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X:\AKTUALNE\DRUKI ZAMÓWIEŃ\"/>
    </mc:Choice>
  </mc:AlternateContent>
  <bookViews>
    <workbookView xWindow="0" yWindow="0" windowWidth="28800" windowHeight="12435" tabRatio="951"/>
  </bookViews>
  <sheets>
    <sheet name="Menu" sheetId="1" r:id="rId1"/>
    <sheet name="Karnisze" sheetId="53" r:id="rId2"/>
    <sheet name="Naprawa" sheetId="48" r:id="rId3"/>
    <sheet name=" SOLID " sheetId="50" r:id="rId4"/>
    <sheet name="SOLID1" sheetId="49" state="hidden" r:id="rId5"/>
    <sheet name="Slider" sheetId="46" r:id="rId6"/>
    <sheet name="ZIP-78" sheetId="26" r:id="rId7"/>
    <sheet name="ZIP-78 1" sheetId="51" state="hidden" r:id="rId8"/>
    <sheet name="VERANDA 1 szt" sheetId="29" r:id="rId9"/>
    <sheet name="Veranda1" sheetId="54" state="hidden" r:id="rId10"/>
    <sheet name="VERANDA łączona" sheetId="31" r:id="rId11"/>
    <sheet name="KAP-95" sheetId="30" r:id="rId12"/>
    <sheet name="KAP1" sheetId="55" state="hidden" r:id="rId13"/>
    <sheet name="Rolety tekstylne (uniwersalny)" sheetId="19" r:id="rId14"/>
    <sheet name="VERTICALE" sheetId="32" r:id="rId15"/>
    <sheet name="ŻALUZJE DREWNIANE" sheetId="21" r:id="rId16"/>
    <sheet name="Slim" sheetId="20" r:id="rId17"/>
    <sheet name="Rolety_zew" sheetId="9" r:id="rId18"/>
    <sheet name="Hurtowe" sheetId="4" r:id="rId19"/>
    <sheet name="ZIG-ZAG" sheetId="38" r:id="rId20"/>
    <sheet name="Fit-Zag" sheetId="24" r:id="rId21"/>
    <sheet name="Slow H-41 " sheetId="44" r:id="rId22"/>
    <sheet name="Slow V-41" sheetId="23" r:id="rId23"/>
    <sheet name="Ramka std." sheetId="37" r:id="rId24"/>
    <sheet name="Ramka mini" sheetId="41" r:id="rId25"/>
    <sheet name="Ramka LICO" sheetId="40" r:id="rId26"/>
    <sheet name="Saloon " sheetId="45" r:id="rId27"/>
    <sheet name="Soft" sheetId="15" r:id="rId28"/>
    <sheet name="Click-Rol" sheetId="33" r:id="rId29"/>
    <sheet name="ZIP-NET" sheetId="36" r:id="rId30"/>
    <sheet name="Top-Zag" sheetId="39" r:id="rId31"/>
    <sheet name="Arkusz2" sheetId="2" state="hidden" r:id="rId32"/>
  </sheets>
  <definedNames>
    <definedName name="_xlnm._FilterDatabase" localSheetId="3" hidden="1">' SOLID '!#REF!</definedName>
    <definedName name="_xlnm._FilterDatabase" localSheetId="28" hidden="1">'Click-Rol'!#REF!</definedName>
    <definedName name="_xlnm._FilterDatabase" localSheetId="20" hidden="1">'Fit-Zag'!#REF!</definedName>
    <definedName name="_xlnm._FilterDatabase" localSheetId="18" hidden="1">Hurtowe!#REF!</definedName>
    <definedName name="_xlnm._FilterDatabase" localSheetId="11" hidden="1">'KAP-95'!#REF!</definedName>
    <definedName name="_xlnm._FilterDatabase" localSheetId="1" hidden="1">Karnisze!#REF!</definedName>
    <definedName name="_xlnm._FilterDatabase" localSheetId="2" hidden="1">Naprawa!#REF!</definedName>
    <definedName name="_xlnm._FilterDatabase" localSheetId="25" hidden="1">'Ramka LICO'!#REF!</definedName>
    <definedName name="_xlnm._FilterDatabase" localSheetId="24" hidden="1">'Ramka mini'!#REF!</definedName>
    <definedName name="_xlnm._FilterDatabase" localSheetId="23" hidden="1">'Ramka std.'!#REF!</definedName>
    <definedName name="_xlnm._FilterDatabase" localSheetId="13" hidden="1">'Rolety tekstylne (uniwersalny)'!#REF!</definedName>
    <definedName name="_xlnm._FilterDatabase" localSheetId="26" hidden="1">'Saloon '!#REF!</definedName>
    <definedName name="_xlnm._FilterDatabase" localSheetId="5" hidden="1">Slider!#REF!</definedName>
    <definedName name="_xlnm._FilterDatabase" localSheetId="16" hidden="1">Slim!#REF!</definedName>
    <definedName name="_xlnm._FilterDatabase" localSheetId="21" hidden="1">'Slow H-41 '!#REF!</definedName>
    <definedName name="_xlnm._FilterDatabase" localSheetId="22" hidden="1">'Slow V-41'!#REF!</definedName>
    <definedName name="_xlnm._FilterDatabase" localSheetId="27" hidden="1">Soft!#REF!</definedName>
    <definedName name="_xlnm._FilterDatabase" localSheetId="30" hidden="1">'Top-Zag'!#REF!</definedName>
    <definedName name="_xlnm._FilterDatabase" localSheetId="8" hidden="1">'VERANDA 1 szt'!#REF!</definedName>
    <definedName name="_xlnm._FilterDatabase" localSheetId="10" hidden="1">'VERANDA łączona'!#REF!</definedName>
    <definedName name="_xlnm._FilterDatabase" localSheetId="14" hidden="1">VERTICALE!#REF!</definedName>
    <definedName name="_xlnm._FilterDatabase" localSheetId="19" hidden="1">'ZIG-ZAG'!#REF!</definedName>
    <definedName name="_xlnm._FilterDatabase" localSheetId="6" hidden="1">'ZIP-78'!#REF!</definedName>
    <definedName name="_xlnm._FilterDatabase" localSheetId="29" hidden="1">'ZIP-NET'!#REF!</definedName>
    <definedName name="_xlnm._FilterDatabase" localSheetId="15" hidden="1">'ŻALUZJE DREWNIANE'!#REF!</definedName>
    <definedName name="_xlnm.Print_Area" localSheetId="3">' SOLID '!$B$1:$AL$59</definedName>
    <definedName name="_xlnm.Print_Area" localSheetId="28">'Click-Rol'!$B$2:$AD$67</definedName>
    <definedName name="_xlnm.Print_Area" localSheetId="20">'Fit-Zag'!$B$1:$W$67</definedName>
    <definedName name="_xlnm.Print_Area" localSheetId="18">Hurtowe!$B$1:$AJ$42</definedName>
    <definedName name="_xlnm.Print_Area" localSheetId="11">'KAP-95'!$B$1:$AM$55</definedName>
    <definedName name="_xlnm.Print_Area" localSheetId="1">Karnisze!$B$1:$AM$46</definedName>
    <definedName name="_xlnm.Print_Area" localSheetId="0">Menu!$B$2:$B$49</definedName>
    <definedName name="_xlnm.Print_Area" localSheetId="2">Naprawa!$B$2:$U$64</definedName>
    <definedName name="_xlnm.Print_Area" localSheetId="25">'Ramka LICO'!$B$2:$AN$63</definedName>
    <definedName name="_xlnm.Print_Area" localSheetId="24">'Ramka mini'!$B$2:$BA$51</definedName>
    <definedName name="_xlnm.Print_Area" localSheetId="23">'Ramka std.'!$B$1:$BH$57</definedName>
    <definedName name="_xlnm.Print_Area" localSheetId="13">'Rolety tekstylne (uniwersalny)'!$B$1:$AM$56</definedName>
    <definedName name="_xlnm.Print_Area" localSheetId="17">Rolety_zew!$B$1:$O$39</definedName>
    <definedName name="_xlnm.Print_Area" localSheetId="26">'Saloon '!$B$2:$AU$51</definedName>
    <definedName name="_xlnm.Print_Area" localSheetId="5">Slider!$B$1:$AS$61</definedName>
    <definedName name="_xlnm.Print_Area" localSheetId="16">Slim!$B$1:$AH$65</definedName>
    <definedName name="_xlnm.Print_Area" localSheetId="21">'Slow H-41 '!$B$2:$AD$57</definedName>
    <definedName name="_xlnm.Print_Area" localSheetId="22">'Slow V-41'!$B$2:$AE$60</definedName>
    <definedName name="_xlnm.Print_Area" localSheetId="27">Soft!$B$2:$BN$52</definedName>
    <definedName name="_xlnm.Print_Area" localSheetId="30">'Top-Zag'!$B$2:$AD$65</definedName>
    <definedName name="_xlnm.Print_Area" localSheetId="8">'VERANDA 1 szt'!$B$1:$AM$52</definedName>
    <definedName name="_xlnm.Print_Area" localSheetId="10">'VERANDA łączona'!$B$1:$AM$60</definedName>
    <definedName name="_xlnm.Print_Area" localSheetId="14">VERTICALE!$B$1:$AL$55</definedName>
    <definedName name="_xlnm.Print_Area" localSheetId="19">'ZIG-ZAG'!$B$2:$U$69</definedName>
    <definedName name="_xlnm.Print_Area" localSheetId="6">'ZIP-78'!$B$1:$AM$54</definedName>
    <definedName name="_xlnm.Print_Area" localSheetId="29">'ZIP-NET'!$B$1:$AI$58</definedName>
    <definedName name="_xlnm.Print_Area" localSheetId="15">'ŻALUZJE DREWNIANE'!$B$1:$AK$63</definedName>
  </definedNames>
  <calcPr calcId="152511"/>
</workbook>
</file>

<file path=xl/calcChain.xml><?xml version="1.0" encoding="utf-8"?>
<calcChain xmlns="http://schemas.openxmlformats.org/spreadsheetml/2006/main">
  <c r="C43" i="31" l="1"/>
  <c r="AI23" i="31"/>
  <c r="AC23" i="31"/>
  <c r="E1" i="31"/>
  <c r="C45" i="31"/>
  <c r="C40" i="29" l="1"/>
  <c r="C44" i="31"/>
  <c r="C43" i="29"/>
  <c r="C42" i="31"/>
  <c r="C41" i="31"/>
  <c r="C39" i="29"/>
  <c r="C40" i="31"/>
  <c r="C38" i="29"/>
  <c r="C39" i="31"/>
  <c r="C38" i="31"/>
  <c r="C37" i="31"/>
  <c r="C36" i="31"/>
  <c r="C35" i="31"/>
  <c r="C34" i="31"/>
  <c r="C33" i="31"/>
  <c r="B26" i="31"/>
  <c r="W23" i="31"/>
  <c r="C23" i="31"/>
  <c r="B21" i="31"/>
  <c r="B21" i="29"/>
  <c r="B20" i="31"/>
  <c r="B20" i="29"/>
  <c r="AM12" i="31"/>
  <c r="AL12" i="31"/>
  <c r="AI12" i="31"/>
  <c r="AH12" i="31"/>
  <c r="X12" i="31"/>
  <c r="V12" i="31"/>
  <c r="Q12" i="31"/>
  <c r="L12" i="31"/>
  <c r="J12" i="31"/>
  <c r="I12" i="31"/>
  <c r="F14" i="31"/>
  <c r="C14" i="31"/>
  <c r="C12" i="31"/>
  <c r="B9" i="31"/>
  <c r="G2" i="31"/>
  <c r="B2" i="31"/>
  <c r="B2" i="29"/>
  <c r="C44" i="29" l="1"/>
  <c r="C42" i="29"/>
  <c r="C37" i="29"/>
  <c r="C36" i="29"/>
  <c r="C35" i="29"/>
  <c r="C34" i="29"/>
  <c r="C33" i="29"/>
  <c r="C32" i="29"/>
  <c r="C31" i="29"/>
  <c r="B26" i="29"/>
  <c r="AI23" i="29"/>
  <c r="C23" i="29"/>
  <c r="B21" i="26"/>
  <c r="AM12" i="29"/>
  <c r="AL12" i="29"/>
  <c r="AI12" i="29"/>
  <c r="AH12" i="29"/>
  <c r="X12" i="29"/>
  <c r="V12" i="29"/>
  <c r="Q12" i="29"/>
  <c r="L12" i="29"/>
  <c r="J12" i="29"/>
  <c r="I12" i="29"/>
  <c r="F14" i="29"/>
  <c r="C14" i="29"/>
  <c r="C12" i="29"/>
  <c r="B9" i="29"/>
  <c r="G2" i="29"/>
  <c r="E1" i="29"/>
  <c r="E1" i="26"/>
  <c r="C47" i="26" l="1"/>
  <c r="C45" i="26"/>
  <c r="C43" i="26"/>
  <c r="C41" i="26"/>
  <c r="C39" i="26"/>
  <c r="C37" i="26"/>
  <c r="AE36" i="26"/>
  <c r="C36" i="26"/>
  <c r="B28" i="26"/>
  <c r="AI24" i="26"/>
  <c r="AC24" i="26"/>
  <c r="W24" i="26"/>
  <c r="C24" i="26"/>
  <c r="B22" i="26"/>
  <c r="AK12" i="26"/>
  <c r="AH12" i="26"/>
  <c r="AD12" i="26"/>
  <c r="Z12" i="26"/>
  <c r="W12" i="26"/>
  <c r="Q12" i="26"/>
  <c r="L12" i="26"/>
  <c r="J12" i="26"/>
  <c r="H14" i="26"/>
  <c r="F14" i="26"/>
  <c r="F12" i="26"/>
  <c r="C12" i="26"/>
  <c r="M9" i="26"/>
  <c r="B9" i="26"/>
  <c r="G2" i="26"/>
  <c r="B2" i="26"/>
  <c r="B29" i="50"/>
  <c r="B28" i="50"/>
  <c r="B27" i="50"/>
  <c r="B26" i="50"/>
  <c r="B25" i="50"/>
  <c r="B24" i="50"/>
  <c r="B23" i="50"/>
  <c r="AL16" i="50"/>
  <c r="AK16" i="50"/>
  <c r="AK13" i="50"/>
  <c r="AJ16" i="50"/>
  <c r="AI16" i="50"/>
  <c r="AH16" i="50"/>
  <c r="AF16" i="50"/>
  <c r="AF13" i="50"/>
  <c r="Z16" i="50"/>
  <c r="X16" i="50"/>
  <c r="X13" i="50"/>
  <c r="V16" i="50"/>
  <c r="T16" i="50"/>
  <c r="T13" i="50"/>
  <c r="R13" i="50"/>
  <c r="O13" i="50"/>
  <c r="L16" i="50"/>
  <c r="K16" i="50"/>
  <c r="H16" i="50"/>
  <c r="H13" i="50"/>
  <c r="G16" i="50"/>
  <c r="F16" i="50"/>
  <c r="F13" i="50"/>
  <c r="B13" i="50"/>
  <c r="B9" i="50"/>
  <c r="AL2" i="50"/>
  <c r="AJ2" i="50"/>
  <c r="B1" i="50"/>
  <c r="J2" i="50"/>
  <c r="B2" i="50"/>
  <c r="B29" i="1" l="1"/>
  <c r="B18" i="1"/>
  <c r="K15" i="20" l="1"/>
  <c r="N32" i="9" l="1"/>
</calcChain>
</file>

<file path=xl/sharedStrings.xml><?xml version="1.0" encoding="utf-8"?>
<sst xmlns="http://schemas.openxmlformats.org/spreadsheetml/2006/main" count="1526" uniqueCount="858">
  <si>
    <t>MONTAŻ</t>
  </si>
  <si>
    <t>NIP</t>
  </si>
  <si>
    <t>779-00-16-363</t>
  </si>
  <si>
    <t>Tel</t>
  </si>
  <si>
    <t>61-652-13-13</t>
  </si>
  <si>
    <t>Miasto</t>
  </si>
  <si>
    <t>62-002, Suchy Las</t>
  </si>
  <si>
    <t>Adres</t>
  </si>
  <si>
    <t>Ul. Szkółkarska 17</t>
  </si>
  <si>
    <t>POCH.KLIENTA</t>
  </si>
  <si>
    <t>Nazwa</t>
  </si>
  <si>
    <t>MOL Sp. z o.o.</t>
  </si>
  <si>
    <t>NABYWCA</t>
  </si>
  <si>
    <t>DOSTAWCA</t>
  </si>
  <si>
    <t>Podpis zamawiającego</t>
  </si>
  <si>
    <t>Data</t>
  </si>
  <si>
    <t>UWAGI</t>
  </si>
  <si>
    <t>JM</t>
  </si>
  <si>
    <t>ILOŚĆ</t>
  </si>
  <si>
    <t>NAZWA TOWARU</t>
  </si>
  <si>
    <t>SYMBOL</t>
  </si>
  <si>
    <t>LP</t>
  </si>
  <si>
    <t>INNY</t>
  </si>
  <si>
    <t>WŁASNY KURIER-NUMER</t>
  </si>
  <si>
    <t>ODBIÓR OSOBISTY</t>
  </si>
  <si>
    <t>SPOSÓB DOSTAWY:</t>
  </si>
  <si>
    <t>TRANSPORT MOL</t>
  </si>
  <si>
    <t>UPS</t>
  </si>
  <si>
    <t>MOL sp. z o.o.</t>
  </si>
  <si>
    <t>Data i podpis osoby odbierającej</t>
  </si>
  <si>
    <t>Data/godz. montażu</t>
  </si>
  <si>
    <t>Przyjmujący zamówienie</t>
  </si>
  <si>
    <t>Zaliczka(zł)</t>
  </si>
  <si>
    <t>Montaż</t>
  </si>
  <si>
    <t>Inne:</t>
  </si>
  <si>
    <t>Kolor drewna</t>
  </si>
  <si>
    <t>Lp</t>
  </si>
  <si>
    <t>SZYNA</t>
  </si>
  <si>
    <t>LAMELA</t>
  </si>
  <si>
    <t>Wysokość z szyną</t>
  </si>
  <si>
    <t>3. WARTOŚĆ NETTO MONTAŻU</t>
  </si>
  <si>
    <t>PODPIS ZAMAWIAJĄCEGO</t>
  </si>
  <si>
    <t>DATA, PODPIS ZAMAWIAJĄCEGO</t>
  </si>
  <si>
    <t>PODPIS PRZYJMUJĄCEGO ZAMÓWIENIE</t>
  </si>
  <si>
    <t>ZLECAM ZAMÓWIENIE DO REALIZACJI</t>
  </si>
  <si>
    <t>WARTOŚĆ BRUTTO DO ZAPŁATY(2+3+4)</t>
  </si>
  <si>
    <t>4. PODATEK VAT</t>
  </si>
  <si>
    <t>DOJAZD</t>
  </si>
  <si>
    <t>2. WARTOŚĆ BRUTTO ROLET</t>
  </si>
  <si>
    <t>PODATEK VAT 23%</t>
  </si>
  <si>
    <t>WARTOŚĆ NETTO ROLET</t>
  </si>
  <si>
    <t>EXPRESS</t>
  </si>
  <si>
    <t>1. ROLETY NETTO RAZEM</t>
  </si>
  <si>
    <t>7.</t>
  </si>
  <si>
    <t>6.</t>
  </si>
  <si>
    <t>5.</t>
  </si>
  <si>
    <t>4.</t>
  </si>
  <si>
    <t>3.</t>
  </si>
  <si>
    <t>2.</t>
  </si>
  <si>
    <t>1.</t>
  </si>
  <si>
    <t>WARTOŚĆ NETTO zł</t>
  </si>
  <si>
    <t>POCH. KLIENTA</t>
  </si>
  <si>
    <t>DATA / GODZ. MONTAŻU</t>
  </si>
  <si>
    <t>DATA / GODZ. POMIARU</t>
  </si>
  <si>
    <t>Formularze zamówienia</t>
  </si>
  <si>
    <t>Markizy</t>
  </si>
  <si>
    <t>Żaluzje drewniane</t>
  </si>
  <si>
    <t>Verticale</t>
  </si>
  <si>
    <t>Hurtowe</t>
  </si>
  <si>
    <t>ŻALUZJE ODEBRANO W DOBRYM STANIE</t>
  </si>
  <si>
    <t>1. Po wpłacie zaliczki zamówienie realizowane jest do 7 dni roboczych.
2. Klient nie ma prawa żądać zwrotu zaliczki w przypadku opóźnienia realizacji zamówienia krótszego niż 5 dni.
3. Wykonane rolety pozostają własnością firmy MOL sp. z o.o. do chwili całkowitego uregulowania należności.
4. W przpadku dokonania samodzielnego pomiaru klient bierze całkowitą odpowiedzialność za rozmiar wykonanego pod zamówienie towaru. Produkt taki nie podlega reklamacji jego wymiarów.
5. Standardowe wyposażenie rolety zewnętrznej natynkowej MOL-STANDARD zawiera: 
a) skrzynkę 45 stopni, b) profil pancerza 37mm, c) prowadnicę 53x22 oraz 68x22, d) listwę 59x8, e) zwijacz linki w kolorze białym. 
W standardzie dostępne są rolety w kolorach białym, brązowym, orzech, złoty dąb.</t>
  </si>
  <si>
    <t>UWAGA: Wyprowadzenie sterowania zawsze od wewnątrz pomieszczenia. Punktem odniesienie do nadania roletom oznaczeń L oraz P jest wnętrze pomieszczenia.</t>
  </si>
  <si>
    <t>PK - przekładnia korbowa
SR - silnik rolet
ZR - zasuwki ręczne
SW - sprężyna wspomagająca
ZL - zamek do listwy dolnej
PP - przełącznik podtynkowy
PN - przełącznik nadtynkowy
PB - pilot (system RTS)</t>
  </si>
  <si>
    <t>Kolory
- wg wzornika</t>
  </si>
  <si>
    <t>Kolory
- biały
- brąz</t>
  </si>
  <si>
    <t>- na murze AL. / AP
- we wnęce BL / BP
- podtynkowa DL / DP</t>
  </si>
  <si>
    <t>9. Wyposażenie dodatkowe</t>
  </si>
  <si>
    <t>6. Pancerz</t>
  </si>
  <si>
    <t>5. Kaseta</t>
  </si>
  <si>
    <t>2. Typ</t>
  </si>
  <si>
    <t>SZT.</t>
  </si>
  <si>
    <t>NR</t>
  </si>
  <si>
    <t>TYP KOLOR</t>
  </si>
  <si>
    <t>WYS h (cm)</t>
  </si>
  <si>
    <t>SZER b (cm)</t>
  </si>
  <si>
    <t>CENA NETTO zł</t>
  </si>
  <si>
    <t>WYPOSAŻENIE DODATKOWE / UWAGI</t>
  </si>
  <si>
    <t>PANCERZ</t>
  </si>
  <si>
    <t>KASETA KOLOR NR</t>
  </si>
  <si>
    <t>WYMIARY</t>
  </si>
  <si>
    <t>TYP rolety</t>
  </si>
  <si>
    <t>Rolety Zewnętrzne</t>
  </si>
  <si>
    <t>TRANSPORT</t>
  </si>
  <si>
    <t>Wpisz każdy produkt osobno.</t>
  </si>
  <si>
    <t>Wymiary podaj z dokładnością do 0,1cm</t>
  </si>
  <si>
    <t>Podpis</t>
  </si>
  <si>
    <t>Dowód wpłaty KP</t>
  </si>
  <si>
    <t>Zlecam do realizacji</t>
  </si>
  <si>
    <t>we wnęce</t>
  </si>
  <si>
    <t>Dopłata(zł)</t>
  </si>
  <si>
    <t>Uwagi:</t>
  </si>
  <si>
    <t>DATA POMIARU</t>
  </si>
  <si>
    <t>Spedycja</t>
  </si>
  <si>
    <t>Własny</t>
  </si>
  <si>
    <t>Mol</t>
  </si>
  <si>
    <t>Nazwa:</t>
  </si>
  <si>
    <t>Adres:</t>
  </si>
  <si>
    <t>E-mail:</t>
  </si>
  <si>
    <t>Tel.:</t>
  </si>
  <si>
    <t>NIP:</t>
  </si>
  <si>
    <t>BRUTTO</t>
  </si>
  <si>
    <t>VAT 23%</t>
  </si>
  <si>
    <t>NETTO</t>
  </si>
  <si>
    <t>Moskitiery:</t>
  </si>
  <si>
    <t>Kolor/Rodzaj siatki</t>
  </si>
  <si>
    <t>Produkt</t>
  </si>
  <si>
    <t>mol@mol.net.pl</t>
  </si>
  <si>
    <t>Uwagi</t>
  </si>
  <si>
    <t>czarna</t>
  </si>
  <si>
    <t>szara</t>
  </si>
  <si>
    <t>Pomieszczenie  (np. sypialnia)</t>
  </si>
  <si>
    <t>dolna</t>
  </si>
  <si>
    <t>górna</t>
  </si>
  <si>
    <t>szer. Panelu</t>
  </si>
  <si>
    <t>Typ panelu</t>
  </si>
  <si>
    <t>Dopłaty</t>
  </si>
  <si>
    <t>Legenda:</t>
  </si>
  <si>
    <t>Ilość lamel (szt.)</t>
  </si>
  <si>
    <t>Rodzaj tkaniny</t>
  </si>
  <si>
    <t>Rodzaj</t>
  </si>
  <si>
    <t>Mocowanie</t>
  </si>
  <si>
    <t>Długość łańcuszka</t>
  </si>
  <si>
    <t>Szerokość</t>
  </si>
  <si>
    <t>Cena zł         (bez dopłat)</t>
  </si>
  <si>
    <t>Ul.Szkółkarska 17                62-002 Suchy Las</t>
  </si>
  <si>
    <t>kol</t>
  </si>
  <si>
    <t>wysokość</t>
  </si>
  <si>
    <t>szerokość</t>
  </si>
  <si>
    <t>Sztuki</t>
  </si>
  <si>
    <t>Kod tkaniny</t>
  </si>
  <si>
    <t>Typ rolety</t>
  </si>
  <si>
    <t>Ul.Szkółkarska 17                                          62-002 Suchy Las</t>
  </si>
  <si>
    <t>Typ prowadnic</t>
  </si>
  <si>
    <t>Montaż:</t>
  </si>
  <si>
    <t>prowadzenie boczne</t>
  </si>
  <si>
    <t>system 50</t>
  </si>
  <si>
    <t>system 25</t>
  </si>
  <si>
    <t>Numer żaluzji:</t>
  </si>
  <si>
    <t>Cena zł                  (bez dopłat)</t>
  </si>
  <si>
    <t>Typ wieszaka</t>
  </si>
  <si>
    <t>Rodzaj drabinki</t>
  </si>
  <si>
    <t>Strona sterowania</t>
  </si>
  <si>
    <t>Wymiary (gabaryt)</t>
  </si>
  <si>
    <t>Model żaluzji</t>
  </si>
  <si>
    <t>Miejsce użytkow. Żaluzji</t>
  </si>
  <si>
    <t>Ul.Szkółkarska 17                          62-002  Suchy Las</t>
  </si>
  <si>
    <t>kol.</t>
  </si>
  <si>
    <t>kolor/rodzaj siatki</t>
  </si>
  <si>
    <t xml:space="preserve">Kolor siatki </t>
  </si>
  <si>
    <t>Pomieszczenie             (np. sypialnia)</t>
  </si>
  <si>
    <t>szerokość (mm)</t>
  </si>
  <si>
    <t>wysokość (mm)</t>
  </si>
  <si>
    <t>Długość karnisza (mm)</t>
  </si>
  <si>
    <t>boczki</t>
  </si>
  <si>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 xml:space="preserve">-wieszak sufitowy </t>
    </r>
  </si>
  <si>
    <r>
      <rPr>
        <b/>
        <sz val="8"/>
        <rFont val="Arial"/>
        <family val="2"/>
        <charset val="238"/>
      </rPr>
      <t>U</t>
    </r>
    <r>
      <rPr>
        <sz val="8"/>
        <rFont val="Arial"/>
        <family val="2"/>
        <charset val="238"/>
      </rPr>
      <t>-wieszak uniwersalny</t>
    </r>
  </si>
  <si>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>-wieszak bezinwazyjny</t>
    </r>
  </si>
  <si>
    <t>Do kolumny nr:</t>
  </si>
  <si>
    <t>2. Amarant (25), Standard (50)</t>
  </si>
  <si>
    <t>8. L-lewa, P-prawa</t>
  </si>
  <si>
    <t>9. S-sznur, T-taśma</t>
  </si>
  <si>
    <t>5. Wpisz dł. Karnisza (jeśli z boczkami to + 4 cm 50mm, a +2cm 25mm)</t>
  </si>
  <si>
    <t>uchwyt dolny linki bezinwazyjny ULB</t>
  </si>
  <si>
    <t>wieszak bezinwazyjny B</t>
  </si>
  <si>
    <t xml:space="preserve">mocowanie rynny dolnej </t>
  </si>
  <si>
    <t xml:space="preserve">drabinka taśmowa </t>
  </si>
  <si>
    <t>Boczki karnisza</t>
  </si>
  <si>
    <r>
      <rPr>
        <b/>
        <sz val="8"/>
        <rFont val="Arial"/>
        <family val="2"/>
        <charset val="238"/>
      </rPr>
      <t>ULP</t>
    </r>
    <r>
      <rPr>
        <sz val="8"/>
        <rFont val="Arial"/>
        <family val="2"/>
        <charset val="238"/>
      </rPr>
      <t>-uchwyt linki prosty w świetle okna</t>
    </r>
  </si>
  <si>
    <r>
      <rPr>
        <b/>
        <sz val="8"/>
        <rFont val="Arial"/>
        <family val="2"/>
        <charset val="238"/>
      </rPr>
      <t>ULK</t>
    </r>
    <r>
      <rPr>
        <sz val="8"/>
        <rFont val="Arial"/>
        <family val="2"/>
        <charset val="238"/>
      </rPr>
      <t>-uchwyt linki kątowy na listwę</t>
    </r>
  </si>
  <si>
    <r>
      <rPr>
        <b/>
        <sz val="8"/>
        <rFont val="Arial"/>
        <family val="2"/>
        <charset val="238"/>
      </rPr>
      <t>ULB</t>
    </r>
    <r>
      <rPr>
        <sz val="8"/>
        <rFont val="Arial"/>
        <family val="2"/>
        <charset val="238"/>
      </rPr>
      <t>-uchwyt dolny linki bezinwazyjny</t>
    </r>
  </si>
  <si>
    <t>w świetle okna</t>
  </si>
  <si>
    <t>na listwę</t>
  </si>
  <si>
    <t>bezinwazyjne</t>
  </si>
  <si>
    <t>Wymiary gabarytowe [cm]</t>
  </si>
  <si>
    <t>2</t>
  </si>
  <si>
    <t>Urządzenia dodatkowe</t>
  </si>
  <si>
    <t>Data/godz.montażu lub wysyłki</t>
  </si>
  <si>
    <t>Ilość [szt.]</t>
  </si>
  <si>
    <t>Cena jed. [zł]</t>
  </si>
  <si>
    <t>Cena netto [zł]</t>
  </si>
  <si>
    <t>DATA</t>
  </si>
  <si>
    <t>Odbiór własny</t>
  </si>
  <si>
    <t>MOL</t>
  </si>
  <si>
    <t>3</t>
  </si>
  <si>
    <t>Nr rolety</t>
  </si>
  <si>
    <t>Typ rolety: wpisać właściwy wg cennika</t>
  </si>
  <si>
    <r>
      <t>Miejsce montażu:</t>
    </r>
    <r>
      <rPr>
        <b/>
        <sz val="8"/>
        <rFont val="Arial"/>
        <family val="2"/>
        <charset val="238"/>
      </rPr>
      <t xml:space="preserve"> W</t>
    </r>
    <r>
      <rPr>
        <sz val="8"/>
        <rFont val="Arial"/>
        <family val="2"/>
        <charset val="238"/>
      </rPr>
      <t xml:space="preserve">-wewnątrz pomieszczenia, </t>
    </r>
    <r>
      <rPr>
        <b/>
        <sz val="8"/>
        <rFont val="Arial"/>
        <family val="2"/>
        <charset val="238"/>
      </rPr>
      <t>Z</t>
    </r>
    <r>
      <rPr>
        <sz val="8"/>
        <rFont val="Arial"/>
        <family val="2"/>
        <charset val="238"/>
      </rPr>
      <t>-na zewnątrz</t>
    </r>
  </si>
  <si>
    <r>
      <t xml:space="preserve">Sposób montażu: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-boczny, </t>
    </r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>-sufitowy</t>
    </r>
  </si>
  <si>
    <t>Dopłata [zł]</t>
  </si>
  <si>
    <t>Zaliczka [zł]</t>
  </si>
  <si>
    <t>.</t>
  </si>
  <si>
    <t>Adres inny niż siedziba</t>
  </si>
  <si>
    <t>Zam.</t>
  </si>
  <si>
    <t>Dost.</t>
  </si>
  <si>
    <t>Rodzaj/nazwa/kod urządzenia</t>
  </si>
  <si>
    <t>Kolor kons.</t>
  </si>
  <si>
    <t xml:space="preserve">Nawój </t>
  </si>
  <si>
    <t>Wpisz swój numer zamówienia</t>
  </si>
  <si>
    <t>Dł. łań./korby [cm]</t>
  </si>
  <si>
    <t>Pow. do słońca</t>
  </si>
  <si>
    <r>
      <t xml:space="preserve">Uwagi </t>
    </r>
    <r>
      <rPr>
        <b/>
        <sz val="7"/>
        <rFont val="Verdana"/>
        <family val="2"/>
        <charset val="238"/>
      </rPr>
      <t>(wpisz wszelkie dodatkowe informacje i szczegóły)</t>
    </r>
    <r>
      <rPr>
        <b/>
        <sz val="10"/>
        <rFont val="Verdana"/>
        <family val="2"/>
        <charset val="238"/>
      </rPr>
      <t xml:space="preserve">:
</t>
    </r>
  </si>
  <si>
    <t>Kolor/ rodzaj siatki</t>
  </si>
  <si>
    <t xml:space="preserve">szer 2 </t>
  </si>
  <si>
    <t>szer 1</t>
  </si>
  <si>
    <t>Typ/kod silnika</t>
  </si>
  <si>
    <t>Ilość sztuk</t>
  </si>
  <si>
    <t xml:space="preserve">Strona sterowania </t>
  </si>
  <si>
    <r>
      <t xml:space="preserve">Urządzenia dodatkowe </t>
    </r>
    <r>
      <rPr>
        <sz val="6"/>
        <rFont val="Arial"/>
        <family val="2"/>
        <charset val="238"/>
      </rPr>
      <t>(np. czujnik, pilot)</t>
    </r>
  </si>
  <si>
    <t>Kod, pod którym występuje dana tkanina;</t>
  </si>
  <si>
    <r>
      <t xml:space="preserve">Miejsce montażu rolety: </t>
    </r>
    <r>
      <rPr>
        <b/>
        <sz val="8"/>
        <rFont val="Arial"/>
        <family val="2"/>
        <charset val="238"/>
      </rPr>
      <t>W</t>
    </r>
    <r>
      <rPr>
        <sz val="8"/>
        <rFont val="Arial"/>
        <family val="2"/>
        <charset val="238"/>
      </rPr>
      <t xml:space="preserve"> - wewnątrz pomieszczenia, </t>
    </r>
    <r>
      <rPr>
        <b/>
        <sz val="8"/>
        <rFont val="Arial"/>
        <family val="2"/>
        <charset val="238"/>
      </rPr>
      <t xml:space="preserve">Z </t>
    </r>
    <r>
      <rPr>
        <sz val="8"/>
        <rFont val="Arial"/>
        <family val="2"/>
        <charset val="238"/>
      </rPr>
      <t>- na zewnątrz;</t>
    </r>
  </si>
  <si>
    <r>
      <t xml:space="preserve">Kolor konstrukcji: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-biały </t>
    </r>
    <r>
      <rPr>
        <sz val="7"/>
        <rFont val="Arial"/>
        <family val="2"/>
        <charset val="238"/>
      </rPr>
      <t>(RAL 9016)</t>
    </r>
    <r>
      <rPr>
        <sz val="8"/>
        <rFont val="Arial"/>
        <family val="2"/>
        <charset val="238"/>
      </rPr>
      <t>,</t>
    </r>
    <r>
      <rPr>
        <b/>
        <sz val="8"/>
        <rFont val="Arial"/>
        <family val="2"/>
        <charset val="238"/>
      </rPr>
      <t xml:space="preserve"> S</t>
    </r>
    <r>
      <rPr>
        <sz val="8"/>
        <rFont val="Arial"/>
        <family val="2"/>
        <charset val="238"/>
      </rPr>
      <t xml:space="preserve">-srebrny </t>
    </r>
    <r>
      <rPr>
        <sz val="7"/>
        <rFont val="Arial"/>
        <family val="2"/>
        <charset val="238"/>
      </rPr>
      <t>(RAL 9006)</t>
    </r>
    <r>
      <rPr>
        <sz val="8"/>
        <rFont val="Arial"/>
        <family val="2"/>
        <charset val="238"/>
      </rPr>
      <t>,</t>
    </r>
    <r>
      <rPr>
        <b/>
        <sz val="8"/>
        <rFont val="Arial"/>
        <family val="2"/>
        <charset val="238"/>
      </rPr>
      <t xml:space="preserve"> A</t>
    </r>
    <r>
      <rPr>
        <sz val="8"/>
        <rFont val="Arial"/>
        <family val="2"/>
        <charset val="238"/>
      </rPr>
      <t>-antracyt,</t>
    </r>
    <r>
      <rPr>
        <b/>
        <sz val="8"/>
        <rFont val="Arial"/>
        <family val="2"/>
        <charset val="238"/>
      </rPr>
      <t xml:space="preserve"> K</t>
    </r>
    <r>
      <rPr>
        <sz val="8"/>
        <rFont val="Arial"/>
        <family val="2"/>
        <charset val="238"/>
      </rPr>
      <t xml:space="preserve">-kremowy </t>
    </r>
    <r>
      <rPr>
        <sz val="7"/>
        <rFont val="Arial"/>
        <family val="2"/>
        <charset val="238"/>
      </rPr>
      <t>(RAL 1013)</t>
    </r>
    <r>
      <rPr>
        <sz val="8"/>
        <rFont val="Arial"/>
        <family val="2"/>
        <charset val="238"/>
      </rPr>
      <t>,</t>
    </r>
    <r>
      <rPr>
        <b/>
        <sz val="8"/>
        <rFont val="Arial"/>
        <family val="2"/>
        <charset val="238"/>
      </rPr>
      <t xml:space="preserve"> I</t>
    </r>
    <r>
      <rPr>
        <sz val="8"/>
        <rFont val="Arial"/>
        <family val="2"/>
        <charset val="238"/>
      </rPr>
      <t>- inny;</t>
    </r>
  </si>
  <si>
    <t>Cena netto [zł] bez dopłat za dodatkowe malowanie lub silniki i sterowanie;</t>
  </si>
  <si>
    <t xml:space="preserve">Cena netto [zł]            </t>
  </si>
  <si>
    <t>Standardowo nie wykonujemy otworów mont. w prowadnicach.</t>
  </si>
  <si>
    <t>Rolety tekstylne:</t>
  </si>
  <si>
    <t>− KAP-95</t>
  </si>
  <si>
    <t>− Pozostałe</t>
  </si>
  <si>
    <t>Rodzaj napędu</t>
  </si>
  <si>
    <t>Wymiary [cm]</t>
  </si>
  <si>
    <t>Rodzaj wymiaru</t>
  </si>
  <si>
    <t>Sposób montażu</t>
  </si>
  <si>
    <t>Rodzaj mocowań</t>
  </si>
  <si>
    <t>Wysokość stópek E i F [cm]</t>
  </si>
  <si>
    <r>
      <t xml:space="preserve">Powierzchnia wystawiona na działanie promieni słonecznych (w przypadku tkanin Soltis - </t>
    </r>
    <r>
      <rPr>
        <b/>
        <sz val="8"/>
        <rFont val="Arial"/>
        <family val="2"/>
        <charset val="238"/>
      </rPr>
      <t xml:space="preserve">A </t>
    </r>
    <r>
      <rPr>
        <sz val="8"/>
        <rFont val="Arial"/>
        <family val="2"/>
        <charset val="238"/>
      </rPr>
      <t xml:space="preserve">lub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>);</t>
    </r>
  </si>
  <si>
    <t>Rodzaj prowadzenia</t>
  </si>
  <si>
    <t>Kolor konstrukcji</t>
  </si>
  <si>
    <t>Miejsce montażu</t>
  </si>
  <si>
    <t>Rodzaj uchwytu linki</t>
  </si>
  <si>
    <r>
      <t xml:space="preserve">Rodzaj prowadzenia obciążnika dolnego: </t>
    </r>
    <r>
      <rPr>
        <b/>
        <sz val="8"/>
        <rFont val="Arial"/>
        <family val="2"/>
        <charset val="238"/>
      </rPr>
      <t xml:space="preserve">L </t>
    </r>
    <r>
      <rPr>
        <sz val="8"/>
        <rFont val="Arial"/>
        <family val="2"/>
        <charset val="238"/>
      </rPr>
      <t xml:space="preserve">- linki,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 xml:space="preserve"> - prowadnice, </t>
    </r>
    <r>
      <rPr>
        <b/>
        <sz val="8"/>
        <rFont val="Arial"/>
        <family val="2"/>
        <charset val="238"/>
      </rPr>
      <t>W</t>
    </r>
    <r>
      <rPr>
        <sz val="8"/>
        <rFont val="Arial"/>
        <family val="2"/>
        <charset val="238"/>
      </rPr>
      <t xml:space="preserve"> - wolnowisząca;</t>
    </r>
  </si>
  <si>
    <r>
      <t xml:space="preserve">Sposób montażu: </t>
    </r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 xml:space="preserve"> - sufitowy, </t>
    </r>
    <r>
      <rPr>
        <b/>
        <sz val="8"/>
        <rFont val="Arial"/>
        <family val="2"/>
        <charset val="238"/>
      </rPr>
      <t xml:space="preserve">B </t>
    </r>
    <r>
      <rPr>
        <sz val="8"/>
        <rFont val="Arial"/>
        <family val="2"/>
        <charset val="238"/>
      </rPr>
      <t>- boczny;</t>
    </r>
  </si>
  <si>
    <r>
      <t xml:space="preserve">Tylko dla KAP-95L: </t>
    </r>
    <r>
      <rPr>
        <b/>
        <sz val="8"/>
        <rFont val="Arial"/>
        <family val="2"/>
        <charset val="238"/>
      </rPr>
      <t>ZB</t>
    </r>
    <r>
      <rPr>
        <sz val="8"/>
        <rFont val="Arial"/>
        <family val="2"/>
        <charset val="238"/>
      </rPr>
      <t xml:space="preserve"> - uniwersalne boczne, </t>
    </r>
    <r>
      <rPr>
        <b/>
        <sz val="8"/>
        <rFont val="Arial"/>
        <family val="2"/>
        <charset val="238"/>
      </rPr>
      <t xml:space="preserve">WP </t>
    </r>
    <r>
      <rPr>
        <sz val="8"/>
        <rFont val="Arial"/>
        <family val="2"/>
        <charset val="238"/>
      </rPr>
      <t xml:space="preserve">- wewnętrzne dolne, </t>
    </r>
    <r>
      <rPr>
        <b/>
        <sz val="8"/>
        <rFont val="Arial"/>
        <family val="2"/>
        <charset val="238"/>
      </rPr>
      <t xml:space="preserve">WB </t>
    </r>
    <r>
      <rPr>
        <sz val="8"/>
        <rFont val="Arial"/>
        <family val="2"/>
        <charset val="238"/>
      </rPr>
      <t>- wewnętrzne boczne;</t>
    </r>
  </si>
  <si>
    <t xml:space="preserve">Cena netto [zł]          </t>
  </si>
  <si>
    <t>Spos. montażu</t>
  </si>
  <si>
    <r>
      <t xml:space="preserve">Nawój (kierunek nawijania tkaniny na rurę): </t>
    </r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 xml:space="preserve"> - standardowy, </t>
    </r>
    <r>
      <rPr>
        <b/>
        <sz val="8"/>
        <rFont val="Arial"/>
        <family val="2"/>
        <charset val="238"/>
      </rPr>
      <t>O</t>
    </r>
    <r>
      <rPr>
        <sz val="8"/>
        <rFont val="Arial"/>
        <family val="2"/>
        <charset val="238"/>
      </rPr>
      <t xml:space="preserve"> - odwrotny;</t>
    </r>
  </si>
  <si>
    <r>
      <t xml:space="preserve">Strona, po której znajduje się napęd: </t>
    </r>
    <r>
      <rPr>
        <b/>
        <sz val="8"/>
        <rFont val="Arial"/>
        <family val="2"/>
        <charset val="238"/>
      </rPr>
      <t>L</t>
    </r>
    <r>
      <rPr>
        <sz val="8"/>
        <rFont val="Arial"/>
        <family val="2"/>
        <charset val="238"/>
      </rPr>
      <t xml:space="preserve">-lewa,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>-prawa</t>
    </r>
    <r>
      <rPr>
        <sz val="7"/>
        <rFont val="Arial"/>
        <family val="2"/>
        <charset val="238"/>
      </rPr>
      <t>;</t>
    </r>
  </si>
  <si>
    <r>
      <t xml:space="preserve">Tylko rol. z linkami: </t>
    </r>
    <r>
      <rPr>
        <b/>
        <sz val="8"/>
        <rFont val="Arial"/>
        <family val="2"/>
        <charset val="238"/>
      </rPr>
      <t>ZB</t>
    </r>
    <r>
      <rPr>
        <sz val="8"/>
        <rFont val="Arial"/>
        <family val="2"/>
        <charset val="238"/>
      </rPr>
      <t xml:space="preserve"> - uniwersalne boczne, </t>
    </r>
    <r>
      <rPr>
        <b/>
        <sz val="8"/>
        <rFont val="Arial"/>
        <family val="2"/>
        <charset val="238"/>
      </rPr>
      <t xml:space="preserve">WP </t>
    </r>
    <r>
      <rPr>
        <sz val="8"/>
        <rFont val="Arial"/>
        <family val="2"/>
        <charset val="238"/>
      </rPr>
      <t xml:space="preserve">- wewnętrzne dolne, </t>
    </r>
    <r>
      <rPr>
        <b/>
        <sz val="8"/>
        <rFont val="Arial"/>
        <family val="2"/>
        <charset val="238"/>
      </rPr>
      <t xml:space="preserve">WB </t>
    </r>
    <r>
      <rPr>
        <sz val="8"/>
        <rFont val="Arial"/>
        <family val="2"/>
        <charset val="238"/>
      </rPr>
      <t>- wewnętrzne boczne;</t>
    </r>
  </si>
  <si>
    <t>Kolor konstrukcji RAL, TIGER lub inny;</t>
  </si>
  <si>
    <t>− VERANDA 1 szt</t>
  </si>
  <si>
    <t>− VERANDA łączona</t>
  </si>
  <si>
    <t>wysięg</t>
  </si>
  <si>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 xml:space="preserve">-szerokie 127mm, </t>
    </r>
    <r>
      <rPr>
        <b/>
        <sz val="8"/>
        <rFont val="Arial"/>
        <family val="2"/>
        <charset val="238"/>
      </rPr>
      <t>W</t>
    </r>
    <r>
      <rPr>
        <sz val="8"/>
        <rFont val="Arial"/>
        <family val="2"/>
        <charset val="238"/>
      </rPr>
      <t>-wąskie 89mm</t>
    </r>
  </si>
  <si>
    <t>w przypadku, gdy nie jest zamawiana szyna</t>
  </si>
  <si>
    <r>
      <t xml:space="preserve">w przypadku </t>
    </r>
    <r>
      <rPr>
        <b/>
        <sz val="8"/>
        <rFont val="Arial"/>
        <family val="2"/>
        <charset val="238"/>
      </rPr>
      <t xml:space="preserve">szyny skośnej </t>
    </r>
    <r>
      <rPr>
        <sz val="8"/>
        <rFont val="Arial"/>
        <family val="2"/>
        <charset val="238"/>
      </rPr>
      <t>podać wyskość maksymalną i minimalną</t>
    </r>
  </si>
  <si>
    <r>
      <rPr>
        <b/>
        <sz val="8"/>
        <rFont val="Arial"/>
        <family val="2"/>
        <charset val="238"/>
      </rPr>
      <t>S1</t>
    </r>
    <r>
      <rPr>
        <sz val="8"/>
        <rFont val="Arial"/>
        <family val="2"/>
        <charset val="238"/>
      </rPr>
      <t xml:space="preserve">-aluminiowa, </t>
    </r>
    <r>
      <rPr>
        <b/>
        <sz val="8"/>
        <rFont val="Arial"/>
        <family val="2"/>
        <charset val="238"/>
      </rPr>
      <t>S2</t>
    </r>
    <r>
      <rPr>
        <sz val="8"/>
        <rFont val="Arial"/>
        <family val="2"/>
        <charset val="238"/>
      </rPr>
      <t xml:space="preserve">-aluminiowa skośna, </t>
    </r>
    <r>
      <rPr>
        <b/>
        <sz val="8"/>
        <rFont val="Arial"/>
        <family val="2"/>
        <charset val="238"/>
      </rPr>
      <t>S3</t>
    </r>
    <r>
      <rPr>
        <sz val="8"/>
        <rFont val="Arial"/>
        <family val="2"/>
        <charset val="238"/>
      </rPr>
      <t>-PCV</t>
    </r>
  </si>
  <si>
    <r>
      <t>S-</t>
    </r>
    <r>
      <rPr>
        <sz val="8"/>
        <rFont val="Arial"/>
        <family val="2"/>
        <charset val="238"/>
      </rPr>
      <t xml:space="preserve">klip sufitowy,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 xml:space="preserve">-klip do sufitu podwieszanego,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-boczny kątownik 89mm, </t>
    </r>
    <r>
      <rPr>
        <b/>
        <sz val="8"/>
        <rFont val="Arial"/>
        <family val="2"/>
        <charset val="238"/>
      </rPr>
      <t>D</t>
    </r>
    <r>
      <rPr>
        <sz val="8"/>
        <rFont val="Arial"/>
        <family val="2"/>
        <charset val="238"/>
      </rPr>
      <t xml:space="preserve">-boczny kątownik 127mm, </t>
    </r>
    <r>
      <rPr>
        <b/>
        <sz val="8"/>
        <rFont val="Arial"/>
        <family val="2"/>
        <charset val="238"/>
      </rPr>
      <t>R</t>
    </r>
    <r>
      <rPr>
        <sz val="8"/>
        <rFont val="Arial"/>
        <family val="2"/>
        <charset val="238"/>
      </rPr>
      <t xml:space="preserve">-boczny kątownik regulowany </t>
    </r>
  </si>
  <si>
    <t>Docięcie skosu</t>
  </si>
  <si>
    <t>Ułożenie wzoru</t>
  </si>
  <si>
    <t>Łańcuszek donly do PCV</t>
  </si>
  <si>
    <t>cena</t>
  </si>
  <si>
    <t>Ilość</t>
  </si>
  <si>
    <t xml:space="preserve">Szerokość </t>
  </si>
  <si>
    <t>Długość samej lameli</t>
  </si>
  <si>
    <t>Typ stero-wania</t>
  </si>
  <si>
    <t>Rodaj progu dolnego</t>
  </si>
  <si>
    <t>Prosty</t>
  </si>
  <si>
    <t>Skośny do HS</t>
  </si>
  <si>
    <t>doł</t>
  </si>
  <si>
    <t xml:space="preserve">środek </t>
  </si>
  <si>
    <t xml:space="preserve">góra </t>
  </si>
  <si>
    <t>lewa</t>
  </si>
  <si>
    <t>prawa</t>
  </si>
  <si>
    <t>środek</t>
  </si>
  <si>
    <t>Wymiar wnęki</t>
  </si>
  <si>
    <t>szerokość (cm)*</t>
  </si>
  <si>
    <t>wysokość (cm)**</t>
  </si>
  <si>
    <t xml:space="preserve">− ZIP-78 </t>
  </si>
  <si>
    <r>
      <t xml:space="preserve">Strona, po której znajduje się silnik: </t>
    </r>
    <r>
      <rPr>
        <b/>
        <sz val="8"/>
        <rFont val="Arial"/>
        <family val="2"/>
        <charset val="238"/>
      </rPr>
      <t>L</t>
    </r>
    <r>
      <rPr>
        <sz val="8"/>
        <rFont val="Arial"/>
        <family val="2"/>
        <charset val="238"/>
      </rPr>
      <t xml:space="preserve">-lewa,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 xml:space="preserve">-prawa </t>
    </r>
    <r>
      <rPr>
        <sz val="7"/>
        <rFont val="Arial"/>
        <family val="2"/>
        <charset val="238"/>
      </rPr>
      <t>(patrząc na front moskitiery, rewizję kasety);</t>
    </r>
  </si>
  <si>
    <r>
      <t xml:space="preserve">Rodzaj silnika - wpisać kod silnika lub rodzaj ster. </t>
    </r>
    <r>
      <rPr>
        <sz val="7"/>
        <rFont val="Arial"/>
        <family val="2"/>
        <charset val="238"/>
      </rPr>
      <t>(patrz cennik)</t>
    </r>
  </si>
  <si>
    <t>Pomieszczenie (np. sypialnia)</t>
  </si>
  <si>
    <t>***Wybrać rodzaj montażu;</t>
  </si>
  <si>
    <t>N-Na wnękę</t>
  </si>
  <si>
    <t>D-Do wnęki/w prowadnicę podwójną rolety</t>
  </si>
  <si>
    <t>wys. z prowad.</t>
  </si>
  <si>
    <t>− Click-Rol</t>
  </si>
  <si>
    <t xml:space="preserve">*szerokość Fit-Zag mierzyć w trzech miejscach:
-na dole
-na środku
-na górze </t>
  </si>
  <si>
    <t>*szerokość Zig-Zag mierzyć w trzech miejscach:
-na dole
-na środku
-na górze</t>
  </si>
  <si>
    <t>**wysokość Zig-Zag mierzyć w trzech miejscach:
-z prawej strony
-na środku
-z lewej strony</t>
  </si>
  <si>
    <t>Na wnękę</t>
  </si>
  <si>
    <t>Do wnęki</t>
  </si>
  <si>
    <t>szer. 1 [cm]</t>
  </si>
  <si>
    <t>szer. 2 [cm]</t>
  </si>
  <si>
    <t>Montaż*</t>
  </si>
  <si>
    <t>Kolor siatki*</t>
  </si>
  <si>
    <t>*Zaznaczyć "x" wybraną opcję</t>
  </si>
  <si>
    <t>szerokość [cm]**</t>
  </si>
  <si>
    <t>wysokość [cm]***</t>
  </si>
  <si>
    <t>Podwójny / Pod kątem prostym</t>
  </si>
  <si>
    <t>**szerokość Top-Zag mierzyć w trzech miejscach:
-na dole
-na środku
-na górze</t>
  </si>
  <si>
    <t>***wysokość Top-Zag mierzyć w trzech miejscach:
-z prawej strony
-na środku
-z lewej strony</t>
  </si>
  <si>
    <t>pojed. dwustronne (1D)</t>
  </si>
  <si>
    <t>Podwójny (2C)</t>
  </si>
  <si>
    <t>Pomieszczenie 
(np. sypialnia)</t>
  </si>
  <si>
    <t>Wymiar wnęki
(cm)</t>
  </si>
  <si>
    <t>**wysokość Fit-Zag mierzyć w trzech miejscach:
-z prawej strony
-na środku
-z lewej strony</t>
  </si>
  <si>
    <t>Klamka na życzenie*** (szt)</t>
  </si>
  <si>
    <t>***klamka nie jest wymagana do użytkowania moskitiery</t>
  </si>
  <si>
    <t>Wymiar [cm]</t>
  </si>
  <si>
    <t>Długość prowadnic [cm]</t>
  </si>
  <si>
    <t xml:space="preserve">Ilość paneli* (patrz rysunki) </t>
  </si>
  <si>
    <t xml:space="preserve"> </t>
  </si>
  <si>
    <t>UWAGA: Profi dolne występują tylko w kolorze szarym</t>
  </si>
  <si>
    <t>Szerokość* (cm)</t>
  </si>
  <si>
    <t>Wysokość*     (cm)</t>
  </si>
  <si>
    <t>Typ pomiaru
A/S*</t>
  </si>
  <si>
    <t>Typ narożnika- zewn./ wewn.</t>
  </si>
  <si>
    <t>*pomiaru dokonać przy otwartym oknie- wymiar światła otworu (patrz rysunek)</t>
  </si>
  <si>
    <t>** podać grubosć ramy okna w miejscu, gdzie zaczepiana jest ramka (patrz rysunek). Gdy występuje uszczelka- podać wymiar razem z nią.</t>
  </si>
  <si>
    <t>Wymiar (cm)</t>
  </si>
  <si>
    <t>szer.</t>
  </si>
  <si>
    <t>wys.</t>
  </si>
  <si>
    <t>Kolor/rodzaj siatki</t>
  </si>
  <si>
    <t>Szpros tak-T nie-N</t>
  </si>
  <si>
    <t>wysokość
Szprosu
(cm)</t>
  </si>
  <si>
    <t>Informacje dla klienta:</t>
  </si>
  <si>
    <t>Wersja lux dostępna tylko w wersji złożonej</t>
  </si>
  <si>
    <t>siatka</t>
  </si>
  <si>
    <t>szara, czarna, wzmocniona, aluminiowa, stalowa.</t>
  </si>
  <si>
    <t>Wymiar</t>
  </si>
  <si>
    <t>Typ pomiaru A,B,C</t>
  </si>
  <si>
    <t>zatrzask</t>
  </si>
  <si>
    <t>SLOW V-41</t>
  </si>
  <si>
    <t>Rodzaj zamykania</t>
  </si>
  <si>
    <t>na wnęcę</t>
  </si>
  <si>
    <t>informacje dla klienta:</t>
  </si>
  <si>
    <t>siatka dostępna tylko w wersji szarej</t>
  </si>
  <si>
    <t>SLOW H-41</t>
  </si>
  <si>
    <t>Ovo-lock</t>
  </si>
  <si>
    <t>Wymiary</t>
  </si>
  <si>
    <t xml:space="preserve">Kolor/rodzaj siatki </t>
  </si>
  <si>
    <t>wymiar od klienta</t>
  </si>
  <si>
    <t>Przykrecenie klamki
 tak-T
 nie-N</t>
  </si>
  <si>
    <t>Przykrecenie zawiasów
 tak-T 
nie-N</t>
  </si>
  <si>
    <t>standard 100cm zaznacz X</t>
  </si>
  <si>
    <t>Szpros
 pomiar od dołu drzwi</t>
  </si>
  <si>
    <t>Dodatkowy zawias
 nie-N
 (ilość)</t>
  </si>
  <si>
    <t>małe</t>
  </si>
  <si>
    <t>duże</t>
  </si>
  <si>
    <t>nie</t>
  </si>
  <si>
    <t xml:space="preserve">strona przejścia dla zwierząt </t>
  </si>
  <si>
    <t xml:space="preserve">Uzupełnij wszystkie pola </t>
  </si>
  <si>
    <t xml:space="preserve">standard </t>
  </si>
  <si>
    <t>wym. Klienta</t>
  </si>
  <si>
    <r>
      <t xml:space="preserve">szpros 
</t>
    </r>
    <r>
      <rPr>
        <sz val="7"/>
        <rFont val="Arial"/>
        <family val="2"/>
        <charset val="238"/>
      </rPr>
      <t>100 cm standard</t>
    </r>
  </si>
  <si>
    <t>Przykręcenie klamki 
T-tak
 N-nie</t>
  </si>
  <si>
    <t>Przykręcenie zawiasów
 T-tak 
N-Nie</t>
  </si>
  <si>
    <t>Dodatkowy zawias
(ilość)</t>
  </si>
  <si>
    <t>złożenie 
T-tak
N-nie</t>
  </si>
  <si>
    <t>Przejście dla zwierzat</t>
  </si>
  <si>
    <t xml:space="preserve">siatka aluminiowa i stalowa do 110 cm szerokości. </t>
  </si>
  <si>
    <t>:</t>
  </si>
  <si>
    <t>Typ montażu</t>
  </si>
  <si>
    <t>Na wnekę</t>
  </si>
  <si>
    <t>siatka tylko w kolorze czarnym</t>
  </si>
  <si>
    <t>wys. z prow</t>
  </si>
  <si>
    <t>Dł. Prowadnic</t>
  </si>
  <si>
    <t>Kolor rodzaj/siatki</t>
  </si>
  <si>
    <t>Typ prowadnic S/U/H</t>
  </si>
  <si>
    <r>
      <rPr>
        <sz val="8"/>
        <rFont val="Arial"/>
        <family val="2"/>
        <charset val="238"/>
      </rPr>
      <t>doln</t>
    </r>
    <r>
      <rPr>
        <b/>
        <sz val="8"/>
        <rFont val="Arial"/>
        <family val="2"/>
        <charset val="238"/>
      </rPr>
      <t>a</t>
    </r>
  </si>
  <si>
    <t>złożenie</t>
  </si>
  <si>
    <t>Zalecana 1/2 wys. Panelu</t>
  </si>
  <si>
    <t>Jest dozwolony bez szprosu, bez gwarancji umieścić w uwagach wybór tej opcji</t>
  </si>
  <si>
    <t>Prowadnica U tylko w kolorze czarnym</t>
  </si>
  <si>
    <t>Klamka wpuszcz.  
T-tak; 
N-nie</t>
  </si>
  <si>
    <t>Siatka: szra, czarna, aluminiowa, wzmocniona, stalowa</t>
  </si>
  <si>
    <t xml:space="preserve">Uzupelnij wszystkie pola </t>
  </si>
  <si>
    <t>wstaw "x" lub "-" przy wybranej opcji wymiary z dokładnościa do 0,1cm.</t>
  </si>
  <si>
    <t xml:space="preserve">Uzupełnij wszysystkie pola </t>
  </si>
  <si>
    <t>inna, jaka?</t>
  </si>
  <si>
    <t>Wysokość szprosu mierzona od dołu panelu bez prowadnicy</t>
  </si>
  <si>
    <t>UZUPEŁNIJ WSZYSTKIE POLA wstawić x przy wybranej opcji (wymiary z dokładnością do 0,1)</t>
  </si>
  <si>
    <t>UZUPEŁNIJ WSZYSTKIE POLA wstawić x lub - przy wybranej opcji (wymiary z dokładnością do 0,1)</t>
  </si>
  <si>
    <t>Produkt dostępny w wersji złożonej i bez szprosu</t>
  </si>
  <si>
    <t xml:space="preserve">Uzupełnij wszystkie pola wstaw "x" lub "-" przy wybranej opcji wymiary z dokładnością do 0,1cm. </t>
  </si>
  <si>
    <t>UZUPEŁNIJ WSZYSTKIE POLA wstaw "x" lub "-" przy wybranej opcji  (wymiary z dokładnością do 0,1cm.)</t>
  </si>
  <si>
    <t>Nie posiada samozamykacza</t>
  </si>
  <si>
    <t>Produkt dostepny tylko w wersji złożonej</t>
  </si>
  <si>
    <t>Siatka: szara, czarna, wzmocniona, aluminiowa, stalowa</t>
  </si>
  <si>
    <t>Siatka aluminiowa oraz stalowa tylko do 110 cm szer.</t>
  </si>
  <si>
    <t>strona przejścia dla zwierząt</t>
  </si>
  <si>
    <t>UZUPEŁNIJ WSZYSTKIE POLA wstaw "x" lub "-" przy wybranej opcji (wymiary z dokładnością do 0,1cm.)</t>
  </si>
  <si>
    <t>podw.</t>
  </si>
  <si>
    <t>Wersja Lux dostępny tylko w wersji złożonej</t>
  </si>
  <si>
    <t>siatka: szara, czarna</t>
  </si>
  <si>
    <t>siatka: szara, czarna, wzmocniona, aluminiowa, stalowa.</t>
  </si>
  <si>
    <t>Siatka stalowa i aluminiowa tylko 110 cm. szer. panelu</t>
  </si>
  <si>
    <t>T-tak</t>
  </si>
  <si>
    <t>N-nie</t>
  </si>
  <si>
    <t xml:space="preserve">Rodzaj zawiasu samozamykacz-S
Fiberglas-F </t>
  </si>
  <si>
    <r>
      <rPr>
        <sz val="6"/>
        <rFont val="Arial"/>
        <family val="2"/>
        <charset val="238"/>
      </rPr>
      <t>listwa magnetyczna</t>
    </r>
    <r>
      <rPr>
        <sz val="7"/>
        <rFont val="Arial"/>
        <family val="2"/>
        <charset val="238"/>
      </rPr>
      <t xml:space="preserve">
</t>
    </r>
    <r>
      <rPr>
        <sz val="5"/>
        <rFont val="Arial"/>
        <family val="2"/>
        <charset val="238"/>
      </rPr>
      <t xml:space="preserve"> nie polecana do okien dachowych</t>
    </r>
  </si>
  <si>
    <t xml:space="preserve">listwa magnetyczna
</t>
  </si>
  <si>
    <t>Wymiar moskitiery (cm.)</t>
  </si>
  <si>
    <t>Podwójna plisa DUO Fit-Zag (cm.)</t>
  </si>
  <si>
    <t>Produkt bezklamkowy</t>
  </si>
  <si>
    <t>Siatka aluminiowa i stalowa do 110 cm. szer. panelu</t>
  </si>
  <si>
    <t xml:space="preserve"> Kolor/rodzaj siatki</t>
  </si>
  <si>
    <r>
      <t>szerokość</t>
    </r>
    <r>
      <rPr>
        <b/>
        <sz val="8"/>
        <rFont val="Arial"/>
        <family val="2"/>
        <charset val="238"/>
      </rPr>
      <t xml:space="preserve"> A</t>
    </r>
    <r>
      <rPr>
        <sz val="8"/>
        <rFont val="Arial"/>
        <family val="2"/>
        <charset val="238"/>
      </rPr>
      <t xml:space="preserve"> </t>
    </r>
  </si>
  <si>
    <r>
      <t xml:space="preserve">wysokość </t>
    </r>
    <r>
      <rPr>
        <b/>
        <sz val="8"/>
        <rFont val="Arial"/>
        <family val="2"/>
        <charset val="238"/>
      </rPr>
      <t xml:space="preserve">B </t>
    </r>
  </si>
  <si>
    <t xml:space="preserve">Rodzaj zamykania </t>
  </si>
  <si>
    <t xml:space="preserve">Montaż 
</t>
  </si>
  <si>
    <t>podaj wymiar</t>
  </si>
  <si>
    <r>
      <rPr>
        <sz val="8"/>
        <rFont val="Arial"/>
        <family val="2"/>
        <charset val="238"/>
      </rPr>
      <t xml:space="preserve">Szpros
</t>
    </r>
    <r>
      <rPr>
        <sz val="6"/>
        <rFont val="Arial"/>
        <family val="2"/>
        <charset val="238"/>
      </rPr>
      <t xml:space="preserve">  mierzony od dołu bez prowadnic  </t>
    </r>
  </si>
  <si>
    <t xml:space="preserve"> NETTO</t>
  </si>
  <si>
    <t xml:space="preserve">  BRUTTO</t>
  </si>
  <si>
    <t>Uzupełnij wszystkie pola wstaw "x" lub " -" przy wybranej opcji wymiary z dokładnością do 0,1cm.</t>
  </si>
  <si>
    <t>Pomieszczenie        
     (np. sypialnia)</t>
  </si>
  <si>
    <t>Uzupełnij wszystkie pola wstaw "x" lub "-" przy wybranej opcji (wymiary z dokładnością do 0,1cm.)</t>
  </si>
  <si>
    <t xml:space="preserve">Uzupełnij wszystkie pola wstaw "x" lub "-" przy wybranej opcji ( wymiary z dokładnością do 0,1cm.) </t>
  </si>
  <si>
    <t>wstaw "x" lub "-" przy wybranej opcji (wymiary z dokładnoscią do 0,1cm.)</t>
  </si>
  <si>
    <t>Uzupełnij wszystkie pola wstaw "x" lub "-" przy wybranej opcji Wymiary podaj z dokładnością do 0,1cm</t>
  </si>
  <si>
    <t xml:space="preserve">Złożenie
T-tak 
N-nie  </t>
  </si>
  <si>
    <t>− Ramka Mini</t>
  </si>
  <si>
    <t>− Panel przesuwny Slider</t>
  </si>
  <si>
    <t>− Panel przesuwny Slim</t>
  </si>
  <si>
    <t>− Panel przesuwny Solid</t>
  </si>
  <si>
    <t>− Slow-H 41</t>
  </si>
  <si>
    <t>UWAGI:</t>
  </si>
  <si>
    <t>Informacje dla klienta : siatka tylko w kolorze czarnym</t>
  </si>
  <si>
    <t xml:space="preserve">Uwagi </t>
  </si>
  <si>
    <t>)</t>
  </si>
  <si>
    <t>wstaw "x" lub "-" przy wybranej opcji ( wymiary z dokładnoscią do 0,1)</t>
  </si>
  <si>
    <t xml:space="preserve">Kolor profilu </t>
  </si>
  <si>
    <t>Kolor profilu</t>
  </si>
  <si>
    <t xml:space="preserve">Kolory profilu </t>
  </si>
  <si>
    <t xml:space="preserve">Zlecam do realizacji </t>
  </si>
  <si>
    <t>Data/godz montażu</t>
  </si>
  <si>
    <t xml:space="preserve">Data i podpis osoby zamawiającej </t>
  </si>
  <si>
    <t xml:space="preserve">VAT 23% </t>
  </si>
  <si>
    <r>
      <rPr>
        <b/>
        <sz val="10"/>
        <rFont val="Verdana"/>
        <family val="2"/>
        <charset val="238"/>
      </rPr>
      <t>BRUTTO</t>
    </r>
    <r>
      <rPr>
        <sz val="10"/>
        <rFont val="Verdana"/>
        <family val="2"/>
        <charset val="238"/>
      </rPr>
      <t xml:space="preserve"> </t>
    </r>
  </si>
  <si>
    <t xml:space="preserve">DOJAZD </t>
  </si>
  <si>
    <t>Data/godz. Montażu</t>
  </si>
  <si>
    <t xml:space="preserve">Data i podpis osoby odbierającej </t>
  </si>
  <si>
    <t>Str drzwi lewa-L prawa-P</t>
  </si>
  <si>
    <t>Grubość ramy G** (mm)</t>
  </si>
  <si>
    <t>Str. Drzwi 
lewa-L 
prawa-P</t>
  </si>
  <si>
    <t>Określenie strony drzwi patrząć od zewnątrz</t>
  </si>
  <si>
    <t xml:space="preserve">Określenie strony drzwi patrząc od zewnątrz </t>
  </si>
  <si>
    <t>Strona klamki patrząc od zewn. Prawa-P Lewa-L</t>
  </si>
  <si>
    <t>Dostępny tylko w wersji złożonej i bez szprosu</t>
  </si>
  <si>
    <t xml:space="preserve">Data i podpis osoby odbierajacej </t>
  </si>
  <si>
    <t>str. lewa</t>
  </si>
  <si>
    <t xml:space="preserve">Przejście dla zwierząt </t>
  </si>
  <si>
    <t xml:space="preserve">str. Prawa </t>
  </si>
  <si>
    <t xml:space="preserve"> małe
 21,5x 24</t>
  </si>
  <si>
    <t>Przejście dla zwierząt lux posiada magnetyczne zamykanie</t>
  </si>
  <si>
    <t xml:space="preserve">duże 
31x38,4 </t>
  </si>
  <si>
    <t>duże
30x 40</t>
  </si>
  <si>
    <t>małe
 20x25</t>
  </si>
  <si>
    <r>
      <rPr>
        <sz val="7"/>
        <rFont val="Arial"/>
        <family val="2"/>
        <charset val="238"/>
      </rPr>
      <t>Przejście typu 
standard</t>
    </r>
    <r>
      <rPr>
        <sz val="8"/>
        <rFont val="Arial"/>
        <family val="2"/>
        <charset val="238"/>
      </rPr>
      <t xml:space="preserve"> 
</t>
    </r>
    <r>
      <rPr>
        <sz val="5"/>
        <rFont val="Arial"/>
        <family val="2"/>
        <charset val="238"/>
      </rPr>
      <t>czarne</t>
    </r>
  </si>
  <si>
    <t>czarne Przejście "standard" dla zwierząt</t>
  </si>
  <si>
    <t>duże 
30x 40</t>
  </si>
  <si>
    <t>małe 20x 25</t>
  </si>
  <si>
    <t>lux</t>
  </si>
  <si>
    <t>standard</t>
  </si>
  <si>
    <t>Przejście dla zwierząt "Lux" posiada magnetyczne zamykanie</t>
  </si>
  <si>
    <r>
      <t xml:space="preserve">Rodzaj przejścia dla zwierząt
</t>
    </r>
    <r>
      <rPr>
        <sz val="5"/>
        <rFont val="Arial"/>
        <family val="2"/>
        <charset val="238"/>
      </rPr>
      <t>31x38,4         30x 40
21,5x24         20x 25</t>
    </r>
  </si>
  <si>
    <t xml:space="preserve">str. lewa </t>
  </si>
  <si>
    <r>
      <rPr>
        <sz val="8"/>
        <rFont val="Arial"/>
        <family val="2"/>
        <charset val="238"/>
      </rPr>
      <t>Przejście typu lux</t>
    </r>
    <r>
      <rPr>
        <sz val="7"/>
        <rFont val="Arial"/>
        <family val="2"/>
        <charset val="238"/>
      </rPr>
      <t xml:space="preserve">
</t>
    </r>
    <r>
      <rPr>
        <sz val="5"/>
        <rFont val="Arial"/>
        <family val="2"/>
        <charset val="238"/>
      </rPr>
      <t xml:space="preserve"> B-białe 
BR-brąz</t>
    </r>
  </si>
  <si>
    <t>Sprężynka</t>
  </si>
  <si>
    <t>RYGLE</t>
  </si>
  <si>
    <t>zwykły</t>
  </si>
  <si>
    <t>s</t>
  </si>
  <si>
    <t>Przykręcenie rygli 
tak-T
 nie-N</t>
  </si>
  <si>
    <t>Złożenie tak-T
 nie-N</t>
  </si>
  <si>
    <t>Naroznik wewnętrzny Lux tak-T
 nie-N</t>
  </si>
  <si>
    <t>DOJAD</t>
  </si>
  <si>
    <t xml:space="preserve">MONTAŻ </t>
  </si>
  <si>
    <r>
      <t xml:space="preserve">Rodzaj okna  </t>
    </r>
    <r>
      <rPr>
        <sz val="5"/>
        <rFont val="Arial"/>
        <family val="2"/>
        <charset val="238"/>
      </rPr>
      <t>drewniane-D 
PCV-P</t>
    </r>
    <r>
      <rPr>
        <sz val="6"/>
        <rFont val="Arial"/>
        <family val="2"/>
        <charset val="238"/>
      </rPr>
      <t xml:space="preserve"> </t>
    </r>
    <r>
      <rPr>
        <sz val="5"/>
        <rFont val="Arial"/>
        <family val="2"/>
        <charset val="238"/>
      </rPr>
      <t>alumiowe-AL</t>
    </r>
  </si>
  <si>
    <t>Typ pomiaru (A,B,C)</t>
  </si>
  <si>
    <t>Naroznik wewnętrzny Lux 
tak-T
 nie-N</t>
  </si>
  <si>
    <r>
      <t xml:space="preserve">Wpisz rozmiar rygli dla Z oraz T
 </t>
    </r>
    <r>
      <rPr>
        <sz val="5"/>
        <rFont val="Arial"/>
        <family val="2"/>
        <charset val="238"/>
      </rPr>
      <t>0 5 7 10 15</t>
    </r>
    <r>
      <rPr>
        <sz val="6"/>
        <rFont val="Arial"/>
        <family val="2"/>
        <charset val="238"/>
      </rPr>
      <t xml:space="preserve">
 </t>
    </r>
    <r>
      <rPr>
        <sz val="5"/>
        <rFont val="Arial"/>
        <family val="2"/>
        <charset val="238"/>
      </rPr>
      <t>S-uniwersalny</t>
    </r>
  </si>
  <si>
    <r>
      <rPr>
        <sz val="7"/>
        <rFont val="Arial"/>
        <family val="2"/>
        <charset val="238"/>
      </rPr>
      <t>Przykręcenie rygli</t>
    </r>
    <r>
      <rPr>
        <sz val="5"/>
        <rFont val="Arial"/>
        <family val="2"/>
        <charset val="238"/>
      </rPr>
      <t xml:space="preserve">
tak-T
nie-N</t>
    </r>
  </si>
  <si>
    <r>
      <t xml:space="preserve">Rodzaj rygli  
</t>
    </r>
    <r>
      <rPr>
        <sz val="6"/>
        <rFont val="Arial"/>
        <family val="2"/>
        <charset val="238"/>
      </rPr>
      <t>zwykłe-Z termokurcziwe-T sprężynki-S</t>
    </r>
  </si>
  <si>
    <r>
      <t xml:space="preserve">Kolor konstrukcji: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-biały (RAL 9016), </t>
    </r>
    <r>
      <rPr>
        <b/>
        <sz val="8"/>
        <rFont val="Arial"/>
        <family val="2"/>
        <charset val="238"/>
      </rPr>
      <t>S</t>
    </r>
    <r>
      <rPr>
        <sz val="8"/>
        <rFont val="Arial"/>
        <family val="2"/>
        <charset val="238"/>
      </rPr>
      <t xml:space="preserve">-srebrny (RAL 9006), </t>
    </r>
    <r>
      <rPr>
        <b/>
        <sz val="8"/>
        <rFont val="Arial"/>
        <family val="2"/>
        <charset val="238"/>
      </rPr>
      <t>U</t>
    </r>
    <r>
      <rPr>
        <sz val="8"/>
        <rFont val="Arial"/>
        <family val="2"/>
        <charset val="238"/>
      </rPr>
      <t xml:space="preserve">- anracyt struktura(RAL 7016),                                  </t>
    </r>
    <r>
      <rPr>
        <b/>
        <sz val="8"/>
        <rFont val="Arial"/>
        <family val="2"/>
        <charset val="238"/>
      </rPr>
      <t>K</t>
    </r>
    <r>
      <rPr>
        <sz val="8"/>
        <rFont val="Arial"/>
        <family val="2"/>
        <charset val="238"/>
      </rPr>
      <t xml:space="preserve">-kremowy (RAL 1013), </t>
    </r>
    <r>
      <rPr>
        <b/>
        <sz val="8"/>
        <rFont val="Arial"/>
        <family val="2"/>
        <charset val="238"/>
      </rPr>
      <t>I</t>
    </r>
    <r>
      <rPr>
        <sz val="8"/>
        <rFont val="Arial"/>
        <family val="2"/>
        <charset val="238"/>
      </rPr>
      <t>- inny;</t>
    </r>
  </si>
  <si>
    <t>ul.Szkółkarska 17                                          62-002 Suchy Las</t>
  </si>
  <si>
    <t>tel: 61-652-13-13</t>
  </si>
  <si>
    <t>NIP: 779-00-16-363</t>
  </si>
  <si>
    <t>Wymiana linek</t>
  </si>
  <si>
    <t>Wymiana siatki i linek</t>
  </si>
  <si>
    <t>− Ramka Lico</t>
  </si>
  <si>
    <t>− Drzwi Saloon</t>
  </si>
  <si>
    <t>− Ramka Standard</t>
  </si>
  <si>
    <t>− Naprawa moskitiery plisowane</t>
  </si>
  <si>
    <t>− Zig-Zag</t>
  </si>
  <si>
    <t>− Top-Zag</t>
  </si>
  <si>
    <t>− Fit-Zag</t>
  </si>
  <si>
    <t>− Slow-V 41</t>
  </si>
  <si>
    <t xml:space="preserve">  Kliknij na napis np. Markizy</t>
  </si>
  <si>
    <t>Typ produktu 
(np.: ZIG-ZAG, 
TOP-ZAG, FIT-ZAG)</t>
  </si>
  <si>
    <t xml:space="preserve">pojed. jednostronny  (1L/ 1P) </t>
  </si>
  <si>
    <t>ENG</t>
  </si>
  <si>
    <t>Order form: Sliding mosquito net Solid</t>
  </si>
  <si>
    <t>SUPPLIER</t>
  </si>
  <si>
    <t>Fill in all boxes</t>
  </si>
  <si>
    <t>Room (e.g., bedroom)</t>
  </si>
  <si>
    <t>Panel type</t>
  </si>
  <si>
    <t>BUYER</t>
  </si>
  <si>
    <t xml:space="preserve">single </t>
  </si>
  <si>
    <t>double</t>
  </si>
  <si>
    <t>Dimensions [cm]</t>
  </si>
  <si>
    <t>panel width</t>
  </si>
  <si>
    <t>panel width 2</t>
  </si>
  <si>
    <t>height with guide</t>
  </si>
  <si>
    <t>Profile color</t>
  </si>
  <si>
    <t>Mesh color / mesh type</t>
  </si>
  <si>
    <t>Type of guides</t>
  </si>
  <si>
    <t xml:space="preserve">Measurement date  </t>
  </si>
  <si>
    <t>top</t>
  </si>
  <si>
    <t>bottom</t>
  </si>
  <si>
    <t>Length of guides [cm]</t>
  </si>
  <si>
    <t>"Standard" type passage for animals</t>
  </si>
  <si>
    <t>left</t>
  </si>
  <si>
    <t>in the middle</t>
  </si>
  <si>
    <t>right</t>
  </si>
  <si>
    <t>none</t>
  </si>
  <si>
    <t>Black animal passage</t>
  </si>
  <si>
    <t>small 20x25</t>
  </si>
  <si>
    <t>big 30x40</t>
  </si>
  <si>
    <t>Information for the customer</t>
  </si>
  <si>
    <t>Mesh: gray, black, reinforced, steel, aluminum</t>
  </si>
  <si>
    <t>Aluminum and steel mesh up to 110 cm panel width</t>
  </si>
  <si>
    <t>U guide only in black</t>
  </si>
  <si>
    <t>Guide H in the case of choosing the color golden oak is painted in RAL 8003 light brown, in the case of choosing the color walnut is painted in RAL 8019 brown</t>
  </si>
  <si>
    <t>Notes</t>
  </si>
  <si>
    <t>PL</t>
  </si>
  <si>
    <t>Druk zamówienia: drzwi przesuwne Solid</t>
  </si>
  <si>
    <t>Uzupełnij wszystkie pola</t>
  </si>
  <si>
    <t xml:space="preserve">pojed. </t>
  </si>
  <si>
    <t>szer. panelu</t>
  </si>
  <si>
    <t>szer. panelu 2</t>
  </si>
  <si>
    <t xml:space="preserve">Data pomiaru </t>
  </si>
  <si>
    <t>Poch. klienta</t>
  </si>
  <si>
    <t>Przejście typu "standard"dla zwierząt</t>
  </si>
  <si>
    <t>na środku</t>
  </si>
  <si>
    <t>str. prawa</t>
  </si>
  <si>
    <t>Czarne przejście dla zwierząt</t>
  </si>
  <si>
    <t>małe 20x25</t>
  </si>
  <si>
    <t>duże 30x40</t>
  </si>
  <si>
    <t>Informacje dla klienta</t>
  </si>
  <si>
    <t>Siatka: szara, czarna, wzmocniona, stalowa, aluminiowa</t>
  </si>
  <si>
    <t>Prowadnica H w przypadku wyboru koloru złoty dąb jest malowana na RAL 8003 jasny brąz przy wyborze koloru orzechowego malowana jest na RAL 8019- brąz</t>
  </si>
  <si>
    <t>DE</t>
  </si>
  <si>
    <t>Bestellformular: Schiebe-Moskitonetz Solid</t>
  </si>
  <si>
    <t>VERKÄUFER</t>
  </si>
  <si>
    <t>Alle Felder ausfüllen</t>
  </si>
  <si>
    <t>Zimmer (z. B. Schlafzimmer)</t>
  </si>
  <si>
    <t>Paneeltyp</t>
  </si>
  <si>
    <t>KÄUFER</t>
  </si>
  <si>
    <t>einzeln</t>
  </si>
  <si>
    <t>doppelt</t>
  </si>
  <si>
    <t>Dimensionen [cm]</t>
  </si>
  <si>
    <t>Breite des Paneels</t>
  </si>
  <si>
    <t xml:space="preserve">Breite des Paneels 2 </t>
  </si>
  <si>
    <t>Höhe mit Führung</t>
  </si>
  <si>
    <t xml:space="preserve">Farbe des Profils </t>
  </si>
  <si>
    <t>Netzfarbe/ Netztyp</t>
  </si>
  <si>
    <t>Art der Führungen</t>
  </si>
  <si>
    <t>Datum der Messung</t>
  </si>
  <si>
    <t>Land des Kunden</t>
  </si>
  <si>
    <t>oben</t>
  </si>
  <si>
    <t>unten</t>
  </si>
  <si>
    <t>Länge der Führungen [cm]</t>
  </si>
  <si>
    <t>Standard Durchgang für Tiere</t>
  </si>
  <si>
    <t>links</t>
  </si>
  <si>
    <t>in der Mitte</t>
  </si>
  <si>
    <t>rechts</t>
  </si>
  <si>
    <t>kein</t>
  </si>
  <si>
    <t>schwarzer Durchgang für Tiere</t>
  </si>
  <si>
    <t>klein 20x25</t>
  </si>
  <si>
    <t>groß 30x40</t>
  </si>
  <si>
    <t>Informationen für Kunden</t>
  </si>
  <si>
    <t>Produkt verfügbar in gefalteter Version und ohne Sprosse</t>
  </si>
  <si>
    <t>Netz: grau, schwarz, verstärkt, Stahl, Aluminium</t>
  </si>
  <si>
    <t>Aluminium- und Stahlnetz bis zur Paneelbreite von 110 cm</t>
  </si>
  <si>
    <t>U-Führung nur in schwarz</t>
  </si>
  <si>
    <t>Die Führung H in der Farbe Goldeiche ist in RAL 8003 hellbraun lackiert, in der Farbe Nussbaum ist sie in RAL 8019 braun lackiert.</t>
  </si>
  <si>
    <t>Anmerkungen:</t>
  </si>
  <si>
    <t xml:space="preserve">Druk zamówienia na ZIP-78 </t>
  </si>
  <si>
    <t>Order form: ZIP-78</t>
  </si>
  <si>
    <t>Bestellformular: ZIP-78</t>
  </si>
  <si>
    <t>*W przypadku rolet o większych gabarytach możliwość wystąpienia zgrzewu łączącego dwa fragmenty tkaniny</t>
  </si>
  <si>
    <t>Specify dimensions to the nearest 0.1cm</t>
  </si>
  <si>
    <t>Geben Sie die Abmessungen auf 0,1 cm genau an</t>
  </si>
  <si>
    <t>Standardowo nie wykonujemy otworów mont. w prowadnicach</t>
  </si>
  <si>
    <t>We do not make holes in the guides by default</t>
  </si>
  <si>
    <t>Wir machen standardmäßig keine Löcher in den Führungen</t>
  </si>
  <si>
    <t>Kod do pergoli</t>
  </si>
  <si>
    <t>Code for pergola</t>
  </si>
  <si>
    <t>Kode für Pergola</t>
  </si>
  <si>
    <r>
      <t>Wymiary gabarytowe</t>
    </r>
    <r>
      <rPr>
        <sz val="10"/>
        <color rgb="FFFF0000"/>
        <rFont val="Czcionka tekstu podstawowego"/>
        <charset val="238"/>
      </rPr>
      <t>*</t>
    </r>
  </si>
  <si>
    <r>
      <t>Overall dimensions</t>
    </r>
    <r>
      <rPr>
        <sz val="10"/>
        <color rgb="FFFF0000"/>
        <rFont val="Czcionka tekstu podstawowego"/>
        <charset val="238"/>
      </rPr>
      <t>*</t>
    </r>
  </si>
  <si>
    <r>
      <t>Gesamtabmessungen</t>
    </r>
    <r>
      <rPr>
        <sz val="10"/>
        <color rgb="FFFF0000"/>
        <rFont val="Czcionka tekstu podstawowego"/>
        <charset val="238"/>
      </rPr>
      <t>*</t>
    </r>
  </si>
  <si>
    <t>width</t>
  </si>
  <si>
    <t>Breite</t>
  </si>
  <si>
    <t>height</t>
  </si>
  <si>
    <t>Höhe</t>
  </si>
  <si>
    <t>Drive side</t>
  </si>
  <si>
    <t>Motorseite</t>
  </si>
  <si>
    <t>Kod silnika</t>
  </si>
  <si>
    <t>Drive type</t>
  </si>
  <si>
    <t>Motorart</t>
  </si>
  <si>
    <t>Fabric code</t>
  </si>
  <si>
    <t>Stoffcode</t>
  </si>
  <si>
    <r>
      <rPr>
        <b/>
        <sz val="10"/>
        <color theme="1"/>
        <rFont val="Czcionka tekstu podstawowego"/>
        <charset val="238"/>
      </rPr>
      <t>Kod</t>
    </r>
    <r>
      <rPr>
        <sz val="10"/>
        <color theme="1"/>
        <rFont val="Czcionka tekstu podstawowego"/>
        <family val="2"/>
        <charset val="238"/>
      </rPr>
      <t xml:space="preserve"> tkaniny</t>
    </r>
  </si>
  <si>
    <t>Exposed surface</t>
  </si>
  <si>
    <t>Fläche an der Sonne</t>
  </si>
  <si>
    <t>Construction colour</t>
  </si>
  <si>
    <t>Konstruktionsfarbe</t>
  </si>
  <si>
    <t>Miejsce mont.</t>
  </si>
  <si>
    <t>Place of mounting</t>
  </si>
  <si>
    <t>Montageort</t>
  </si>
  <si>
    <t>Pcs</t>
  </si>
  <si>
    <t>Stücke</t>
  </si>
  <si>
    <t>Price [€]</t>
  </si>
  <si>
    <t xml:space="preserve">Preis [€]   </t>
  </si>
  <si>
    <t>Additional equipment</t>
  </si>
  <si>
    <t>Zusätzliche Komponenten</t>
  </si>
  <si>
    <t>Typ/Name/Code des Geräts</t>
  </si>
  <si>
    <t>Quantity [pcs.]</t>
  </si>
  <si>
    <t xml:space="preserve">Menge [Stücke]     </t>
  </si>
  <si>
    <t>Stückpreis [€]</t>
  </si>
  <si>
    <t>Unit price [€</t>
  </si>
  <si>
    <t>Uwagi (wpisz wszelkie dodatkowe informacje i szczegóły):</t>
  </si>
  <si>
    <t>Notes (enter any additional information and details):</t>
  </si>
  <si>
    <t>Anmerkungen (zusätzliche Informationen und Details angeben):</t>
  </si>
  <si>
    <t>Preis [€]</t>
  </si>
  <si>
    <t>FR</t>
  </si>
  <si>
    <t>Strona, po której znajduje się silnik: L-lewa, P-prawa (patrząc na przód rolety, standardowe wyjście kabla od tyłu)</t>
  </si>
  <si>
    <t>Side where the drive is located: L-left, P-right (looking at the front of the roller blind)</t>
  </si>
  <si>
    <t>Motorseite: L-links, P-rechts (Blick auf die Vorderseite des Rollladens)</t>
  </si>
  <si>
    <t>Legend:</t>
  </si>
  <si>
    <t>Legende:</t>
  </si>
  <si>
    <t>Przód i tył rolety</t>
  </si>
  <si>
    <t>Front and back of the blind</t>
  </si>
  <si>
    <t>Vorder- und Rückseite des Rollladens</t>
  </si>
  <si>
    <t>Powierzchnia wystawiona na działanie promieni słonecznych (A lub B)</t>
  </si>
  <si>
    <t>Surface exposed to the sun (A or B)</t>
  </si>
  <si>
    <t>Oberfläche, die dem Sonnenlicht ausgesetzt ist (A oder B)</t>
  </si>
  <si>
    <t>Kolor konstrukcji: B-biały (RAL 9016), S-srebrny (RAL 9006), U- antracyt struktura (RAL 7016), D-antracyt struktura (DB 703), K-kremowy (RAL 1013), I- inny</t>
  </si>
  <si>
    <t>Construction colour: B-white (RAL 9016), S-silver (RAL 9006), U- anthracite structure (RAL 7016), D-anthracite structure (DB 703), I-other</t>
  </si>
  <si>
    <t>Konstruktionsfarbe: B-weiß (RAL 9016), S-silber (RAL 9006), U- anthrazitfarbene struktur (RAL 7016), D- anthrazitfarbene struktur (DB 703), I- andere</t>
  </si>
  <si>
    <t>Miejsce montażu rolety: W- wewnątrz pomieszczenia, Z- na zewnątrz, F- front pergoli, B- bok pergoli, S- specjalne (opisz jakie) + dołącz rysunek</t>
  </si>
  <si>
    <t>Installation location of the roller blind: W- inside the room, Z- outside the room, F- front of the pergola, B- side of the pergola, S- other (describe) + attach a drawing</t>
  </si>
  <si>
    <t>Platzierung des Rollladens: W- innerhalb des Raumes, Z- außerhalb des Raumes, F- Vorderseite der Pergola, B- Seitenwand der Pergola, S- anderer Platz (beschreiben Sie) + fügen Sie eine Zeichnung an</t>
  </si>
  <si>
    <t>Cena netto [zł] bez dopłat za dodatkowe malowanie lub silniki i sterowanie</t>
  </si>
  <si>
    <t>Net price [€] excluding surcharges for additional painting or motors and controls</t>
  </si>
  <si>
    <t>Nettopreis [€] ohne Aufpreis für zusätzlichen Anstrich oder Motoren und Handsender</t>
  </si>
  <si>
    <t>Urządzenia dodatkowe (np. czujnik, pilot)</t>
  </si>
  <si>
    <t>Additional equipment (e.g. sensor, remote control)</t>
  </si>
  <si>
    <t>Zusätzliche Geräte (z. B. Sensor, Handsender)</t>
  </si>
  <si>
    <t>Formulaire de commande: ZIP-78</t>
  </si>
  <si>
    <t>Fournisseur</t>
  </si>
  <si>
    <t>Client</t>
  </si>
  <si>
    <t>Specifier les dimensions ao 0,1cm  près</t>
  </si>
  <si>
    <t>Par defaut, nous ne persons pas les guides.</t>
  </si>
  <si>
    <t>Largeur</t>
  </si>
  <si>
    <t>Hauteur</t>
  </si>
  <si>
    <t>Côté de la sortie filaire</t>
  </si>
  <si>
    <t>Type de commande</t>
  </si>
  <si>
    <t>Réf. De la toile</t>
  </si>
  <si>
    <t>La réf. du Pergola</t>
  </si>
  <si>
    <t>Le coté de la toile qui fait face au soleil</t>
  </si>
  <si>
    <t>Couleur d'armature</t>
  </si>
  <si>
    <t>Montage a l'exterieur / intérieur</t>
  </si>
  <si>
    <t>Prix [€]</t>
  </si>
  <si>
    <t>*Dans le cas de volets roulants plus haut, il est possible que la toile sera faite de deux morceaux soudés</t>
  </si>
  <si>
    <t>Equippements supplémentaires</t>
  </si>
  <si>
    <t>Type/nom/ code de l'equippement</t>
  </si>
  <si>
    <t>Quantité [Pieces]</t>
  </si>
  <si>
    <t>Prix unitaire [€]</t>
  </si>
  <si>
    <t>Remarques (entrez toute information et détail supplémentaire) :</t>
  </si>
  <si>
    <t>Côté de la commande : L-gauche, P-droite (par rapport a la vue de face du volet roulant)</t>
  </si>
  <si>
    <t>Coté devant et derrière du produit</t>
  </si>
  <si>
    <t>Surface exposé au soleil (A ou B)</t>
  </si>
  <si>
    <t>Couleur d'armature : B-blanc (RAL 9016), S-Gris - argent (RAL 9006), U- Anthracite structuré (RAL 7016), D-Anthracite structuré (DB 703), I-autre</t>
  </si>
  <si>
    <t>Pose du store : W- à l'intérieur , Z- à l'extérieur , F- Coté avant d'une pergola, B- Sur les côtés de la pergola, S- autre (décrire) + joindre un dessin</t>
  </si>
  <si>
    <t>Prix Net [€] hors surcharges supplémentaires pour la peinture  ou equippements supplémentaires</t>
  </si>
  <si>
    <t>Équipement supplémentaire (par exemple capteur, télécommande)</t>
  </si>
  <si>
    <t>Formulaire de commande: Moustiquaire coulissante SOLID</t>
  </si>
  <si>
    <t>Remplisser toutes les cases</t>
  </si>
  <si>
    <t>Chambre (Lieu de montage par ex. chambre à coucher)</t>
  </si>
  <si>
    <t>Type de panneau</t>
  </si>
  <si>
    <t>Simple</t>
  </si>
  <si>
    <t>Doouble</t>
  </si>
  <si>
    <t>Largeur 2</t>
  </si>
  <si>
    <t>Types de coulisses</t>
  </si>
  <si>
    <t>Hauteur avec coulisses inclus</t>
  </si>
  <si>
    <t>Date de prise des mesures</t>
  </si>
  <si>
    <t>Pays du client</t>
  </si>
  <si>
    <t xml:space="preserve">Customer's country </t>
  </si>
  <si>
    <t>Haut</t>
  </si>
  <si>
    <t>Bas</t>
  </si>
  <si>
    <t>Longeur des coulisses</t>
  </si>
  <si>
    <t>Passage type 'Standard' pour les animaux</t>
  </si>
  <si>
    <t>Gauche</t>
  </si>
  <si>
    <t>Au milieu</t>
  </si>
  <si>
    <t>Droite</t>
  </si>
  <si>
    <t>Aucun</t>
  </si>
  <si>
    <t>Passage type 'Noir' pour les animaux</t>
  </si>
  <si>
    <t>Petit 20x25</t>
  </si>
  <si>
    <t>Large 30x40</t>
  </si>
  <si>
    <t>Informations pour les clients</t>
  </si>
  <si>
    <t>Product available in folded version and without mounting bar</t>
  </si>
  <si>
    <t>Produit disponible en version pliée et sans barre de montage</t>
  </si>
  <si>
    <t>Maille : grise, noire, renforcée, acier, aluminium</t>
  </si>
  <si>
    <t>Couleur de la maille / type</t>
  </si>
  <si>
    <t>Maille en aluminium et acier jusqu'à 110 cm de largeur de panneau</t>
  </si>
  <si>
    <t>Guide U disponible uniquement en couleur noire</t>
  </si>
  <si>
    <t>Dans le cas du choix de la couleur chêne doré, Coulisses type H  sont peintes en RAL 8003, et dans le cas du choix de la couleur noyer sont peintes en  RAL 8019</t>
  </si>
  <si>
    <t xml:space="preserve">Remarques: </t>
  </si>
  <si>
    <t>Type/name/code of device</t>
  </si>
  <si>
    <t>*Bei größeren Rollläden besteht die Möglichkeit, dass eine Schweißnaht zwei Stoffteile miteinander verbindet</t>
  </si>
  <si>
    <t>*In the case of larger roller blinds, there is a possibility of a weld connecting two pieces of fabric</t>
  </si>
  <si>
    <t>Druk zamówienia na VERANDĘ 1 szt</t>
  </si>
  <si>
    <t>Dimensions hors tout*</t>
  </si>
  <si>
    <t>Karnisze</t>
  </si>
  <si>
    <t>Druk zamówień Karnisze Elektryczne</t>
  </si>
  <si>
    <t>Nr karnisza</t>
  </si>
  <si>
    <t>Typ karnisza</t>
  </si>
  <si>
    <t>wysokość  (dotyczy zamówienia z kotarą)</t>
  </si>
  <si>
    <t>Strona silnika</t>
  </si>
  <si>
    <t>Typ silnika</t>
  </si>
  <si>
    <t>Sposób otwierania</t>
  </si>
  <si>
    <t>Fałdowanie zasłony*</t>
  </si>
  <si>
    <t>Montaż ścienny- odległość od ściany</t>
  </si>
  <si>
    <t>Wymiar A</t>
  </si>
  <si>
    <t>Wymiar B</t>
  </si>
  <si>
    <t>Urządzenie dodatkowe</t>
  </si>
  <si>
    <t>Nazwa urządzenia (pilot, przełącznik, sterownik)</t>
  </si>
  <si>
    <t>Legenda</t>
  </si>
  <si>
    <t>Szerokość - po zmierzeniu gabarytu należy odjąć po 1,5cm z każdej str, gdzie występuje ściana bądź inna przeszkoda. [cm]</t>
  </si>
  <si>
    <r>
      <t xml:space="preserve">Wysokość - należy podać gabryt od ziemi, to miejsca montażu karnisza (sufit, bądź ściana) [cm]. </t>
    </r>
    <r>
      <rPr>
        <b/>
        <sz val="8"/>
        <rFont val="Arial"/>
        <family val="2"/>
        <charset val="238"/>
      </rPr>
      <t>W uwagach podać tkaninę.</t>
    </r>
  </si>
  <si>
    <r>
      <t xml:space="preserve">Strona silnika - patrząc na front karnisza, należy określić miejsce silnika: strona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 xml:space="preserve"> - prawa; </t>
    </r>
    <r>
      <rPr>
        <b/>
        <sz val="8"/>
        <rFont val="Arial"/>
        <family val="2"/>
        <charset val="238"/>
      </rPr>
      <t>L</t>
    </r>
    <r>
      <rPr>
        <sz val="8"/>
        <rFont val="Arial"/>
        <family val="2"/>
        <charset val="238"/>
      </rPr>
      <t xml:space="preserve"> - lewa</t>
    </r>
  </si>
  <si>
    <r>
      <t xml:space="preserve">Typ silnika - do Movelite: </t>
    </r>
    <r>
      <rPr>
        <b/>
        <sz val="8"/>
        <rFont val="Arial"/>
        <family val="2"/>
        <charset val="238"/>
      </rPr>
      <t>Movelite 35e WT</t>
    </r>
    <r>
      <rPr>
        <sz val="8"/>
        <rFont val="Arial"/>
        <family val="2"/>
        <charset val="238"/>
      </rPr>
      <t xml:space="preserve">(przewodowy) lub </t>
    </r>
    <r>
      <rPr>
        <b/>
        <sz val="8"/>
        <rFont val="Arial"/>
        <family val="2"/>
        <charset val="238"/>
      </rPr>
      <t>DCT</t>
    </r>
    <r>
      <rPr>
        <sz val="8"/>
        <rFont val="Arial"/>
        <family val="2"/>
        <charset val="238"/>
      </rPr>
      <t xml:space="preserve">; </t>
    </r>
    <r>
      <rPr>
        <b/>
        <sz val="8"/>
        <rFont val="Arial"/>
        <family val="2"/>
        <charset val="238"/>
      </rPr>
      <t>Movelite 35e RTS</t>
    </r>
    <r>
      <rPr>
        <sz val="8"/>
        <rFont val="Arial"/>
        <family val="2"/>
        <charset val="238"/>
      </rPr>
      <t xml:space="preserve">; </t>
    </r>
    <r>
      <rPr>
        <b/>
        <sz val="8"/>
        <rFont val="Arial"/>
        <family val="2"/>
        <charset val="238"/>
      </rPr>
      <t>Movelite WireFree</t>
    </r>
    <r>
      <rPr>
        <sz val="8"/>
        <rFont val="Arial"/>
        <family val="2"/>
        <charset val="238"/>
      </rPr>
      <t xml:space="preserve">. 
Typ silnika - do Heavy Duty i Silent: </t>
    </r>
    <r>
      <rPr>
        <b/>
        <sz val="8"/>
        <rFont val="Arial"/>
        <family val="2"/>
        <charset val="238"/>
      </rPr>
      <t>Glydea Ultra 35e WT</t>
    </r>
    <r>
      <rPr>
        <sz val="8"/>
        <rFont val="Arial"/>
        <family val="2"/>
        <charset val="238"/>
      </rPr>
      <t xml:space="preserve"> (przewodowy) lub </t>
    </r>
    <r>
      <rPr>
        <b/>
        <sz val="8"/>
        <rFont val="Arial"/>
        <family val="2"/>
        <charset val="238"/>
      </rPr>
      <t>DCT</t>
    </r>
    <r>
      <rPr>
        <sz val="8"/>
        <rFont val="Arial"/>
        <family val="2"/>
        <charset val="238"/>
      </rPr>
      <t xml:space="preserve"> lub </t>
    </r>
    <r>
      <rPr>
        <b/>
        <sz val="8"/>
        <rFont val="Arial"/>
        <family val="2"/>
        <charset val="238"/>
      </rPr>
      <t>RTS</t>
    </r>
    <r>
      <rPr>
        <sz val="8"/>
        <rFont val="Arial"/>
        <family val="2"/>
        <charset val="238"/>
      </rPr>
      <t xml:space="preserve">; </t>
    </r>
    <r>
      <rPr>
        <b/>
        <sz val="8"/>
        <rFont val="Arial"/>
        <family val="2"/>
        <charset val="238"/>
      </rPr>
      <t>Glydea Ultra 60e WT</t>
    </r>
    <r>
      <rPr>
        <sz val="8"/>
        <rFont val="Arial"/>
        <family val="2"/>
        <charset val="238"/>
      </rPr>
      <t xml:space="preserve"> lub </t>
    </r>
    <r>
      <rPr>
        <b/>
        <sz val="8"/>
        <rFont val="Arial"/>
        <family val="2"/>
        <charset val="238"/>
      </rPr>
      <t>DCT</t>
    </r>
    <r>
      <rPr>
        <sz val="8"/>
        <rFont val="Arial"/>
        <family val="2"/>
        <charset val="238"/>
      </rPr>
      <t xml:space="preserve"> lub </t>
    </r>
    <r>
      <rPr>
        <b/>
        <sz val="8"/>
        <rFont val="Arial"/>
        <family val="2"/>
        <charset val="238"/>
      </rPr>
      <t>RTS</t>
    </r>
  </si>
  <si>
    <r>
      <t xml:space="preserve">Sposób otwierania -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 xml:space="preserve"> - prawostronnie; </t>
    </r>
    <r>
      <rPr>
        <b/>
        <sz val="8"/>
        <rFont val="Arial"/>
        <family val="2"/>
        <charset val="238"/>
      </rPr>
      <t>L</t>
    </r>
    <r>
      <rPr>
        <sz val="8"/>
        <rFont val="Arial"/>
        <family val="2"/>
        <charset val="238"/>
      </rPr>
      <t xml:space="preserve"> - lewostronnie; </t>
    </r>
    <r>
      <rPr>
        <b/>
        <sz val="8"/>
        <rFont val="Arial"/>
        <family val="2"/>
        <charset val="238"/>
      </rPr>
      <t>K</t>
    </r>
    <r>
      <rPr>
        <sz val="8"/>
        <rFont val="Arial"/>
        <family val="2"/>
        <charset val="238"/>
      </rPr>
      <t xml:space="preserve"> - kurtyna</t>
    </r>
  </si>
  <si>
    <r>
      <t>Fałdowanie zasłony* Heavy Duty i Silent -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 xml:space="preserve"> - bez fałdowania; bez taśmy </t>
    </r>
    <r>
      <rPr>
        <b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- 60mm, </t>
    </r>
    <r>
      <rPr>
        <b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 xml:space="preserve">- 80mm; z taśmą </t>
    </r>
    <r>
      <rPr>
        <b/>
        <sz val="8"/>
        <rFont val="Arial"/>
        <family val="2"/>
        <charset val="238"/>
      </rPr>
      <t>3</t>
    </r>
    <r>
      <rPr>
        <sz val="8"/>
        <rFont val="Arial"/>
        <family val="2"/>
        <charset val="238"/>
      </rPr>
      <t xml:space="preserve">- 80%, </t>
    </r>
    <r>
      <rPr>
        <b/>
        <sz val="8"/>
        <rFont val="Arial"/>
        <family val="2"/>
        <charset val="238"/>
      </rPr>
      <t>4</t>
    </r>
    <r>
      <rPr>
        <sz val="8"/>
        <rFont val="Arial"/>
        <family val="2"/>
        <charset val="238"/>
      </rPr>
      <t xml:space="preserve">- 100%, </t>
    </r>
    <r>
      <rPr>
        <b/>
        <sz val="8"/>
        <rFont val="Arial"/>
        <family val="2"/>
        <charset val="238"/>
      </rPr>
      <t>5</t>
    </r>
    <r>
      <rPr>
        <sz val="8"/>
        <rFont val="Arial"/>
        <family val="2"/>
        <charset val="238"/>
      </rPr>
      <t>- 120%</t>
    </r>
  </si>
  <si>
    <r>
      <t xml:space="preserve">Sposób montażu: </t>
    </r>
    <r>
      <rPr>
        <b/>
        <sz val="8"/>
        <rFont val="Arial"/>
        <family val="2"/>
        <charset val="238"/>
      </rPr>
      <t>C</t>
    </r>
    <r>
      <rPr>
        <sz val="8"/>
        <rFont val="Arial"/>
        <family val="2"/>
        <charset val="238"/>
      </rPr>
      <t xml:space="preserve"> - sufitowy; </t>
    </r>
    <r>
      <rPr>
        <b/>
        <sz val="8"/>
        <rFont val="Arial"/>
        <family val="2"/>
        <charset val="238"/>
      </rPr>
      <t>W</t>
    </r>
    <r>
      <rPr>
        <sz val="8"/>
        <rFont val="Arial"/>
        <family val="2"/>
        <charset val="238"/>
      </rPr>
      <t xml:space="preserve"> - ścienny. Jeśli ścienny - należy uzupelnić </t>
    </r>
    <r>
      <rPr>
        <b/>
        <sz val="8"/>
        <rFont val="Arial"/>
        <family val="2"/>
        <charset val="238"/>
      </rPr>
      <t>pkt 9</t>
    </r>
    <r>
      <rPr>
        <sz val="8"/>
        <rFont val="Arial"/>
        <family val="2"/>
        <charset val="238"/>
      </rPr>
      <t>.</t>
    </r>
  </si>
  <si>
    <r>
      <t xml:space="preserve">Montaz ścienny - </t>
    </r>
    <r>
      <rPr>
        <b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 xml:space="preserve">- pojedynczy wysięg 117-151 mm; </t>
    </r>
    <r>
      <rPr>
        <b/>
        <sz val="8"/>
        <rFont val="Arial"/>
        <family val="2"/>
        <charset val="238"/>
      </rPr>
      <t>2</t>
    </r>
    <r>
      <rPr>
        <sz val="8"/>
        <rFont val="Arial"/>
        <family val="2"/>
        <charset val="238"/>
      </rPr>
      <t>- podwójny wysięg 223-250mm</t>
    </r>
  </si>
  <si>
    <t>Gięcie*</t>
  </si>
  <si>
    <t>Gięcie szyny Heavy Duty i Silent  - należy podać wymiar A i B - liczony od końca szyny do osi (wg rysunku), bądź dołączyć rysunek.</t>
  </si>
  <si>
    <t xml:space="preserve">Uwagi (wpisz wszelkie dodatkowe informacje i szczegóły):
</t>
  </si>
  <si>
    <t>Szerokość gabarytowa lub osiowa Verandy (do wyboru pkt. 3);</t>
  </si>
  <si>
    <t>Wysięg gabarytowy Verandy (wysokość całkowita);</t>
  </si>
  <si>
    <t>Rodzaj wykonanego pomiaru szerokości: G -gabarytowy, O -osiowy (pomiędzy osiami mocowań stópek);</t>
  </si>
  <si>
    <t>Strona, po której znajduje się silnik: L - lewa, P - prawa (patrząc na front rolety);</t>
  </si>
  <si>
    <t>Rodzaj silnika - wpisać kod silnika lub rodzaj sterowania (patrz cennik);</t>
  </si>
  <si>
    <t>Kod, pod którym występuje dana tkanina (patrz katalog tkanin);</t>
  </si>
  <si>
    <t>Powierzchnia wystawiona na działanie promieni słonecznych (w przypadku tkanin Soltis - A lub B);</t>
  </si>
  <si>
    <t>Sposób montażu: S - stojący (kaseta ku górze),
W - wiszący (kaseta ku dołowi);</t>
  </si>
  <si>
    <t>Rodzaj moc.: C -kątownik 60x60x100, D -kątownik 50x100x100, E -stópka standard;</t>
  </si>
  <si>
    <t>Wysokość profilu stópek montażowych (dot. stópek E i EF): min. 5 cm, max. 20 cm;</t>
  </si>
  <si>
    <t>Urządzenia dodatkowe (np. silnik, pilot, czujnik wiatrowy).</t>
  </si>
  <si>
    <t>Order form: VERANDA 1 pc.</t>
  </si>
  <si>
    <t>Specify dimensions to the nearest 0.1 cm</t>
  </si>
  <si>
    <t>Width</t>
  </si>
  <si>
    <t>Projection</t>
  </si>
  <si>
    <t>Dimension type</t>
  </si>
  <si>
    <t>Drive type/code</t>
  </si>
  <si>
    <t>Mounting method</t>
  </si>
  <si>
    <t>Type of fixing</t>
  </si>
  <si>
    <t>Height of E and F brackets [cm]</t>
  </si>
  <si>
    <t>Pieces</t>
  </si>
  <si>
    <t>Veranda's overall or axial width ( to be selected by item 3);</t>
  </si>
  <si>
    <t>Veranda's overall projection (overall height);</t>
  </si>
  <si>
    <t>Type of width measurement: G -dimensional, O -axial (between the axes of the brackets' mounting);</t>
  </si>
  <si>
    <t>Side where the drive is located: L - left, P - right (looking at the front of the blind);</t>
  </si>
  <si>
    <t>Motor type - enter the motor code or control type (see price list);</t>
  </si>
  <si>
    <t>Code of fabric (see the fabric catalog);</t>
  </si>
  <si>
    <t>Surface exposed to the sun (for Soltis fabrics - A or B);</t>
  </si>
  <si>
    <t>Construction colour RAL, TIGER or another;</t>
  </si>
  <si>
    <t>Mounting method: S - standing (cassette upward),
W - hanging (cassette downward);</t>
  </si>
  <si>
    <t>Mounting type: C -angle 60x60x100, D -angle 50x100x100, E -standard bracket;</t>
  </si>
  <si>
    <t>Height of mounting brackets' profile (applies to E and EF brackets): minimum 5 cm, maximum 20 cm;</t>
  </si>
  <si>
    <t>Additional equipment (e. g. drive, remote control, wind sensor).</t>
  </si>
  <si>
    <t>Bestellformular für VERANDA: 1 Stück</t>
  </si>
  <si>
    <t>Abmessungen [cm]</t>
  </si>
  <si>
    <t>Ausfall</t>
  </si>
  <si>
    <t>Art der Abmessung</t>
  </si>
  <si>
    <t>Motorart/Motorcode</t>
  </si>
  <si>
    <t>Art der Montage</t>
  </si>
  <si>
    <t>Art der Befestigung</t>
  </si>
  <si>
    <t>Höhe der Halterungen E und F [cm]</t>
  </si>
  <si>
    <t>Menge [Stücke]</t>
  </si>
  <si>
    <t>Gesamt- oder Achsenbreite von Veranda (wählen bei Punkt 3);</t>
  </si>
  <si>
    <t>Gesamtausfall von Veranda (Gesamthöhe);</t>
  </si>
  <si>
    <t>Art der Breitenmessung: G -dimensional, O -axial (zwischen den Achsen der Halterungen);</t>
  </si>
  <si>
    <t>Motorseite: L - links, P - rechts (Blick auf die Vorderseite des Rolladens);</t>
  </si>
  <si>
    <t>Motorart - Motorcode oder Steuerungstyp eingeben (siehe Preisliste);</t>
  </si>
  <si>
    <t>Stoffcode (siehe Stoffkatalog);</t>
  </si>
  <si>
    <t>Oberfläche, die dem Sonnenlicht ausgesetzt ist (für Soltis Stoffe - A oder B);</t>
  </si>
  <si>
    <t>Konstruktionsfarbe RAL, TIGER oder anders;</t>
  </si>
  <si>
    <t>Montageart: S - stehend (Kassette nach oben),
W - hängend (Kassette nach unten);</t>
  </si>
  <si>
    <t>Art der Montage: C -Winkel 60x60x100, D -Winkel 50x100x100, E -Standardhalterung;</t>
  </si>
  <si>
    <t>Profilhöhe der Halterungen (für E- und EF-Halterungen): Minimum 5 cm, Maximum 20 cm;</t>
  </si>
  <si>
    <t>Zusätzliche Geräte (z. B. Motor, Handsender, Windsensor).</t>
  </si>
  <si>
    <t>Druk zamówienia na VERANDĘ łączoną</t>
  </si>
  <si>
    <t>Rodzaj moc.: EF -zestaw łączący;</t>
  </si>
  <si>
    <t>Druk zamówienia na KAP-95</t>
  </si>
  <si>
    <t>Rodzaj prowadzenia obciążnika dolnego: L - linki, P - prowadnice, W - wolnowisząca;</t>
  </si>
  <si>
    <t>Strona, po której znajduje się napęd: L-lewa, P-prawa (patrząc na front rolety, rewizję kasety);</t>
  </si>
  <si>
    <t>Rodzaj napędu - wpisać kod silnika lub rodzaj ster. (intel., RTS, przewodowe), łańcuszek lub korba;</t>
  </si>
  <si>
    <t>Długość pętli łańcuszka z obciążnikiem [cm] (standardowo 10 cm mniej, niż wys. rolety) lub całkowita długość korby;</t>
  </si>
  <si>
    <t>Kolor konstrukcji: B-biały (RAL 9016), S-srebrny (RAL 9006), A-antracyt, K-kremowy (RAL 1013), I- inny;</t>
  </si>
  <si>
    <t>Sposób montażu: S - sufitowy, B - boczny;</t>
  </si>
  <si>
    <t>Miejsce montażu rolety: W - wewnątrz pomieszczenia, Z - na zewnątrz;</t>
  </si>
  <si>
    <t>Tylko dla KAP-95L: ZB - uniwersalne boczne, WP - wewnętrzne dolne, WB - wewnętrzne boczne;</t>
  </si>
  <si>
    <t>Urządzenia dodatkowe (np. silnik, pilot, rodzaj uchwytu linek)</t>
  </si>
  <si>
    <t>Rodzaj okna 
drewniane-D PCV-P
aluminiowe-AL.</t>
  </si>
  <si>
    <t>Rodzaj rygli zwykłe -Z termokurczliwe-T Spręzynki-S</t>
  </si>
  <si>
    <r>
      <t xml:space="preserve">Wpisz Rozmiar rygli </t>
    </r>
    <r>
      <rPr>
        <b/>
        <sz val="8"/>
        <rFont val="Arial"/>
        <family val="2"/>
        <charset val="238"/>
      </rPr>
      <t>Z  T 
0 5 7 10 15</t>
    </r>
    <r>
      <rPr>
        <sz val="8"/>
        <rFont val="Arial"/>
        <family val="2"/>
        <charset val="238"/>
      </rPr>
      <t xml:space="preserve">
 S-uniwersalny </t>
    </r>
  </si>
  <si>
    <t>Druk zamówienia na rolety bez kaset</t>
  </si>
  <si>
    <t>Order form for connected VERANDA</t>
  </si>
  <si>
    <t>Bestellformular für kombinierte VERANDA</t>
  </si>
  <si>
    <t>Mounting type: EF connecting set;</t>
  </si>
  <si>
    <t>Art der Befestigung: EF - Verbindungsset;</t>
  </si>
  <si>
    <t>Unit price [€]</t>
  </si>
  <si>
    <t>Net price [€]</t>
  </si>
  <si>
    <t>Nettopreis [€]</t>
  </si>
  <si>
    <t>wys. z prowadnicami</t>
  </si>
  <si>
    <t>Szer. prowadnic (cm.)</t>
  </si>
  <si>
    <t>Kąt prosty (na okna narożnikowe)</t>
  </si>
  <si>
    <t>Formulaire de commande: VERANDA 1 pcs</t>
  </si>
  <si>
    <t>Profondeur</t>
  </si>
  <si>
    <t>Type de dimension</t>
  </si>
  <si>
    <t xml:space="preserve">Sortie filaire </t>
  </si>
  <si>
    <t>Methode de montage</t>
  </si>
  <si>
    <t>type de consoles</t>
  </si>
  <si>
    <t>Hauteur des consoles type E et F [cm]</t>
  </si>
  <si>
    <t>pieces</t>
  </si>
  <si>
    <t>Type/nom/reference de l'equippement</t>
  </si>
  <si>
    <t>Quantité [pcs.]</t>
  </si>
  <si>
    <t>Largeur hors tout (G-gabarit) ou bien entres les axes des consoles  (O)</t>
  </si>
  <si>
    <t>La profondeur hors tout de la veranda</t>
  </si>
  <si>
    <t>Type de mesure G - gabarit ou bien O-axiale (entre les axes des consoles)</t>
  </si>
  <si>
    <t>Coté de sortie filaire : L - Gauche, P - droite</t>
  </si>
  <si>
    <t>Type de motorisation - entrer la reference du moteur et son type (voir catalogue)</t>
  </si>
  <si>
    <t>Reference de la toile (voir catalogue)</t>
  </si>
  <si>
    <t>Couleur d'armature RAL, TIGER ou autre</t>
  </si>
  <si>
    <t>Type de montage: S- debout (cassette vers le haut) W- suspendue (cassette vers le bas)</t>
  </si>
  <si>
    <t>type de consoles: Cornière type C 60x60x100, Cornière type D 50x100x100, Consoles standard type E</t>
  </si>
  <si>
    <t>Hauteur des consoles (Seulement pour type E et EF): min. 5cm et max 20cm</t>
  </si>
  <si>
    <t>Equippement supplementaires ( p.exp. Moteurs, Telecommandes , Capteurs )</t>
  </si>
  <si>
    <r>
      <t xml:space="preserve">Typ karnisza: </t>
    </r>
    <r>
      <rPr>
        <b/>
        <sz val="8"/>
        <rFont val="Arial"/>
        <family val="2"/>
        <charset val="238"/>
      </rPr>
      <t>Movelite</t>
    </r>
    <r>
      <rPr>
        <sz val="8"/>
        <rFont val="Arial"/>
        <family val="2"/>
        <charset val="238"/>
      </rPr>
      <t xml:space="preserve"> (bez fałdowania); </t>
    </r>
    <r>
      <rPr>
        <b/>
        <sz val="8"/>
        <rFont val="Arial"/>
        <family val="2"/>
        <charset val="238"/>
      </rPr>
      <t>Heavy Duty</t>
    </r>
    <r>
      <rPr>
        <sz val="8"/>
        <rFont val="Arial"/>
        <family val="2"/>
        <charset val="238"/>
      </rPr>
      <t xml:space="preserve">; </t>
    </r>
    <r>
      <rPr>
        <b/>
        <sz val="8"/>
        <rFont val="Arial"/>
        <family val="2"/>
        <charset val="238"/>
      </rPr>
      <t>Silent</t>
    </r>
  </si>
  <si>
    <r>
      <t xml:space="preserve">Strona, po której znajduje się napęd: </t>
    </r>
    <r>
      <rPr>
        <b/>
        <sz val="8"/>
        <rFont val="Arial"/>
        <family val="2"/>
        <charset val="238"/>
      </rPr>
      <t>L</t>
    </r>
    <r>
      <rPr>
        <sz val="8"/>
        <rFont val="Arial"/>
        <family val="2"/>
        <charset val="238"/>
      </rPr>
      <t xml:space="preserve">-lewa, </t>
    </r>
    <r>
      <rPr>
        <b/>
        <sz val="8"/>
        <rFont val="Arial"/>
        <family val="2"/>
        <charset val="238"/>
      </rPr>
      <t>P</t>
    </r>
    <r>
      <rPr>
        <sz val="8"/>
        <rFont val="Arial"/>
        <family val="2"/>
        <charset val="238"/>
      </rPr>
      <t>-prawa (patrząc na front rolety, rewizję kasety);</t>
    </r>
  </si>
  <si>
    <r>
      <t xml:space="preserve">Kolor konstrukcji: </t>
    </r>
    <r>
      <rPr>
        <b/>
        <sz val="8"/>
        <rFont val="Arial"/>
        <family val="2"/>
        <charset val="238"/>
      </rPr>
      <t>B</t>
    </r>
    <r>
      <rPr>
        <sz val="8"/>
        <rFont val="Arial"/>
        <family val="2"/>
        <charset val="238"/>
      </rPr>
      <t>-biały (RAL 9016),</t>
    </r>
    <r>
      <rPr>
        <b/>
        <sz val="8"/>
        <rFont val="Arial"/>
        <family val="2"/>
        <charset val="238"/>
      </rPr>
      <t xml:space="preserve"> S</t>
    </r>
    <r>
      <rPr>
        <sz val="8"/>
        <rFont val="Arial"/>
        <family val="2"/>
        <charset val="238"/>
      </rPr>
      <t>-srebrny (RAL 9006),</t>
    </r>
    <r>
      <rPr>
        <b/>
        <sz val="8"/>
        <rFont val="Arial"/>
        <family val="2"/>
        <charset val="238"/>
      </rPr>
      <t xml:space="preserve"> A</t>
    </r>
    <r>
      <rPr>
        <sz val="8"/>
        <rFont val="Arial"/>
        <family val="2"/>
        <charset val="238"/>
      </rPr>
      <t>-antracyt,</t>
    </r>
    <r>
      <rPr>
        <b/>
        <sz val="8"/>
        <rFont val="Arial"/>
        <family val="2"/>
        <charset val="238"/>
      </rPr>
      <t xml:space="preserve"> K</t>
    </r>
    <r>
      <rPr>
        <sz val="8"/>
        <rFont val="Arial"/>
        <family val="2"/>
        <charset val="238"/>
      </rPr>
      <t>-kremowy (RAL 1013),</t>
    </r>
    <r>
      <rPr>
        <b/>
        <sz val="8"/>
        <rFont val="Arial"/>
        <family val="2"/>
        <charset val="238"/>
      </rPr>
      <t xml:space="preserve"> I</t>
    </r>
    <r>
      <rPr>
        <sz val="8"/>
        <rFont val="Arial"/>
        <family val="2"/>
        <charset val="238"/>
      </rPr>
      <t>- inny;</t>
    </r>
  </si>
  <si>
    <t>Bon de commande VERANDAS couplées</t>
  </si>
  <si>
    <t>Prix unitaire [EUR]</t>
  </si>
  <si>
    <t>Prix ​​net [EUR]</t>
  </si>
  <si>
    <t>Type de montage : consoles type EF (couplées)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</si>
</sst>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\ &quot;zł&quot;"/>
    <numFmt numFmtId="165" formatCode="#,##0.00&quot; &quot;[$zł-415];[Red]&quot;-&quot;#,##0.00&quot; &quot;[$zł-415]"/>
    <numFmt numFmtId="166" formatCode="#,##0.00\ &quot;zł&quot;"/>
    <numFmt numFmtId="167" formatCode="0.0"/>
    <numFmt numFmtId="168" formatCode="yyyy/mm/dd;@"/>
    <numFmt numFmtId="169" formatCode="#,##0.0"/>
  </numFmts>
  <fonts count="117">
    <font>
      <sz val="10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zcionka tekstu podstawowego"/>
      <family val="2"/>
      <charset val="238"/>
    </font>
    <font>
      <sz val="10"/>
      <color indexed="8"/>
      <name val="Verdana"/>
      <family val="2"/>
      <charset val="238"/>
    </font>
    <font>
      <sz val="7"/>
      <color indexed="8"/>
      <name val="Verdana"/>
      <family val="2"/>
      <charset val="238"/>
    </font>
    <font>
      <sz val="10"/>
      <name val="Verdana"/>
      <family val="2"/>
      <charset val="238"/>
    </font>
    <font>
      <sz val="7"/>
      <name val="Verdana"/>
      <family val="2"/>
      <charset val="238"/>
    </font>
    <font>
      <sz val="12"/>
      <name val="Arial"/>
      <family val="2"/>
      <charset val="238"/>
    </font>
    <font>
      <sz val="8"/>
      <color indexed="8"/>
      <name val="Verdana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Verdana"/>
      <family val="2"/>
      <charset val="238"/>
    </font>
    <font>
      <sz val="10"/>
      <name val="Czcionka tekstu podstawowego"/>
      <charset val="238"/>
    </font>
    <font>
      <b/>
      <sz val="10"/>
      <name val="Arial"/>
      <family val="2"/>
      <charset val="238"/>
    </font>
    <font>
      <i/>
      <sz val="7"/>
      <name val="Verdana"/>
      <family val="2"/>
      <charset val="238"/>
    </font>
    <font>
      <sz val="9"/>
      <name val="Verdana"/>
      <family val="2"/>
      <charset val="238"/>
    </font>
    <font>
      <sz val="7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 CE"/>
      <charset val="238"/>
    </font>
    <font>
      <sz val="8"/>
      <name val="Arial CE"/>
      <family val="2"/>
      <charset val="238"/>
    </font>
    <font>
      <b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Narrow"/>
      <family val="2"/>
      <charset val="238"/>
    </font>
    <font>
      <b/>
      <sz val="10"/>
      <name val="Arial CE"/>
      <charset val="238"/>
    </font>
    <font>
      <sz val="7"/>
      <name val="Arial CE"/>
      <family val="2"/>
      <charset val="238"/>
    </font>
    <font>
      <b/>
      <sz val="7"/>
      <name val="Arial CE"/>
      <charset val="238"/>
    </font>
    <font>
      <sz val="7"/>
      <name val="Arial CE"/>
      <charset val="238"/>
    </font>
    <font>
      <sz val="9"/>
      <name val="Arial CE"/>
      <charset val="238"/>
    </font>
    <font>
      <b/>
      <sz val="9"/>
      <name val="Arial Narrow"/>
      <family val="2"/>
      <charset val="238"/>
    </font>
    <font>
      <sz val="8"/>
      <name val="Arial CE"/>
      <charset val="238"/>
    </font>
    <font>
      <b/>
      <sz val="8"/>
      <name val="Arial CE"/>
      <charset val="238"/>
    </font>
    <font>
      <u/>
      <sz val="8"/>
      <name val="Arial CE"/>
      <charset val="238"/>
    </font>
    <font>
      <b/>
      <sz val="18"/>
      <color indexed="43"/>
      <name val="Arial"/>
      <family val="2"/>
      <charset val="238"/>
    </font>
    <font>
      <b/>
      <sz val="12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8"/>
      <name val="Czcionka tekstu podstawowego"/>
      <charset val="238"/>
    </font>
    <font>
      <b/>
      <sz val="10"/>
      <name val="Arial Narrow"/>
      <family val="2"/>
      <charset val="238"/>
    </font>
    <font>
      <b/>
      <sz val="9"/>
      <name val="Arial CE"/>
      <charset val="238"/>
    </font>
    <font>
      <b/>
      <sz val="9"/>
      <name val="Arial"/>
      <family val="2"/>
      <charset val="238"/>
    </font>
    <font>
      <sz val="10"/>
      <name val="Lucida Handwriting"/>
      <family val="4"/>
    </font>
    <font>
      <sz val="9"/>
      <name val="Lucida Handwriting"/>
      <family val="4"/>
    </font>
    <font>
      <b/>
      <sz val="7"/>
      <name val="Arial"/>
      <family val="2"/>
      <charset val="238"/>
    </font>
    <font>
      <u/>
      <sz val="10"/>
      <color indexed="12"/>
      <name val="Czcionka tekstu podstawowego"/>
      <family val="2"/>
      <charset val="238"/>
    </font>
    <font>
      <sz val="9"/>
      <color indexed="8"/>
      <name val="Czcionka tekstu podstawowego"/>
      <family val="2"/>
      <charset val="238"/>
    </font>
    <font>
      <b/>
      <sz val="12"/>
      <color indexed="8"/>
      <name val="Czcionka tekstu podstawowego"/>
      <charset val="238"/>
    </font>
    <font>
      <b/>
      <sz val="9"/>
      <color indexed="22"/>
      <name val="Arial"/>
      <family val="2"/>
      <charset val="238"/>
    </font>
    <font>
      <sz val="9"/>
      <color indexed="22"/>
      <name val="Arial"/>
      <family val="2"/>
      <charset val="238"/>
    </font>
    <font>
      <b/>
      <i/>
      <sz val="9"/>
      <color indexed="22"/>
      <name val="Arial"/>
      <family val="2"/>
      <charset val="238"/>
    </font>
    <font>
      <b/>
      <sz val="9"/>
      <color indexed="50"/>
      <name val="Arial"/>
      <family val="2"/>
      <charset val="238"/>
    </font>
    <font>
      <b/>
      <sz val="11"/>
      <name val="Arial"/>
      <family val="2"/>
      <charset val="238"/>
    </font>
    <font>
      <sz val="10"/>
      <name val="Czcionka tekstu podstawowego"/>
      <family val="2"/>
      <charset val="238"/>
    </font>
    <font>
      <b/>
      <i/>
      <sz val="9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sz val="11"/>
      <color theme="1"/>
      <name val="Arial1"/>
      <charset val="238"/>
    </font>
    <font>
      <b/>
      <i/>
      <sz val="16"/>
      <color theme="1"/>
      <name val="Arial1"/>
      <charset val="238"/>
    </font>
    <font>
      <u/>
      <sz val="10"/>
      <color theme="10"/>
      <name val="Czcionka tekstu podstawowego"/>
      <family val="2"/>
      <charset val="238"/>
    </font>
    <font>
      <b/>
      <i/>
      <u/>
      <sz val="11"/>
      <color theme="1"/>
      <name val="Arial1"/>
      <charset val="238"/>
    </font>
    <font>
      <b/>
      <sz val="10"/>
      <name val="Verdana"/>
      <family val="2"/>
      <charset val="238"/>
    </font>
    <font>
      <b/>
      <sz val="9"/>
      <color theme="1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Czcionka tekstu podstawowego"/>
      <charset val="238"/>
    </font>
    <font>
      <sz val="7.5"/>
      <name val="Arial"/>
      <family val="2"/>
      <charset val="238"/>
    </font>
    <font>
      <sz val="6"/>
      <color theme="0" tint="-0.34998626667073579"/>
      <name val="Calibri"/>
      <family val="2"/>
      <charset val="238"/>
      <scheme val="minor"/>
    </font>
    <font>
      <b/>
      <sz val="7"/>
      <name val="Verdana"/>
      <family val="2"/>
      <charset val="238"/>
    </font>
    <font>
      <b/>
      <sz val="12"/>
      <color theme="3" tint="0.39997558519241921"/>
      <name val="Czcionka tekstu podstawowego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b/>
      <u/>
      <sz val="9"/>
      <name val="Arial"/>
      <family val="2"/>
      <charset val="238"/>
    </font>
    <font>
      <sz val="5"/>
      <name val="Arial"/>
      <family val="2"/>
      <charset val="238"/>
    </font>
    <font>
      <sz val="10"/>
      <color theme="1"/>
      <name val="Czcionka tekstu podstawowego"/>
      <charset val="238"/>
    </font>
    <font>
      <b/>
      <sz val="8"/>
      <name val="Verdana"/>
      <family val="2"/>
      <charset val="238"/>
    </font>
    <font>
      <b/>
      <sz val="6"/>
      <name val="Arial"/>
      <family val="2"/>
      <charset val="238"/>
    </font>
    <font>
      <b/>
      <i/>
      <sz val="8"/>
      <name val="Arial"/>
      <family val="2"/>
      <charset val="238"/>
    </font>
    <font>
      <u/>
      <sz val="10"/>
      <color indexed="12"/>
      <name val="Czcionka tekstu podstawowego"/>
      <charset val="238"/>
    </font>
    <font>
      <i/>
      <sz val="9"/>
      <name val="Arial"/>
      <family val="2"/>
      <charset val="238"/>
    </font>
    <font>
      <i/>
      <u/>
      <sz val="10"/>
      <color indexed="12"/>
      <name val="Czcionka tekstu podstawowego"/>
      <family val="2"/>
      <charset val="238"/>
    </font>
    <font>
      <sz val="14"/>
      <color theme="5" tint="-0.249977111117893"/>
      <name val="Czcionka tekstu podstawowego"/>
      <family val="2"/>
      <charset val="238"/>
    </font>
    <font>
      <b/>
      <sz val="12"/>
      <color theme="5" tint="-0.249977111117893"/>
      <name val="Arial"/>
      <family val="2"/>
      <charset val="238"/>
    </font>
    <font>
      <b/>
      <sz val="11"/>
      <name val="Verdana"/>
      <family val="2"/>
      <charset val="238"/>
    </font>
    <font>
      <sz val="7.5"/>
      <name val="Verdana"/>
      <family val="2"/>
      <charset val="238"/>
    </font>
    <font>
      <b/>
      <sz val="10"/>
      <color theme="1"/>
      <name val="Arial"/>
      <family val="2"/>
      <charset val="238"/>
    </font>
    <font>
      <i/>
      <sz val="10"/>
      <name val="Arial"/>
      <family val="2"/>
      <charset val="238"/>
    </font>
    <font>
      <sz val="10"/>
      <color rgb="FFB2B2B2"/>
      <name val="Arial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Verdana"/>
      <family val="2"/>
      <charset val="238"/>
    </font>
    <font>
      <b/>
      <sz val="10"/>
      <name val="Lucida Handwriting"/>
      <family val="4"/>
      <charset val="238"/>
    </font>
    <font>
      <b/>
      <sz val="10"/>
      <color theme="5" tint="-0.249977111117893"/>
      <name val="Arial"/>
      <family val="2"/>
      <charset val="238"/>
    </font>
    <font>
      <i/>
      <sz val="9"/>
      <color indexed="22"/>
      <name val="Arial"/>
      <family val="2"/>
      <charset val="238"/>
    </font>
    <font>
      <i/>
      <sz val="7"/>
      <name val="Arial"/>
      <family val="2"/>
      <charset val="238"/>
    </font>
    <font>
      <sz val="8"/>
      <color theme="1"/>
      <name val="Czcionka tekstu podstawowego"/>
      <charset val="238"/>
    </font>
    <font>
      <b/>
      <sz val="14"/>
      <name val="Verdana"/>
      <family val="2"/>
      <charset val="238"/>
    </font>
    <font>
      <b/>
      <sz val="16"/>
      <name val="Verdana"/>
      <family val="2"/>
      <charset val="238"/>
    </font>
    <font>
      <sz val="14"/>
      <color theme="5" tint="-0.249977111117893"/>
      <name val="Arial"/>
      <family val="2"/>
      <charset val="238"/>
    </font>
    <font>
      <sz val="11"/>
      <color rgb="FF000000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16"/>
      <color theme="0"/>
      <name val="Verdana"/>
      <family val="2"/>
      <charset val="238"/>
    </font>
    <font>
      <b/>
      <sz val="12"/>
      <color rgb="FFFF0000"/>
      <name val="Arial"/>
      <family val="2"/>
      <charset val="238"/>
    </font>
    <font>
      <sz val="8"/>
      <color theme="1"/>
      <name val="Czcionka tekstu podstawowego"/>
      <family val="2"/>
      <charset val="238"/>
    </font>
    <font>
      <sz val="12"/>
      <color theme="0" tint="-0.34998626667073579"/>
      <name val="Calibri"/>
      <family val="2"/>
      <charset val="238"/>
      <scheme val="minor"/>
    </font>
    <font>
      <b/>
      <sz val="10"/>
      <color rgb="FF000000"/>
      <name val="Arial"/>
      <family val="2"/>
      <charset val="238"/>
    </font>
    <font>
      <b/>
      <sz val="11"/>
      <color theme="0"/>
      <name val="Verdana"/>
      <family val="2"/>
      <charset val="238"/>
    </font>
    <font>
      <sz val="10"/>
      <color rgb="FFFF0000"/>
      <name val="Czcionka tekstu podstawowego"/>
      <charset val="238"/>
    </font>
    <font>
      <b/>
      <sz val="8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Calibri"/>
      <family val="2"/>
      <charset val="238"/>
    </font>
    <font>
      <b/>
      <sz val="12"/>
      <name val="Czcionka tekstu podstawowego"/>
      <charset val="238"/>
    </font>
    <font>
      <b/>
      <sz val="16"/>
      <color rgb="FFFF0000"/>
      <name val="Calibri"/>
      <family val="2"/>
      <charset val="238"/>
      <scheme val="minor"/>
    </font>
    <font>
      <b/>
      <sz val="9"/>
      <name val="Verdana"/>
      <family val="2"/>
      <charset val="238"/>
    </font>
    <font>
      <b/>
      <sz val="10"/>
      <color theme="0"/>
      <name val="Verdana"/>
      <family val="2"/>
      <charset val="238"/>
    </font>
    <font>
      <sz val="11"/>
      <name val="Arial"/>
      <family val="2"/>
      <charset val="238"/>
    </font>
    <font>
      <b/>
      <sz val="11"/>
      <color rgb="FFFFFFFF"/>
      <name val="Verdana"/>
      <family val="2"/>
      <charset val="238"/>
    </font>
    <font>
      <sz val="9"/>
      <color theme="1"/>
      <name val="Arial"/>
      <family val="2"/>
      <charset val="238"/>
    </font>
    <font>
      <sz val="10"/>
      <name val="Ar]\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B2B2B2"/>
        <bgColor indexed="64"/>
      </patternFill>
    </fill>
  </fills>
  <borders count="1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hair">
        <color indexed="64"/>
      </bottom>
      <diagonal/>
    </border>
    <border>
      <left/>
      <right style="thin">
        <color indexed="8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medium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 style="thin">
        <color indexed="64"/>
      </bottom>
      <diagonal/>
    </border>
    <border diagonalDown="1">
      <left/>
      <right/>
      <top/>
      <bottom/>
      <diagonal style="medium">
        <color indexed="64"/>
      </diagonal>
    </border>
    <border>
      <left style="thin">
        <color indexed="64"/>
      </left>
      <right/>
      <top style="medium">
        <color indexed="64"/>
      </top>
      <bottom style="thin">
        <color theme="1"/>
      </bottom>
      <diagonal/>
    </border>
    <border>
      <left/>
      <right/>
      <top style="medium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medium">
        <color indexed="64"/>
      </bottom>
      <diagonal/>
    </border>
    <border>
      <left/>
      <right style="thin">
        <color indexed="64"/>
      </right>
      <top style="thin">
        <color theme="1"/>
      </top>
      <bottom style="medium">
        <color indexed="64"/>
      </bottom>
      <diagonal/>
    </border>
    <border>
      <left/>
      <right/>
      <top style="thin">
        <color theme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/>
      <right style="medium">
        <color indexed="64"/>
      </right>
      <top/>
      <bottom/>
      <diagonal style="medium">
        <color indexed="64"/>
      </diagonal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7">
    <xf numFmtId="0" fontId="0" fillId="0" borderId="0"/>
    <xf numFmtId="0" fontId="57" fillId="7" borderId="0"/>
    <xf numFmtId="0" fontId="58" fillId="0" borderId="0">
      <alignment horizontal="center"/>
    </xf>
    <xf numFmtId="0" fontId="58" fillId="0" borderId="0">
      <alignment horizontal="center" textRotation="90"/>
    </xf>
    <xf numFmtId="0" fontId="59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6" fillId="0" borderId="0"/>
    <xf numFmtId="0" fontId="11" fillId="0" borderId="0"/>
    <xf numFmtId="0" fontId="12" fillId="0" borderId="0"/>
    <xf numFmtId="0" fontId="21" fillId="0" borderId="0"/>
    <xf numFmtId="0" fontId="60" fillId="0" borderId="0"/>
    <xf numFmtId="165" fontId="60" fillId="0" borderId="0"/>
    <xf numFmtId="0" fontId="11" fillId="0" borderId="0"/>
    <xf numFmtId="0" fontId="3" fillId="0" borderId="0"/>
    <xf numFmtId="0" fontId="2" fillId="0" borderId="0"/>
  </cellStyleXfs>
  <cellXfs count="3710">
    <xf numFmtId="0" fontId="0" fillId="0" borderId="0" xfId="0"/>
    <xf numFmtId="0" fontId="7" fillId="0" borderId="0" xfId="9" applyFont="1"/>
    <xf numFmtId="0" fontId="11" fillId="2" borderId="0" xfId="9" applyFill="1"/>
    <xf numFmtId="0" fontId="7" fillId="2" borderId="0" xfId="9" applyFont="1" applyFill="1"/>
    <xf numFmtId="0" fontId="11" fillId="0" borderId="0" xfId="9"/>
    <xf numFmtId="0" fontId="11" fillId="0" borderId="1" xfId="9" applyBorder="1" applyAlignment="1">
      <alignment horizontal="center" vertical="center"/>
    </xf>
    <xf numFmtId="0" fontId="11" fillId="0" borderId="2" xfId="9" applyBorder="1" applyAlignment="1">
      <alignment horizontal="center" vertical="center"/>
    </xf>
    <xf numFmtId="0" fontId="13" fillId="0" borderId="0" xfId="9" applyFont="1"/>
    <xf numFmtId="0" fontId="11" fillId="0" borderId="3" xfId="9" applyBorder="1" applyAlignment="1">
      <alignment horizontal="center" vertical="center"/>
    </xf>
    <xf numFmtId="0" fontId="11" fillId="0" borderId="4" xfId="9" applyBorder="1" applyAlignment="1">
      <alignment horizontal="center" vertical="center"/>
    </xf>
    <xf numFmtId="0" fontId="14" fillId="0" borderId="0" xfId="9" applyFont="1"/>
    <xf numFmtId="0" fontId="11" fillId="2" borderId="5" xfId="9" applyFill="1" applyBorder="1" applyAlignment="1">
      <alignment vertical="center"/>
    </xf>
    <xf numFmtId="0" fontId="15" fillId="0" borderId="6" xfId="9" applyFont="1" applyBorder="1" applyAlignment="1" applyProtection="1">
      <alignment horizontal="center" vertical="center"/>
      <protection locked="0"/>
    </xf>
    <xf numFmtId="0" fontId="11" fillId="2" borderId="0" xfId="9" applyFill="1" applyAlignment="1">
      <alignment vertical="center"/>
    </xf>
    <xf numFmtId="0" fontId="15" fillId="2" borderId="0" xfId="9" applyFont="1" applyFill="1" applyAlignment="1">
      <alignment horizontal="left" vertical="center"/>
    </xf>
    <xf numFmtId="0" fontId="11" fillId="2" borderId="5" xfId="9" applyFill="1" applyBorder="1" applyAlignment="1">
      <alignment horizontal="left" vertical="center"/>
    </xf>
    <xf numFmtId="0" fontId="15" fillId="2" borderId="0" xfId="9" applyFont="1" applyFill="1" applyAlignment="1">
      <alignment horizontal="right" vertical="center"/>
    </xf>
    <xf numFmtId="0" fontId="11" fillId="2" borderId="0" xfId="9" applyFill="1" applyAlignment="1">
      <alignment horizontal="left" vertical="center"/>
    </xf>
    <xf numFmtId="0" fontId="16" fillId="0" borderId="0" xfId="9" applyFont="1" applyAlignment="1">
      <alignment horizontal="center" vertical="top"/>
    </xf>
    <xf numFmtId="0" fontId="8" fillId="2" borderId="0" xfId="9" applyFont="1" applyFill="1" applyAlignment="1">
      <alignment horizontal="right" vertical="center"/>
    </xf>
    <xf numFmtId="0" fontId="8" fillId="2" borderId="0" xfId="9" applyFont="1" applyFill="1" applyAlignment="1">
      <alignment horizontal="right"/>
    </xf>
    <xf numFmtId="0" fontId="13" fillId="2" borderId="0" xfId="9" applyFont="1" applyFill="1"/>
    <xf numFmtId="0" fontId="21" fillId="0" borderId="0" xfId="11"/>
    <xf numFmtId="0" fontId="21" fillId="0" borderId="0" xfId="11" applyAlignment="1">
      <alignment vertical="center"/>
    </xf>
    <xf numFmtId="0" fontId="22" fillId="0" borderId="0" xfId="11" applyFont="1"/>
    <xf numFmtId="0" fontId="25" fillId="0" borderId="0" xfId="11" applyFont="1" applyAlignment="1">
      <alignment horizontal="center" vertical="center"/>
    </xf>
    <xf numFmtId="0" fontId="27" fillId="0" borderId="0" xfId="11" applyFont="1"/>
    <xf numFmtId="0" fontId="27" fillId="0" borderId="0" xfId="11" applyFont="1" applyAlignment="1">
      <alignment horizontal="center"/>
    </xf>
    <xf numFmtId="0" fontId="21" fillId="0" borderId="0" xfId="11" applyAlignment="1">
      <alignment horizontal="center" vertical="center" wrapText="1"/>
    </xf>
    <xf numFmtId="0" fontId="23" fillId="0" borderId="0" xfId="11" applyFont="1" applyAlignment="1">
      <alignment horizontal="center" vertical="center" wrapText="1"/>
    </xf>
    <xf numFmtId="0" fontId="26" fillId="0" borderId="0" xfId="11" applyFont="1" applyAlignment="1">
      <alignment horizontal="center" vertical="center" wrapText="1"/>
    </xf>
    <xf numFmtId="0" fontId="21" fillId="2" borderId="0" xfId="11" applyFill="1"/>
    <xf numFmtId="0" fontId="21" fillId="2" borderId="0" xfId="11" applyFill="1" applyAlignment="1">
      <alignment vertical="center"/>
    </xf>
    <xf numFmtId="0" fontId="21" fillId="2" borderId="0" xfId="11" applyFill="1" applyAlignment="1">
      <alignment horizontal="center" vertical="center" wrapText="1"/>
    </xf>
    <xf numFmtId="0" fontId="15" fillId="2" borderId="0" xfId="11" applyFont="1" applyFill="1" applyAlignment="1">
      <alignment horizontal="left" vertical="center"/>
    </xf>
    <xf numFmtId="0" fontId="21" fillId="2" borderId="0" xfId="11" applyFill="1" applyAlignment="1">
      <alignment horizontal="left" vertical="center"/>
    </xf>
    <xf numFmtId="0" fontId="21" fillId="2" borderId="0" xfId="11" applyFill="1" applyAlignment="1">
      <alignment wrapText="1"/>
    </xf>
    <xf numFmtId="0" fontId="31" fillId="2" borderId="0" xfId="11" applyFont="1" applyFill="1" applyAlignment="1">
      <alignment horizontal="right" wrapText="1"/>
    </xf>
    <xf numFmtId="0" fontId="24" fillId="2" borderId="0" xfId="11" applyFont="1" applyFill="1" applyAlignment="1">
      <alignment horizontal="left" vertical="center"/>
    </xf>
    <xf numFmtId="0" fontId="21" fillId="2" borderId="0" xfId="11" applyFill="1" applyAlignment="1">
      <alignment horizontal="center" vertical="center"/>
    </xf>
    <xf numFmtId="166" fontId="21" fillId="0" borderId="6" xfId="11" applyNumberFormat="1" applyBorder="1" applyAlignment="1">
      <alignment vertical="center"/>
    </xf>
    <xf numFmtId="0" fontId="22" fillId="0" borderId="0" xfId="11" applyFont="1" applyAlignment="1">
      <alignment vertical="top"/>
    </xf>
    <xf numFmtId="0" fontId="34" fillId="2" borderId="0" xfId="11" applyFont="1" applyFill="1"/>
    <xf numFmtId="1" fontId="21" fillId="0" borderId="6" xfId="11" applyNumberFormat="1" applyBorder="1" applyAlignment="1" applyProtection="1">
      <alignment horizontal="center" vertical="center"/>
      <protection locked="0"/>
    </xf>
    <xf numFmtId="0" fontId="21" fillId="0" borderId="6" xfId="11" applyBorder="1" applyAlignment="1" applyProtection="1">
      <alignment horizontal="center" vertical="center"/>
      <protection locked="0"/>
    </xf>
    <xf numFmtId="0" fontId="21" fillId="0" borderId="6" xfId="11" applyBorder="1" applyAlignment="1">
      <alignment horizontal="center" vertical="center" wrapText="1"/>
    </xf>
    <xf numFmtId="0" fontId="21" fillId="0" borderId="6" xfId="11" applyBorder="1" applyAlignment="1">
      <alignment horizontal="center" vertical="center"/>
    </xf>
    <xf numFmtId="0" fontId="28" fillId="0" borderId="6" xfId="11" applyFont="1" applyBorder="1" applyAlignment="1">
      <alignment horizontal="center" vertical="center" wrapText="1"/>
    </xf>
    <xf numFmtId="0" fontId="28" fillId="0" borderId="6" xfId="11" applyFont="1" applyBorder="1" applyAlignment="1">
      <alignment horizontal="center" vertical="center"/>
    </xf>
    <xf numFmtId="0" fontId="33" fillId="0" borderId="6" xfId="11" applyFont="1" applyBorder="1" applyAlignment="1">
      <alignment horizontal="center" vertical="center" wrapText="1"/>
    </xf>
    <xf numFmtId="0" fontId="32" fillId="2" borderId="0" xfId="11" applyFont="1" applyFill="1"/>
    <xf numFmtId="0" fontId="5" fillId="0" borderId="0" xfId="11" applyFont="1" applyAlignment="1">
      <alignment wrapText="1"/>
    </xf>
    <xf numFmtId="0" fontId="5" fillId="2" borderId="0" xfId="11" applyFont="1" applyFill="1" applyAlignment="1">
      <alignment wrapText="1"/>
    </xf>
    <xf numFmtId="0" fontId="10" fillId="2" borderId="0" xfId="11" applyFont="1" applyFill="1" applyProtection="1">
      <protection locked="0"/>
    </xf>
    <xf numFmtId="0" fontId="6" fillId="4" borderId="0" xfId="11" applyFont="1" applyFill="1" applyAlignment="1">
      <alignment horizontal="right"/>
    </xf>
    <xf numFmtId="0" fontId="5" fillId="2" borderId="0" xfId="11" applyFont="1" applyFill="1" applyAlignment="1">
      <alignment horizontal="center" wrapText="1"/>
    </xf>
    <xf numFmtId="0" fontId="5" fillId="2" borderId="9" xfId="11" applyFont="1" applyFill="1" applyBorder="1" applyAlignment="1">
      <alignment wrapText="1"/>
    </xf>
    <xf numFmtId="0" fontId="5" fillId="0" borderId="0" xfId="11" applyFont="1" applyAlignment="1">
      <alignment vertical="center" wrapText="1"/>
    </xf>
    <xf numFmtId="0" fontId="5" fillId="2" borderId="9" xfId="11" applyFont="1" applyFill="1" applyBorder="1" applyAlignment="1">
      <alignment vertical="center" wrapText="1"/>
    </xf>
    <xf numFmtId="0" fontId="5" fillId="2" borderId="0" xfId="11" applyFont="1" applyFill="1" applyAlignment="1">
      <alignment vertical="center" wrapText="1"/>
    </xf>
    <xf numFmtId="0" fontId="22" fillId="2" borderId="0" xfId="11" applyFont="1" applyFill="1" applyAlignment="1">
      <alignment vertical="top"/>
    </xf>
    <xf numFmtId="0" fontId="5" fillId="4" borderId="0" xfId="11" applyFont="1" applyFill="1"/>
    <xf numFmtId="0" fontId="0" fillId="0" borderId="10" xfId="0" applyBorder="1"/>
    <xf numFmtId="0" fontId="36" fillId="3" borderId="10" xfId="4" applyFont="1" applyFill="1" applyBorder="1" applyAlignment="1" applyProtection="1">
      <alignment horizontal="center" vertical="center"/>
    </xf>
    <xf numFmtId="0" fontId="39" fillId="0" borderId="0" xfId="0" applyFont="1" applyAlignment="1">
      <alignment vertical="center"/>
    </xf>
    <xf numFmtId="0" fontId="22" fillId="2" borderId="0" xfId="11" applyFont="1" applyFill="1" applyAlignment="1">
      <alignment vertical="top" wrapText="1"/>
    </xf>
    <xf numFmtId="0" fontId="15" fillId="2" borderId="0" xfId="11" applyFont="1" applyFill="1" applyAlignment="1">
      <alignment horizontal="right" vertical="center"/>
    </xf>
    <xf numFmtId="0" fontId="33" fillId="0" borderId="29" xfId="11" applyFont="1" applyBorder="1" applyAlignment="1">
      <alignment horizontal="center" vertical="center" wrapText="1"/>
    </xf>
    <xf numFmtId="0" fontId="40" fillId="2" borderId="0" xfId="11" applyFont="1" applyFill="1" applyAlignment="1">
      <alignment horizontal="left" vertical="center" wrapText="1"/>
    </xf>
    <xf numFmtId="0" fontId="23" fillId="2" borderId="0" xfId="11" applyFont="1" applyFill="1" applyAlignment="1">
      <alignment horizontal="left" vertical="center"/>
    </xf>
    <xf numFmtId="166" fontId="21" fillId="0" borderId="6" xfId="11" applyNumberFormat="1" applyBorder="1" applyAlignment="1" applyProtection="1">
      <alignment vertical="center"/>
      <protection locked="0"/>
    </xf>
    <xf numFmtId="0" fontId="32" fillId="2" borderId="0" xfId="11" applyFont="1" applyFill="1" applyAlignment="1">
      <alignment vertical="top" wrapText="1"/>
    </xf>
    <xf numFmtId="49" fontId="32" fillId="2" borderId="0" xfId="11" applyNumberFormat="1" applyFont="1" applyFill="1" applyAlignment="1">
      <alignment vertical="top" wrapText="1"/>
    </xf>
    <xf numFmtId="4" fontId="21" fillId="0" borderId="6" xfId="11" applyNumberFormat="1" applyBorder="1" applyAlignment="1" applyProtection="1">
      <alignment horizontal="right" vertical="center"/>
      <protection locked="0"/>
    </xf>
    <xf numFmtId="49" fontId="21" fillId="0" borderId="6" xfId="11" applyNumberFormat="1" applyBorder="1" applyAlignment="1" applyProtection="1">
      <alignment horizontal="center" vertical="center"/>
      <protection locked="0"/>
    </xf>
    <xf numFmtId="49" fontId="21" fillId="0" borderId="6" xfId="11" applyNumberFormat="1" applyBorder="1" applyAlignment="1" applyProtection="1">
      <alignment horizontal="center" vertical="center" wrapText="1"/>
      <protection locked="0"/>
    </xf>
    <xf numFmtId="0" fontId="36" fillId="0" borderId="10" xfId="4" applyFont="1" applyBorder="1" applyAlignment="1" applyProtection="1">
      <alignment horizontal="center" vertical="center"/>
    </xf>
    <xf numFmtId="0" fontId="0" fillId="0" borderId="30" xfId="0" applyBorder="1"/>
    <xf numFmtId="0" fontId="35" fillId="5" borderId="10" xfId="0" applyFont="1" applyFill="1" applyBorder="1" applyAlignment="1">
      <alignment horizontal="center" vertical="center"/>
    </xf>
    <xf numFmtId="0" fontId="0" fillId="0" borderId="31" xfId="0" applyBorder="1"/>
    <xf numFmtId="0" fontId="7" fillId="0" borderId="0" xfId="10" applyFont="1"/>
    <xf numFmtId="0" fontId="20" fillId="0" borderId="32" xfId="10" applyFont="1" applyBorder="1" applyAlignment="1">
      <alignment vertical="center"/>
    </xf>
    <xf numFmtId="0" fontId="7" fillId="0" borderId="32" xfId="10" applyFont="1" applyBorder="1"/>
    <xf numFmtId="0" fontId="12" fillId="0" borderId="32" xfId="10" applyBorder="1"/>
    <xf numFmtId="0" fontId="20" fillId="0" borderId="34" xfId="10" applyFont="1" applyBorder="1" applyAlignment="1">
      <alignment vertical="center"/>
    </xf>
    <xf numFmtId="0" fontId="18" fillId="0" borderId="0" xfId="10" applyFont="1" applyAlignment="1">
      <alignment horizontal="center" vertical="top" wrapText="1"/>
    </xf>
    <xf numFmtId="0" fontId="7" fillId="0" borderId="37" xfId="10" applyFont="1" applyBorder="1"/>
    <xf numFmtId="0" fontId="12" fillId="0" borderId="0" xfId="10" applyAlignment="1">
      <alignment horizontal="center" vertical="center"/>
    </xf>
    <xf numFmtId="14" fontId="12" fillId="0" borderId="0" xfId="10" applyNumberFormat="1" applyAlignment="1">
      <alignment horizontal="center" vertical="center" shrinkToFit="1"/>
    </xf>
    <xf numFmtId="0" fontId="20" fillId="0" borderId="34" xfId="10" applyFont="1" applyBorder="1"/>
    <xf numFmtId="0" fontId="20" fillId="0" borderId="0" xfId="10" applyFont="1"/>
    <xf numFmtId="0" fontId="19" fillId="0" borderId="0" xfId="10" applyFont="1" applyAlignment="1">
      <alignment horizontal="left" vertical="center"/>
    </xf>
    <xf numFmtId="0" fontId="19" fillId="0" borderId="0" xfId="10" applyFont="1"/>
    <xf numFmtId="0" fontId="20" fillId="0" borderId="35" xfId="10" applyFont="1" applyBorder="1" applyAlignment="1">
      <alignment vertical="center"/>
    </xf>
    <xf numFmtId="0" fontId="19" fillId="0" borderId="32" xfId="10" applyFont="1" applyBorder="1" applyAlignment="1">
      <alignment vertical="center" wrapText="1"/>
    </xf>
    <xf numFmtId="0" fontId="12" fillId="0" borderId="0" xfId="10" applyAlignment="1">
      <alignment vertical="center"/>
    </xf>
    <xf numFmtId="0" fontId="19" fillId="0" borderId="0" xfId="10" applyFont="1" applyAlignment="1">
      <alignment vertical="center" wrapText="1"/>
    </xf>
    <xf numFmtId="0" fontId="18" fillId="0" borderId="0" xfId="10" applyFont="1" applyAlignment="1">
      <alignment vertical="center" wrapText="1"/>
    </xf>
    <xf numFmtId="0" fontId="19" fillId="0" borderId="37" xfId="10" applyFont="1" applyBorder="1" applyAlignment="1">
      <alignment vertical="center" wrapText="1"/>
    </xf>
    <xf numFmtId="0" fontId="19" fillId="0" borderId="33" xfId="10" applyFont="1" applyBorder="1" applyAlignment="1">
      <alignment vertical="center"/>
    </xf>
    <xf numFmtId="0" fontId="19" fillId="0" borderId="33" xfId="10" applyFont="1" applyBorder="1" applyAlignment="1">
      <alignment vertical="center" wrapText="1"/>
    </xf>
    <xf numFmtId="0" fontId="20" fillId="0" borderId="0" xfId="10" applyFont="1" applyAlignment="1" applyProtection="1">
      <alignment vertical="center"/>
      <protection locked="0"/>
    </xf>
    <xf numFmtId="0" fontId="20" fillId="0" borderId="0" xfId="10" applyFont="1" applyAlignment="1" applyProtection="1">
      <alignment horizontal="right"/>
      <protection locked="0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vertical="center"/>
    </xf>
    <xf numFmtId="164" fontId="20" fillId="0" borderId="0" xfId="10" applyNumberFormat="1" applyFont="1" applyAlignment="1">
      <alignment horizontal="center" vertical="center"/>
    </xf>
    <xf numFmtId="0" fontId="20" fillId="0" borderId="0" xfId="10" applyFont="1" applyAlignment="1">
      <alignment horizontal="right"/>
    </xf>
    <xf numFmtId="0" fontId="20" fillId="0" borderId="0" xfId="10" applyFont="1" applyAlignment="1">
      <alignment vertical="center" wrapText="1"/>
    </xf>
    <xf numFmtId="168" fontId="20" fillId="0" borderId="0" xfId="10" applyNumberFormat="1" applyFont="1"/>
    <xf numFmtId="168" fontId="20" fillId="0" borderId="0" xfId="10" applyNumberFormat="1" applyFont="1" applyAlignment="1">
      <alignment vertical="center" wrapText="1"/>
    </xf>
    <xf numFmtId="0" fontId="20" fillId="0" borderId="0" xfId="10" applyFont="1" applyProtection="1">
      <protection locked="0"/>
    </xf>
    <xf numFmtId="0" fontId="20" fillId="0" borderId="0" xfId="10" applyFont="1" applyAlignment="1">
      <alignment horizontal="center" vertical="center"/>
    </xf>
    <xf numFmtId="0" fontId="20" fillId="0" borderId="0" xfId="10" applyFont="1" applyAlignment="1">
      <alignment horizontal="center" vertical="center" wrapText="1"/>
    </xf>
    <xf numFmtId="0" fontId="20" fillId="0" borderId="37" xfId="10" applyFont="1" applyBorder="1" applyAlignment="1">
      <alignment vertical="center"/>
    </xf>
    <xf numFmtId="0" fontId="20" fillId="0" borderId="36" xfId="10" applyFont="1" applyBorder="1" applyAlignment="1">
      <alignment vertical="center"/>
    </xf>
    <xf numFmtId="0" fontId="7" fillId="0" borderId="36" xfId="10" applyFont="1" applyBorder="1"/>
    <xf numFmtId="0" fontId="20" fillId="0" borderId="33" xfId="10" applyFont="1" applyBorder="1" applyAlignment="1">
      <alignment vertical="center"/>
    </xf>
    <xf numFmtId="0" fontId="20" fillId="0" borderId="46" xfId="10" applyFont="1" applyBorder="1" applyAlignment="1">
      <alignment vertical="center"/>
    </xf>
    <xf numFmtId="0" fontId="12" fillId="0" borderId="0" xfId="10"/>
    <xf numFmtId="0" fontId="14" fillId="0" borderId="0" xfId="10" applyFont="1"/>
    <xf numFmtId="0" fontId="42" fillId="0" borderId="0" xfId="10" applyFont="1" applyAlignment="1">
      <alignment horizontal="center" vertical="center" wrapText="1"/>
    </xf>
    <xf numFmtId="0" fontId="16" fillId="0" borderId="0" xfId="10" applyFont="1" applyAlignment="1">
      <alignment horizontal="center" vertical="top"/>
    </xf>
    <xf numFmtId="0" fontId="12" fillId="0" borderId="34" xfId="10" applyBorder="1"/>
    <xf numFmtId="0" fontId="20" fillId="0" borderId="33" xfId="10" applyFont="1" applyBorder="1"/>
    <xf numFmtId="0" fontId="20" fillId="0" borderId="41" xfId="10" applyFont="1" applyBorder="1"/>
    <xf numFmtId="0" fontId="20" fillId="0" borderId="5" xfId="10" applyFont="1" applyBorder="1" applyAlignment="1">
      <alignment wrapText="1"/>
    </xf>
    <xf numFmtId="0" fontId="20" fillId="0" borderId="0" xfId="10" applyFont="1" applyAlignment="1">
      <alignment wrapText="1"/>
    </xf>
    <xf numFmtId="0" fontId="20" fillId="0" borderId="5" xfId="10" applyFont="1" applyBorder="1" applyAlignment="1">
      <alignment vertical="center" wrapText="1"/>
    </xf>
    <xf numFmtId="0" fontId="9" fillId="6" borderId="6" xfId="10" applyFont="1" applyFill="1" applyBorder="1" applyAlignment="1" applyProtection="1">
      <alignment horizontal="center"/>
      <protection locked="0"/>
    </xf>
    <xf numFmtId="0" fontId="20" fillId="0" borderId="40" xfId="10" applyFont="1" applyBorder="1"/>
    <xf numFmtId="0" fontId="20" fillId="0" borderId="39" xfId="10" applyFont="1" applyBorder="1"/>
    <xf numFmtId="0" fontId="20" fillId="0" borderId="38" xfId="10" applyFont="1" applyBorder="1"/>
    <xf numFmtId="0" fontId="20" fillId="0" borderId="35" xfId="10" applyFont="1" applyBorder="1"/>
    <xf numFmtId="0" fontId="20" fillId="0" borderId="32" xfId="10" applyFont="1" applyBorder="1"/>
    <xf numFmtId="0" fontId="20" fillId="0" borderId="44" xfId="10" applyFont="1" applyBorder="1"/>
    <xf numFmtId="0" fontId="18" fillId="0" borderId="0" xfId="10" applyFont="1" applyAlignment="1">
      <alignment vertical="top" wrapText="1"/>
    </xf>
    <xf numFmtId="0" fontId="18" fillId="0" borderId="33" xfId="10" applyFont="1" applyBorder="1" applyAlignment="1">
      <alignment horizontal="center" vertical="top" wrapText="1"/>
    </xf>
    <xf numFmtId="0" fontId="19" fillId="0" borderId="33" xfId="10" applyFont="1" applyBorder="1" applyAlignment="1">
      <alignment vertical="top" wrapText="1"/>
    </xf>
    <xf numFmtId="0" fontId="7" fillId="0" borderId="11" xfId="10" applyFont="1" applyBorder="1"/>
    <xf numFmtId="0" fontId="19" fillId="0" borderId="0" xfId="10" applyFont="1" applyAlignment="1">
      <alignment vertical="top" wrapText="1"/>
    </xf>
    <xf numFmtId="0" fontId="43" fillId="0" borderId="0" xfId="10" applyFont="1" applyAlignment="1" applyProtection="1">
      <alignment vertical="center"/>
      <protection locked="0"/>
    </xf>
    <xf numFmtId="0" fontId="7" fillId="0" borderId="46" xfId="10" applyFont="1" applyBorder="1"/>
    <xf numFmtId="0" fontId="7" fillId="0" borderId="33" xfId="10" applyFont="1" applyBorder="1"/>
    <xf numFmtId="0" fontId="7" fillId="0" borderId="34" xfId="10" applyFont="1" applyBorder="1"/>
    <xf numFmtId="0" fontId="20" fillId="0" borderId="34" xfId="10" applyFont="1" applyBorder="1" applyAlignment="1">
      <alignment horizontal="center" vertical="center" wrapText="1"/>
    </xf>
    <xf numFmtId="167" fontId="20" fillId="0" borderId="0" xfId="10" applyNumberFormat="1" applyFont="1" applyAlignment="1">
      <alignment horizontal="center" vertical="center" wrapText="1"/>
    </xf>
    <xf numFmtId="164" fontId="20" fillId="0" borderId="0" xfId="10" applyNumberFormat="1" applyFont="1" applyAlignment="1">
      <alignment horizontal="center" vertical="center" wrapText="1"/>
    </xf>
    <xf numFmtId="0" fontId="20" fillId="0" borderId="0" xfId="10" applyFont="1" applyAlignment="1" applyProtection="1">
      <alignment horizontal="center" vertical="center" wrapText="1"/>
      <protection locked="0"/>
    </xf>
    <xf numFmtId="0" fontId="15" fillId="0" borderId="36" xfId="10" applyFont="1" applyBorder="1"/>
    <xf numFmtId="164" fontId="42" fillId="0" borderId="0" xfId="10" applyNumberFormat="1" applyFont="1" applyAlignment="1" applyProtection="1">
      <alignment wrapText="1"/>
      <protection locked="0"/>
    </xf>
    <xf numFmtId="0" fontId="20" fillId="0" borderId="26" xfId="10" applyFont="1" applyBorder="1" applyAlignment="1">
      <alignment horizontal="center" vertical="center" wrapText="1"/>
    </xf>
    <xf numFmtId="0" fontId="20" fillId="0" borderId="6" xfId="10" applyFont="1" applyBorder="1" applyAlignment="1">
      <alignment horizontal="center" vertical="center" wrapText="1"/>
    </xf>
    <xf numFmtId="0" fontId="7" fillId="0" borderId="6" xfId="10" applyFont="1" applyBorder="1"/>
    <xf numFmtId="164" fontId="20" fillId="0" borderId="0" xfId="10" applyNumberFormat="1" applyFont="1" applyAlignment="1">
      <alignment vertical="center" wrapText="1"/>
    </xf>
    <xf numFmtId="0" fontId="19" fillId="0" borderId="6" xfId="10" applyFont="1" applyBorder="1" applyAlignment="1">
      <alignment vertical="center" wrapText="1"/>
    </xf>
    <xf numFmtId="164" fontId="20" fillId="0" borderId="0" xfId="10" applyNumberFormat="1" applyFont="1" applyAlignment="1" applyProtection="1">
      <alignment vertical="top" wrapText="1"/>
      <protection locked="0"/>
    </xf>
    <xf numFmtId="164" fontId="15" fillId="0" borderId="0" xfId="10" applyNumberFormat="1" applyFont="1" applyAlignment="1" applyProtection="1">
      <alignment vertical="top" wrapText="1"/>
      <protection locked="0"/>
    </xf>
    <xf numFmtId="164" fontId="42" fillId="0" borderId="0" xfId="10" applyNumberFormat="1" applyFont="1" applyAlignment="1" applyProtection="1">
      <alignment vertical="top" wrapText="1"/>
      <protection locked="0"/>
    </xf>
    <xf numFmtId="0" fontId="7" fillId="0" borderId="1" xfId="10" applyFont="1" applyBorder="1" applyAlignment="1">
      <alignment horizontal="center" vertical="center" wrapText="1"/>
    </xf>
    <xf numFmtId="0" fontId="7" fillId="0" borderId="2" xfId="10" applyFont="1" applyBorder="1" applyAlignment="1">
      <alignment horizontal="center" vertical="center" wrapText="1"/>
    </xf>
    <xf numFmtId="0" fontId="7" fillId="0" borderId="3" xfId="10" applyFont="1" applyBorder="1" applyAlignment="1">
      <alignment horizontal="center" vertical="center" wrapText="1"/>
    </xf>
    <xf numFmtId="0" fontId="9" fillId="0" borderId="0" xfId="10" applyFont="1" applyAlignment="1" applyProtection="1">
      <alignment horizontal="center" vertical="center"/>
      <protection locked="0"/>
    </xf>
    <xf numFmtId="0" fontId="12" fillId="0" borderId="35" xfId="10" applyBorder="1"/>
    <xf numFmtId="0" fontId="56" fillId="0" borderId="0" xfId="8"/>
    <xf numFmtId="14" fontId="12" fillId="0" borderId="0" xfId="10" applyNumberFormat="1" applyAlignment="1" applyProtection="1">
      <alignment vertical="center" shrinkToFit="1"/>
      <protection locked="0"/>
    </xf>
    <xf numFmtId="0" fontId="12" fillId="0" borderId="32" xfId="10" applyBorder="1" applyAlignment="1">
      <alignment vertical="center"/>
    </xf>
    <xf numFmtId="164" fontId="42" fillId="0" borderId="0" xfId="10" applyNumberFormat="1" applyFont="1" applyAlignment="1">
      <alignment horizontal="center" vertical="center" wrapText="1"/>
    </xf>
    <xf numFmtId="0" fontId="4" fillId="0" borderId="0" xfId="8" applyFont="1" applyAlignment="1">
      <alignment vertical="center" wrapText="1"/>
    </xf>
    <xf numFmtId="0" fontId="56" fillId="0" borderId="34" xfId="8" applyBorder="1" applyAlignment="1">
      <alignment vertical="center" wrapText="1"/>
    </xf>
    <xf numFmtId="0" fontId="56" fillId="0" borderId="0" xfId="8" applyAlignment="1">
      <alignment vertical="center" wrapText="1"/>
    </xf>
    <xf numFmtId="0" fontId="55" fillId="0" borderId="0" xfId="10" applyFont="1" applyAlignment="1">
      <alignment horizontal="center" vertical="center" wrapText="1"/>
    </xf>
    <xf numFmtId="0" fontId="7" fillId="0" borderId="0" xfId="10" applyFont="1" applyAlignment="1">
      <alignment vertical="center" wrapText="1"/>
    </xf>
    <xf numFmtId="0" fontId="4" fillId="0" borderId="0" xfId="8" applyFont="1" applyAlignment="1">
      <alignment vertical="top" wrapText="1"/>
    </xf>
    <xf numFmtId="164" fontId="12" fillId="0" borderId="0" xfId="10" applyNumberFormat="1" applyAlignment="1" applyProtection="1">
      <alignment vertical="top" wrapText="1"/>
      <protection locked="0"/>
    </xf>
    <xf numFmtId="164" fontId="42" fillId="0" borderId="34" xfId="10" applyNumberFormat="1" applyFont="1" applyBorder="1" applyAlignment="1" applyProtection="1">
      <alignment vertical="top" wrapText="1"/>
      <protection locked="0"/>
    </xf>
    <xf numFmtId="4" fontId="15" fillId="0" borderId="54" xfId="10" applyNumberFormat="1" applyFont="1" applyBorder="1" applyAlignment="1" applyProtection="1">
      <alignment vertical="center" wrapText="1"/>
      <protection locked="0"/>
    </xf>
    <xf numFmtId="169" fontId="15" fillId="0" borderId="6" xfId="10" applyNumberFormat="1" applyFont="1" applyBorder="1" applyAlignment="1">
      <alignment vertical="center" wrapText="1"/>
    </xf>
    <xf numFmtId="4" fontId="42" fillId="0" borderId="6" xfId="10" applyNumberFormat="1" applyFont="1" applyBorder="1" applyProtection="1">
      <protection locked="0"/>
    </xf>
    <xf numFmtId="169" fontId="42" fillId="0" borderId="6" xfId="10" applyNumberFormat="1" applyFont="1" applyBorder="1" applyAlignment="1">
      <alignment vertical="center" wrapText="1"/>
    </xf>
    <xf numFmtId="169" fontId="42" fillId="0" borderId="6" xfId="10" applyNumberFormat="1" applyFont="1" applyBorder="1"/>
    <xf numFmtId="167" fontId="42" fillId="0" borderId="51" xfId="10" applyNumberFormat="1" applyFont="1" applyBorder="1" applyAlignment="1">
      <alignment vertical="center" wrapText="1"/>
    </xf>
    <xf numFmtId="0" fontId="47" fillId="0" borderId="0" xfId="8" applyFont="1"/>
    <xf numFmtId="168" fontId="45" fillId="0" borderId="0" xfId="10" applyNumberFormat="1" applyFont="1" applyAlignment="1" applyProtection="1">
      <alignment vertical="center"/>
      <protection locked="0"/>
    </xf>
    <xf numFmtId="0" fontId="19" fillId="0" borderId="32" xfId="10" applyFont="1" applyBorder="1"/>
    <xf numFmtId="0" fontId="38" fillId="0" borderId="32" xfId="10" applyFont="1" applyBorder="1"/>
    <xf numFmtId="164" fontId="42" fillId="0" borderId="0" xfId="10" applyNumberFormat="1" applyFont="1" applyAlignment="1">
      <alignment vertical="center" textRotation="90" wrapText="1"/>
    </xf>
    <xf numFmtId="0" fontId="12" fillId="0" borderId="0" xfId="10" applyAlignment="1" applyProtection="1">
      <alignment vertical="center"/>
      <protection locked="0"/>
    </xf>
    <xf numFmtId="168" fontId="20" fillId="0" borderId="0" xfId="10" applyNumberFormat="1" applyFont="1" applyProtection="1">
      <protection locked="0"/>
    </xf>
    <xf numFmtId="168" fontId="19" fillId="0" borderId="0" xfId="10" applyNumberFormat="1" applyFont="1" applyProtection="1">
      <protection locked="0"/>
    </xf>
    <xf numFmtId="4" fontId="20" fillId="0" borderId="0" xfId="10" applyNumberFormat="1" applyFont="1" applyAlignment="1" applyProtection="1">
      <alignment vertical="center"/>
      <protection locked="0"/>
    </xf>
    <xf numFmtId="0" fontId="19" fillId="0" borderId="51" xfId="10" applyFont="1" applyBorder="1" applyAlignment="1">
      <alignment vertical="center" wrapText="1"/>
    </xf>
    <xf numFmtId="0" fontId="20" fillId="0" borderId="5" xfId="10" applyFont="1" applyBorder="1"/>
    <xf numFmtId="0" fontId="20" fillId="0" borderId="34" xfId="10" applyFont="1" applyBorder="1" applyAlignment="1">
      <alignment vertical="center" wrapText="1"/>
    </xf>
    <xf numFmtId="0" fontId="9" fillId="0" borderId="33" xfId="10" applyFont="1" applyBorder="1" applyAlignment="1" applyProtection="1">
      <alignment horizontal="center" vertical="center"/>
      <protection locked="0"/>
    </xf>
    <xf numFmtId="0" fontId="12" fillId="0" borderId="33" xfId="10" applyBorder="1"/>
    <xf numFmtId="0" fontId="19" fillId="0" borderId="2" xfId="10" applyFont="1" applyBorder="1" applyAlignment="1">
      <alignment horizontal="center" vertical="center"/>
    </xf>
    <xf numFmtId="0" fontId="7" fillId="0" borderId="0" xfId="10" applyFont="1" applyAlignment="1">
      <alignment vertical="center" textRotation="90" wrapText="1"/>
    </xf>
    <xf numFmtId="0" fontId="7" fillId="0" borderId="101" xfId="10" applyFont="1" applyBorder="1" applyAlignment="1">
      <alignment horizontal="center" vertical="center"/>
    </xf>
    <xf numFmtId="0" fontId="7" fillId="0" borderId="76" xfId="10" applyFont="1" applyBorder="1" applyAlignment="1">
      <alignment horizontal="center" vertical="center"/>
    </xf>
    <xf numFmtId="0" fontId="7" fillId="0" borderId="2" xfId="10" applyFont="1" applyBorder="1" applyAlignment="1">
      <alignment horizontal="center" vertical="center"/>
    </xf>
    <xf numFmtId="0" fontId="7" fillId="0" borderId="50" xfId="10" applyFont="1" applyBorder="1" applyAlignment="1">
      <alignment horizontal="center" vertical="center"/>
    </xf>
    <xf numFmtId="0" fontId="7" fillId="0" borderId="3" xfId="10" applyFont="1" applyBorder="1" applyAlignment="1">
      <alignment horizontal="center" vertical="center"/>
    </xf>
    <xf numFmtId="0" fontId="7" fillId="0" borderId="35" xfId="10" applyFont="1" applyBorder="1"/>
    <xf numFmtId="0" fontId="42" fillId="0" borderId="0" xfId="10" applyFont="1" applyAlignment="1">
      <alignment horizontal="right" vertical="center" wrapText="1"/>
    </xf>
    <xf numFmtId="0" fontId="61" fillId="0" borderId="0" xfId="10" applyFont="1"/>
    <xf numFmtId="0" fontId="20" fillId="0" borderId="47" xfId="10" applyFont="1" applyBorder="1" applyAlignment="1">
      <alignment horizontal="center" vertical="center" wrapText="1"/>
    </xf>
    <xf numFmtId="0" fontId="20" fillId="0" borderId="54" xfId="10" applyFont="1" applyBorder="1" applyAlignment="1">
      <alignment horizontal="center" vertical="center" wrapText="1"/>
    </xf>
    <xf numFmtId="0" fontId="7" fillId="0" borderId="54" xfId="10" applyFont="1" applyBorder="1"/>
    <xf numFmtId="0" fontId="7" fillId="0" borderId="20" xfId="10" applyFont="1" applyBorder="1"/>
    <xf numFmtId="0" fontId="42" fillId="0" borderId="26" xfId="10" applyFont="1" applyBorder="1" applyAlignment="1">
      <alignment horizontal="right" vertical="center" wrapText="1"/>
    </xf>
    <xf numFmtId="0" fontId="7" fillId="0" borderId="14" xfId="10" applyFont="1" applyBorder="1" applyAlignment="1">
      <alignment horizontal="center" vertical="center" wrapText="1"/>
    </xf>
    <xf numFmtId="0" fontId="7" fillId="0" borderId="13" xfId="10" applyFont="1" applyBorder="1" applyAlignment="1">
      <alignment horizontal="center" vertical="center" wrapText="1"/>
    </xf>
    <xf numFmtId="0" fontId="7" fillId="0" borderId="79" xfId="10" applyFont="1" applyBorder="1" applyAlignment="1">
      <alignment horizontal="center" vertical="center" wrapText="1"/>
    </xf>
    <xf numFmtId="0" fontId="13" fillId="0" borderId="1" xfId="10" applyFont="1" applyBorder="1" applyAlignment="1">
      <alignment horizontal="center" vertical="center"/>
    </xf>
    <xf numFmtId="0" fontId="13" fillId="0" borderId="2" xfId="10" applyFont="1" applyBorder="1" applyAlignment="1">
      <alignment horizontal="center" vertical="center"/>
    </xf>
    <xf numFmtId="0" fontId="13" fillId="0" borderId="3" xfId="10" applyFont="1" applyBorder="1" applyAlignment="1">
      <alignment horizontal="center" vertical="center"/>
    </xf>
    <xf numFmtId="0" fontId="12" fillId="0" borderId="0" xfId="10" applyAlignment="1">
      <alignment vertical="center" wrapText="1"/>
    </xf>
    <xf numFmtId="0" fontId="38" fillId="0" borderId="0" xfId="10" applyFont="1" applyAlignment="1">
      <alignment vertical="center" textRotation="90" wrapText="1"/>
    </xf>
    <xf numFmtId="167" fontId="20" fillId="0" borderId="54" xfId="10" applyNumberFormat="1" applyFont="1" applyBorder="1" applyAlignment="1" applyProtection="1">
      <alignment vertical="center" wrapText="1"/>
      <protection locked="0"/>
    </xf>
    <xf numFmtId="167" fontId="20" fillId="0" borderId="6" xfId="10" applyNumberFormat="1" applyFont="1" applyBorder="1" applyAlignment="1" applyProtection="1">
      <alignment vertical="center" wrapText="1"/>
      <protection locked="0"/>
    </xf>
    <xf numFmtId="167" fontId="20" fillId="0" borderId="51" xfId="10" applyNumberFormat="1" applyFont="1" applyBorder="1" applyAlignment="1" applyProtection="1">
      <alignment vertical="center" wrapText="1"/>
      <protection locked="0"/>
    </xf>
    <xf numFmtId="0" fontId="19" fillId="0" borderId="41" xfId="10" applyFont="1" applyBorder="1" applyAlignment="1">
      <alignment vertical="center" wrapText="1" shrinkToFit="1"/>
    </xf>
    <xf numFmtId="0" fontId="19" fillId="0" borderId="0" xfId="10" applyFont="1" applyAlignment="1">
      <alignment vertical="center" wrapText="1" shrinkToFit="1"/>
    </xf>
    <xf numFmtId="0" fontId="7" fillId="0" borderId="1" xfId="10" applyFont="1" applyBorder="1" applyAlignment="1">
      <alignment horizontal="center" vertical="center"/>
    </xf>
    <xf numFmtId="0" fontId="18" fillId="0" borderId="58" xfId="10" applyFont="1" applyBorder="1" applyAlignment="1">
      <alignment horizontal="center" vertical="center"/>
    </xf>
    <xf numFmtId="0" fontId="13" fillId="0" borderId="1" xfId="10" applyFont="1" applyBorder="1" applyAlignment="1">
      <alignment horizontal="center" vertical="center" wrapText="1"/>
    </xf>
    <xf numFmtId="0" fontId="13" fillId="0" borderId="54" xfId="10" applyFont="1" applyBorder="1" applyAlignment="1">
      <alignment horizontal="center" vertical="center" wrapText="1"/>
    </xf>
    <xf numFmtId="0" fontId="13" fillId="0" borderId="47" xfId="10" applyFont="1" applyBorder="1" applyAlignment="1">
      <alignment horizontal="center" vertical="center" wrapText="1"/>
    </xf>
    <xf numFmtId="0" fontId="7" fillId="0" borderId="37" xfId="10" applyFont="1" applyBorder="1" applyAlignment="1">
      <alignment vertical="center" textRotation="90" wrapText="1"/>
    </xf>
    <xf numFmtId="0" fontId="19" fillId="0" borderId="6" xfId="10" applyFont="1" applyBorder="1" applyAlignment="1">
      <alignment vertical="center" textRotation="90" wrapText="1"/>
    </xf>
    <xf numFmtId="0" fontId="7" fillId="0" borderId="51" xfId="10" applyFont="1" applyBorder="1"/>
    <xf numFmtId="0" fontId="7" fillId="0" borderId="57" xfId="10" applyFont="1" applyBorder="1"/>
    <xf numFmtId="0" fontId="20" fillId="0" borderId="51" xfId="10" applyFont="1" applyBorder="1" applyAlignment="1">
      <alignment horizontal="center" vertical="center" wrapText="1"/>
    </xf>
    <xf numFmtId="0" fontId="7" fillId="0" borderId="45" xfId="10" applyFont="1" applyBorder="1"/>
    <xf numFmtId="0" fontId="7" fillId="0" borderId="22" xfId="10" applyFont="1" applyBorder="1"/>
    <xf numFmtId="0" fontId="20" fillId="0" borderId="54" xfId="10" applyFont="1" applyBorder="1" applyAlignment="1" applyProtection="1">
      <alignment horizontal="center" vertical="center" wrapText="1"/>
      <protection locked="0"/>
    </xf>
    <xf numFmtId="0" fontId="18" fillId="0" borderId="32" xfId="10" applyFont="1" applyBorder="1" applyAlignment="1">
      <alignment horizontal="center" vertical="center" wrapText="1"/>
    </xf>
    <xf numFmtId="0" fontId="12" fillId="0" borderId="32" xfId="10" applyBorder="1" applyAlignment="1" applyProtection="1">
      <alignment horizontal="center" vertical="center" wrapText="1"/>
      <protection locked="0"/>
    </xf>
    <xf numFmtId="167" fontId="20" fillId="0" borderId="32" xfId="10" applyNumberFormat="1" applyFont="1" applyBorder="1" applyAlignment="1" applyProtection="1">
      <alignment horizontal="center" vertical="center" wrapText="1"/>
      <protection locked="0"/>
    </xf>
    <xf numFmtId="167" fontId="12" fillId="0" borderId="32" xfId="10" applyNumberFormat="1" applyBorder="1" applyAlignment="1" applyProtection="1">
      <alignment horizontal="center" vertical="center" wrapText="1"/>
      <protection locked="0"/>
    </xf>
    <xf numFmtId="4" fontId="15" fillId="0" borderId="32" xfId="10" applyNumberFormat="1" applyFont="1" applyBorder="1" applyAlignment="1" applyProtection="1">
      <alignment horizontal="center" vertical="center" wrapText="1"/>
      <protection locked="0"/>
    </xf>
    <xf numFmtId="4" fontId="15" fillId="0" borderId="35" xfId="10" applyNumberFormat="1" applyFont="1" applyBorder="1" applyAlignment="1" applyProtection="1">
      <alignment horizontal="center" vertical="center" wrapText="1"/>
      <protection locked="0"/>
    </xf>
    <xf numFmtId="0" fontId="13" fillId="0" borderId="4" xfId="10" applyFont="1" applyBorder="1" applyAlignment="1">
      <alignment horizontal="center" vertical="center"/>
    </xf>
    <xf numFmtId="49" fontId="13" fillId="0" borderId="2" xfId="10" applyNumberFormat="1" applyFont="1" applyBorder="1" applyAlignment="1">
      <alignment horizontal="center" vertical="center"/>
    </xf>
    <xf numFmtId="0" fontId="19" fillId="0" borderId="3" xfId="10" applyFont="1" applyBorder="1" applyAlignment="1">
      <alignment horizontal="center" vertical="center"/>
    </xf>
    <xf numFmtId="49" fontId="13" fillId="0" borderId="3" xfId="10" applyNumberFormat="1" applyFont="1" applyBorder="1" applyAlignment="1">
      <alignment horizontal="center" vertical="center"/>
    </xf>
    <xf numFmtId="0" fontId="42" fillId="0" borderId="32" xfId="10" applyFont="1" applyBorder="1" applyAlignment="1">
      <alignment vertical="center"/>
    </xf>
    <xf numFmtId="0" fontId="42" fillId="0" borderId="0" xfId="10" applyFont="1" applyAlignment="1">
      <alignment vertical="center"/>
    </xf>
    <xf numFmtId="0" fontId="42" fillId="0" borderId="33" xfId="10" applyFont="1" applyBorder="1" applyAlignment="1">
      <alignment vertical="center"/>
    </xf>
    <xf numFmtId="0" fontId="11" fillId="0" borderId="0" xfId="10" applyFont="1"/>
    <xf numFmtId="0" fontId="19" fillId="0" borderId="11" xfId="10" applyFont="1" applyBorder="1" applyAlignment="1">
      <alignment vertical="top" wrapText="1"/>
    </xf>
    <xf numFmtId="0" fontId="13" fillId="0" borderId="0" xfId="10" applyFont="1"/>
    <xf numFmtId="0" fontId="13" fillId="0" borderId="0" xfId="10" applyFont="1" applyAlignment="1">
      <alignment horizontal="center" vertical="top"/>
    </xf>
    <xf numFmtId="0" fontId="13" fillId="0" borderId="0" xfId="10" applyFont="1" applyAlignment="1">
      <alignment horizontal="center"/>
    </xf>
    <xf numFmtId="0" fontId="7" fillId="9" borderId="44" xfId="10" applyFont="1" applyFill="1" applyBorder="1"/>
    <xf numFmtId="0" fontId="56" fillId="0" borderId="37" xfId="8" applyBorder="1"/>
    <xf numFmtId="0" fontId="13" fillId="11" borderId="2" xfId="10" applyFont="1" applyFill="1" applyBorder="1" applyAlignment="1">
      <alignment horizontal="center" vertical="center"/>
    </xf>
    <xf numFmtId="0" fontId="13" fillId="11" borderId="3" xfId="10" applyFont="1" applyFill="1" applyBorder="1" applyAlignment="1">
      <alignment horizontal="center" vertical="center"/>
    </xf>
    <xf numFmtId="0" fontId="18" fillId="0" borderId="14" xfId="10" applyFont="1" applyBorder="1" applyAlignment="1">
      <alignment horizontal="center" vertical="center"/>
    </xf>
    <xf numFmtId="0" fontId="18" fillId="0" borderId="31" xfId="10" applyFont="1" applyBorder="1" applyAlignment="1">
      <alignment horizontal="center" vertical="center"/>
    </xf>
    <xf numFmtId="0" fontId="68" fillId="0" borderId="10" xfId="0" applyFont="1" applyBorder="1" applyAlignment="1">
      <alignment horizontal="center" vertical="center"/>
    </xf>
    <xf numFmtId="0" fontId="68" fillId="3" borderId="10" xfId="4" quotePrefix="1" applyFont="1" applyFill="1" applyBorder="1" applyAlignment="1" applyProtection="1">
      <alignment horizontal="center" vertical="center"/>
    </xf>
    <xf numFmtId="0" fontId="18" fillId="0" borderId="54" xfId="10" applyFont="1" applyBorder="1" applyAlignment="1">
      <alignment horizontal="center" vertical="center" wrapText="1"/>
    </xf>
    <xf numFmtId="0" fontId="7" fillId="0" borderId="0" xfId="10" applyFont="1" applyAlignment="1">
      <alignment horizontal="center"/>
    </xf>
    <xf numFmtId="0" fontId="18" fillId="0" borderId="1" xfId="10" applyFont="1" applyBorder="1" applyAlignment="1">
      <alignment horizontal="center" vertical="center"/>
    </xf>
    <xf numFmtId="0" fontId="19" fillId="0" borderId="79" xfId="10" applyFont="1" applyBorder="1" applyAlignment="1">
      <alignment horizontal="center" vertical="center"/>
    </xf>
    <xf numFmtId="0" fontId="19" fillId="0" borderId="13" xfId="10" applyFont="1" applyBorder="1" applyAlignment="1">
      <alignment horizontal="center" vertical="center"/>
    </xf>
    <xf numFmtId="0" fontId="68" fillId="0" borderId="10" xfId="4" quotePrefix="1" applyFont="1" applyBorder="1" applyAlignment="1" applyProtection="1">
      <alignment horizontal="center" vertical="center"/>
    </xf>
    <xf numFmtId="0" fontId="13" fillId="0" borderId="50" xfId="10" applyFont="1" applyBorder="1" applyAlignment="1">
      <alignment horizontal="center" vertical="center"/>
    </xf>
    <xf numFmtId="0" fontId="13" fillId="11" borderId="1" xfId="10" applyFont="1" applyFill="1" applyBorder="1" applyAlignment="1">
      <alignment horizontal="center" vertical="center"/>
    </xf>
    <xf numFmtId="0" fontId="38" fillId="0" borderId="37" xfId="10" applyFont="1" applyBorder="1"/>
    <xf numFmtId="0" fontId="38" fillId="0" borderId="0" xfId="10" applyFont="1"/>
    <xf numFmtId="0" fontId="38" fillId="0" borderId="34" xfId="10" applyFont="1" applyBorder="1"/>
    <xf numFmtId="166" fontId="64" fillId="0" borderId="34" xfId="8" applyNumberFormat="1" applyFont="1" applyBorder="1" applyAlignment="1">
      <alignment vertical="center" wrapText="1"/>
    </xf>
    <xf numFmtId="0" fontId="19" fillId="0" borderId="34" xfId="10" applyFont="1" applyBorder="1" applyAlignment="1">
      <alignment vertical="top"/>
    </xf>
    <xf numFmtId="164" fontId="19" fillId="0" borderId="0" xfId="10" applyNumberFormat="1" applyFont="1" applyAlignment="1">
      <alignment vertical="top" wrapText="1"/>
    </xf>
    <xf numFmtId="164" fontId="19" fillId="0" borderId="34" xfId="10" applyNumberFormat="1" applyFont="1" applyBorder="1" applyAlignment="1">
      <alignment vertical="top" wrapText="1"/>
    </xf>
    <xf numFmtId="0" fontId="19" fillId="0" borderId="34" xfId="10" applyFont="1" applyBorder="1" applyAlignment="1">
      <alignment vertical="top" wrapText="1"/>
    </xf>
    <xf numFmtId="0" fontId="19" fillId="0" borderId="0" xfId="10" applyFont="1" applyAlignment="1">
      <alignment horizontal="left"/>
    </xf>
    <xf numFmtId="0" fontId="18" fillId="0" borderId="47" xfId="10" applyFont="1" applyBorder="1" applyAlignment="1">
      <alignment horizontal="center" vertical="center" wrapText="1"/>
    </xf>
    <xf numFmtId="0" fontId="7" fillId="0" borderId="15" xfId="10" applyFont="1" applyBorder="1"/>
    <xf numFmtId="0" fontId="7" fillId="0" borderId="0" xfId="14" applyFont="1"/>
    <xf numFmtId="0" fontId="7" fillId="0" borderId="0" xfId="14" applyFont="1" applyAlignment="1">
      <alignment horizontal="center" vertical="center"/>
    </xf>
    <xf numFmtId="0" fontId="7" fillId="0" borderId="46" xfId="14" applyFont="1" applyBorder="1"/>
    <xf numFmtId="0" fontId="7" fillId="0" borderId="33" xfId="14" applyFont="1" applyBorder="1"/>
    <xf numFmtId="0" fontId="7" fillId="0" borderId="11" xfId="14" applyFont="1" applyBorder="1"/>
    <xf numFmtId="0" fontId="11" fillId="0" borderId="0" xfId="14"/>
    <xf numFmtId="0" fontId="20" fillId="0" borderId="0" xfId="14" applyFont="1" applyAlignment="1">
      <alignment vertical="center"/>
    </xf>
    <xf numFmtId="0" fontId="19" fillId="0" borderId="34" xfId="14" applyFont="1" applyBorder="1" applyAlignment="1">
      <alignment vertical="top" wrapText="1"/>
    </xf>
    <xf numFmtId="0" fontId="18" fillId="0" borderId="0" xfId="14" applyFont="1" applyAlignment="1">
      <alignment horizontal="center" vertical="top" wrapText="1"/>
    </xf>
    <xf numFmtId="0" fontId="19" fillId="0" borderId="0" xfId="14" applyFont="1" applyAlignment="1">
      <alignment vertical="top" wrapText="1"/>
    </xf>
    <xf numFmtId="0" fontId="7" fillId="0" borderId="37" xfId="14" applyFont="1" applyBorder="1"/>
    <xf numFmtId="0" fontId="20" fillId="0" borderId="0" xfId="14" applyFont="1"/>
    <xf numFmtId="0" fontId="20" fillId="10" borderId="34" xfId="14" applyFont="1" applyFill="1" applyBorder="1" applyAlignment="1">
      <alignment horizontal="center" vertical="center"/>
    </xf>
    <xf numFmtId="14" fontId="11" fillId="0" borderId="0" xfId="14" applyNumberFormat="1" applyAlignment="1">
      <alignment horizontal="center" vertical="center" shrinkToFit="1"/>
    </xf>
    <xf numFmtId="0" fontId="43" fillId="0" borderId="0" xfId="14" applyFont="1" applyAlignment="1" applyProtection="1">
      <alignment vertical="center"/>
      <protection locked="0"/>
    </xf>
    <xf numFmtId="0" fontId="20" fillId="0" borderId="0" xfId="14" applyFont="1" applyAlignment="1">
      <alignment horizontal="center" vertical="center" wrapText="1"/>
    </xf>
    <xf numFmtId="0" fontId="20" fillId="0" borderId="34" xfId="14" applyFont="1" applyBorder="1" applyAlignment="1">
      <alignment horizontal="center" vertical="center" wrapText="1"/>
    </xf>
    <xf numFmtId="0" fontId="20" fillId="0" borderId="32" xfId="14" applyFont="1" applyBorder="1" applyAlignment="1">
      <alignment horizontal="center" vertical="center" wrapText="1"/>
    </xf>
    <xf numFmtId="0" fontId="19" fillId="0" borderId="32" xfId="14" applyFont="1" applyBorder="1" applyAlignment="1">
      <alignment vertical="center" wrapText="1"/>
    </xf>
    <xf numFmtId="0" fontId="19" fillId="0" borderId="32" xfId="14" applyFont="1" applyBorder="1" applyAlignment="1">
      <alignment horizontal="center" vertical="center" wrapText="1"/>
    </xf>
    <xf numFmtId="0" fontId="7" fillId="0" borderId="36" xfId="14" applyFont="1" applyBorder="1"/>
    <xf numFmtId="0" fontId="49" fillId="10" borderId="34" xfId="14" applyFont="1" applyFill="1" applyBorder="1" applyAlignment="1">
      <alignment vertical="center" wrapText="1"/>
    </xf>
    <xf numFmtId="0" fontId="49" fillId="6" borderId="0" xfId="14" applyFont="1" applyFill="1" applyAlignment="1">
      <alignment vertical="center" wrapText="1"/>
    </xf>
    <xf numFmtId="0" fontId="42" fillId="0" borderId="0" xfId="14" applyFont="1" applyAlignment="1">
      <alignment horizontal="center" vertical="center" wrapText="1"/>
    </xf>
    <xf numFmtId="0" fontId="20" fillId="0" borderId="46" xfId="14" applyFont="1" applyBorder="1" applyAlignment="1">
      <alignment horizontal="center" vertical="center" wrapText="1"/>
    </xf>
    <xf numFmtId="0" fontId="19" fillId="0" borderId="33" xfId="14" applyFont="1" applyBorder="1" applyAlignment="1">
      <alignment vertical="center"/>
    </xf>
    <xf numFmtId="0" fontId="42" fillId="0" borderId="34" xfId="14" applyFont="1" applyBorder="1" applyAlignment="1">
      <alignment wrapText="1"/>
    </xf>
    <xf numFmtId="0" fontId="42" fillId="0" borderId="0" xfId="14" applyFont="1" applyAlignment="1">
      <alignment wrapText="1"/>
    </xf>
    <xf numFmtId="164" fontId="20" fillId="0" borderId="0" xfId="14" applyNumberFormat="1" applyFont="1" applyAlignment="1">
      <alignment horizontal="center" vertical="center"/>
    </xf>
    <xf numFmtId="0" fontId="20" fillId="0" borderId="0" xfId="14" applyFont="1" applyAlignment="1">
      <alignment horizontal="right"/>
    </xf>
    <xf numFmtId="0" fontId="20" fillId="0" borderId="0" xfId="14" applyFont="1" applyAlignment="1">
      <alignment vertical="center" wrapText="1"/>
    </xf>
    <xf numFmtId="0" fontId="19" fillId="0" borderId="0" xfId="14" applyFont="1" applyAlignment="1">
      <alignment vertical="center" wrapText="1"/>
    </xf>
    <xf numFmtId="0" fontId="50" fillId="10" borderId="34" xfId="14" applyFont="1" applyFill="1" applyBorder="1" applyAlignment="1">
      <alignment vertical="center" wrapText="1"/>
    </xf>
    <xf numFmtId="0" fontId="50" fillId="6" borderId="0" xfId="14" applyFont="1" applyFill="1" applyAlignment="1">
      <alignment vertical="center" wrapText="1"/>
    </xf>
    <xf numFmtId="0" fontId="20" fillId="0" borderId="0" xfId="14" applyFont="1" applyAlignment="1" applyProtection="1">
      <alignment horizontal="center" vertical="center" wrapText="1"/>
      <protection locked="0"/>
    </xf>
    <xf numFmtId="168" fontId="20" fillId="0" borderId="0" xfId="14" applyNumberFormat="1" applyFont="1"/>
    <xf numFmtId="168" fontId="20" fillId="0" borderId="0" xfId="14" applyNumberFormat="1" applyFont="1" applyAlignment="1">
      <alignment vertical="center" wrapText="1"/>
    </xf>
    <xf numFmtId="0" fontId="19" fillId="0" borderId="34" xfId="14" applyFont="1" applyBorder="1" applyAlignment="1">
      <alignment vertical="center"/>
    </xf>
    <xf numFmtId="0" fontId="19" fillId="0" borderId="0" xfId="14" applyFont="1" applyAlignment="1">
      <alignment vertical="center"/>
    </xf>
    <xf numFmtId="164" fontId="62" fillId="10" borderId="34" xfId="14" applyNumberFormat="1" applyFont="1" applyFill="1" applyBorder="1" applyAlignment="1">
      <alignment vertical="center"/>
    </xf>
    <xf numFmtId="164" fontId="62" fillId="6" borderId="0" xfId="14" applyNumberFormat="1" applyFont="1" applyFill="1" applyAlignment="1">
      <alignment vertical="center"/>
    </xf>
    <xf numFmtId="0" fontId="20" fillId="0" borderId="0" xfId="14" applyFont="1" applyAlignment="1">
      <alignment horizontal="center" vertical="center"/>
    </xf>
    <xf numFmtId="164" fontId="19" fillId="0" borderId="0" xfId="14" applyNumberFormat="1" applyFont="1" applyAlignment="1">
      <alignment vertical="center" wrapText="1"/>
    </xf>
    <xf numFmtId="0" fontId="13" fillId="8" borderId="2" xfId="14" applyFont="1" applyFill="1" applyBorder="1" applyAlignment="1">
      <alignment horizontal="center" vertical="center"/>
    </xf>
    <xf numFmtId="0" fontId="51" fillId="10" borderId="34" xfId="14" applyFont="1" applyFill="1" applyBorder="1" applyAlignment="1">
      <alignment vertical="center"/>
    </xf>
    <xf numFmtId="0" fontId="51" fillId="10" borderId="0" xfId="14" applyFont="1" applyFill="1" applyAlignment="1">
      <alignment horizontal="center" vertical="center"/>
    </xf>
    <xf numFmtId="0" fontId="51" fillId="6" borderId="0" xfId="14" applyFont="1" applyFill="1" applyAlignment="1">
      <alignment vertical="center"/>
    </xf>
    <xf numFmtId="0" fontId="13" fillId="10" borderId="2" xfId="14" applyFont="1" applyFill="1" applyBorder="1" applyAlignment="1">
      <alignment horizontal="center" vertical="center"/>
    </xf>
    <xf numFmtId="164" fontId="52" fillId="10" borderId="34" xfId="14" applyNumberFormat="1" applyFont="1" applyFill="1" applyBorder="1" applyAlignment="1" applyProtection="1">
      <alignment vertical="top" wrapText="1"/>
      <protection locked="0"/>
    </xf>
    <xf numFmtId="164" fontId="52" fillId="6" borderId="0" xfId="14" applyNumberFormat="1" applyFont="1" applyFill="1" applyAlignment="1" applyProtection="1">
      <alignment vertical="top" wrapText="1"/>
      <protection locked="0"/>
    </xf>
    <xf numFmtId="164" fontId="42" fillId="0" borderId="34" xfId="14" applyNumberFormat="1" applyFont="1" applyBorder="1" applyAlignment="1" applyProtection="1">
      <alignment wrapText="1"/>
      <protection locked="0"/>
    </xf>
    <xf numFmtId="164" fontId="42" fillId="0" borderId="0" xfId="14" applyNumberFormat="1" applyFont="1" applyAlignment="1" applyProtection="1">
      <alignment wrapText="1"/>
      <protection locked="0"/>
    </xf>
    <xf numFmtId="0" fontId="13" fillId="0" borderId="4" xfId="14" applyFont="1" applyBorder="1"/>
    <xf numFmtId="0" fontId="7" fillId="0" borderId="34" xfId="14" applyFont="1" applyBorder="1"/>
    <xf numFmtId="164" fontId="20" fillId="0" borderId="0" xfId="14" applyNumberFormat="1" applyFont="1" applyAlignment="1">
      <alignment horizontal="center" vertical="center" wrapText="1"/>
    </xf>
    <xf numFmtId="164" fontId="20" fillId="0" borderId="34" xfId="14" applyNumberFormat="1" applyFont="1" applyBorder="1" applyAlignment="1">
      <alignment vertical="center" wrapText="1"/>
    </xf>
    <xf numFmtId="164" fontId="20" fillId="0" borderId="0" xfId="14" applyNumberFormat="1" applyFont="1" applyAlignment="1">
      <alignment vertical="center" wrapText="1"/>
    </xf>
    <xf numFmtId="164" fontId="42" fillId="0" borderId="0" xfId="14" applyNumberFormat="1" applyFont="1" applyAlignment="1" applyProtection="1">
      <alignment vertical="center" textRotation="90" wrapText="1"/>
      <protection locked="0"/>
    </xf>
    <xf numFmtId="164" fontId="42" fillId="0" borderId="0" xfId="14" applyNumberFormat="1" applyFont="1" applyAlignment="1">
      <alignment vertical="center" wrapText="1"/>
    </xf>
    <xf numFmtId="0" fontId="42" fillId="0" borderId="0" xfId="14" applyFont="1" applyAlignment="1">
      <alignment vertical="center" wrapText="1"/>
    </xf>
    <xf numFmtId="164" fontId="42" fillId="0" borderId="0" xfId="14" applyNumberFormat="1" applyFont="1" applyAlignment="1" applyProtection="1">
      <alignment vertical="top" wrapText="1"/>
      <protection locked="0"/>
    </xf>
    <xf numFmtId="164" fontId="42" fillId="0" borderId="0" xfId="14" applyNumberFormat="1" applyFont="1" applyAlignment="1">
      <alignment horizontal="center" vertical="center" wrapText="1"/>
    </xf>
    <xf numFmtId="164" fontId="20" fillId="0" borderId="0" xfId="14" applyNumberFormat="1" applyFont="1" applyAlignment="1" applyProtection="1">
      <alignment vertical="top" wrapText="1"/>
      <protection locked="0"/>
    </xf>
    <xf numFmtId="0" fontId="55" fillId="0" borderId="0" xfId="14" applyFont="1" applyAlignment="1">
      <alignment horizontal="center" vertical="center" wrapText="1"/>
    </xf>
    <xf numFmtId="164" fontId="15" fillId="0" borderId="0" xfId="14" applyNumberFormat="1" applyFont="1" applyAlignment="1" applyProtection="1">
      <alignment vertical="top" wrapText="1"/>
      <protection locked="0"/>
    </xf>
    <xf numFmtId="164" fontId="42" fillId="0" borderId="0" xfId="14" applyNumberFormat="1" applyFont="1" applyAlignment="1" applyProtection="1">
      <alignment horizontal="center" vertical="center" wrapText="1"/>
      <protection locked="0"/>
    </xf>
    <xf numFmtId="0" fontId="7" fillId="0" borderId="35" xfId="14" applyFont="1" applyBorder="1"/>
    <xf numFmtId="0" fontId="7" fillId="0" borderId="32" xfId="14" applyFont="1" applyBorder="1"/>
    <xf numFmtId="0" fontId="56" fillId="0" borderId="32" xfId="8" applyBorder="1"/>
    <xf numFmtId="0" fontId="56" fillId="0" borderId="36" xfId="8" applyBorder="1"/>
    <xf numFmtId="167" fontId="11" fillId="0" borderId="54" xfId="14" applyNumberFormat="1" applyBorder="1" applyAlignment="1" applyProtection="1">
      <alignment horizontal="center" vertical="center" wrapText="1"/>
      <protection locked="0"/>
    </xf>
    <xf numFmtId="0" fontId="11" fillId="0" borderId="58" xfId="14" applyBorder="1" applyAlignment="1" applyProtection="1">
      <alignment horizontal="center" vertical="center" wrapText="1"/>
      <protection locked="0"/>
    </xf>
    <xf numFmtId="0" fontId="11" fillId="0" borderId="38" xfId="14" applyBorder="1" applyAlignment="1" applyProtection="1">
      <alignment vertical="center" wrapText="1"/>
      <protection locked="0"/>
    </xf>
    <xf numFmtId="0" fontId="13" fillId="0" borderId="50" xfId="14" applyFont="1" applyBorder="1" applyAlignment="1">
      <alignment horizontal="center" vertical="center"/>
    </xf>
    <xf numFmtId="167" fontId="11" fillId="0" borderId="6" xfId="14" applyNumberFormat="1" applyBorder="1" applyAlignment="1" applyProtection="1">
      <alignment horizontal="center" vertical="center" wrapText="1"/>
      <protection locked="0"/>
    </xf>
    <xf numFmtId="2" fontId="11" fillId="0" borderId="6" xfId="14" applyNumberFormat="1" applyBorder="1" applyAlignment="1" applyProtection="1">
      <alignment horizontal="center" vertical="center" wrapText="1"/>
      <protection locked="0"/>
    </xf>
    <xf numFmtId="2" fontId="11" fillId="0" borderId="8" xfId="14" applyNumberFormat="1" applyBorder="1" applyAlignment="1" applyProtection="1">
      <alignment vertical="center" wrapText="1"/>
      <protection locked="0"/>
    </xf>
    <xf numFmtId="0" fontId="13" fillId="0" borderId="2" xfId="14" applyFont="1" applyBorder="1" applyAlignment="1">
      <alignment horizontal="center" vertical="center"/>
    </xf>
    <xf numFmtId="0" fontId="14" fillId="0" borderId="0" xfId="14" applyFont="1"/>
    <xf numFmtId="0" fontId="11" fillId="0" borderId="6" xfId="14" applyBorder="1" applyAlignment="1" applyProtection="1">
      <alignment horizontal="center" vertical="center" wrapText="1"/>
      <protection locked="0"/>
    </xf>
    <xf numFmtId="0" fontId="11" fillId="0" borderId="8" xfId="14" applyBorder="1" applyAlignment="1" applyProtection="1">
      <alignment vertical="center" wrapText="1"/>
      <protection locked="0"/>
    </xf>
    <xf numFmtId="0" fontId="13" fillId="0" borderId="3" xfId="14" applyFont="1" applyBorder="1" applyAlignment="1">
      <alignment horizontal="center" vertical="center"/>
    </xf>
    <xf numFmtId="0" fontId="18" fillId="0" borderId="54" xfId="14" applyFont="1" applyBorder="1" applyAlignment="1">
      <alignment horizontal="center" vertical="center" wrapText="1"/>
    </xf>
    <xf numFmtId="0" fontId="18" fillId="0" borderId="12" xfId="14" applyFont="1" applyBorder="1" applyAlignment="1">
      <alignment horizontal="center" vertical="center" wrapText="1"/>
    </xf>
    <xf numFmtId="0" fontId="19" fillId="0" borderId="6" xfId="14" applyFont="1" applyBorder="1" applyAlignment="1">
      <alignment horizontal="center" vertical="center" wrapText="1"/>
    </xf>
    <xf numFmtId="0" fontId="20" fillId="0" borderId="34" xfId="14" applyFont="1" applyBorder="1" applyAlignment="1">
      <alignment vertical="center"/>
    </xf>
    <xf numFmtId="0" fontId="9" fillId="0" borderId="0" xfId="14" applyFont="1" applyAlignment="1" applyProtection="1">
      <alignment horizontal="center" vertical="center"/>
      <protection locked="0"/>
    </xf>
    <xf numFmtId="0" fontId="11" fillId="0" borderId="34" xfId="14" applyBorder="1"/>
    <xf numFmtId="0" fontId="16" fillId="0" borderId="0" xfId="14" applyFont="1" applyAlignment="1">
      <alignment horizontal="center" vertical="top"/>
    </xf>
    <xf numFmtId="0" fontId="20" fillId="0" borderId="33" xfId="14" applyFont="1" applyBorder="1" applyAlignment="1">
      <alignment vertical="center" wrapText="1"/>
    </xf>
    <xf numFmtId="168" fontId="20" fillId="0" borderId="33" xfId="14" applyNumberFormat="1" applyFont="1" applyBorder="1" applyAlignment="1" applyProtection="1">
      <alignment vertical="center" textRotation="90" wrapText="1"/>
      <protection locked="0"/>
    </xf>
    <xf numFmtId="0" fontId="20" fillId="0" borderId="33" xfId="14" applyFont="1" applyBorder="1"/>
    <xf numFmtId="0" fontId="20" fillId="0" borderId="43" xfId="14" applyFont="1" applyBorder="1"/>
    <xf numFmtId="0" fontId="20" fillId="0" borderId="42" xfId="14" applyFont="1" applyBorder="1"/>
    <xf numFmtId="0" fontId="20" fillId="0" borderId="42" xfId="14" applyFont="1" applyBorder="1" applyAlignment="1">
      <alignment vertical="center" wrapText="1"/>
    </xf>
    <xf numFmtId="168" fontId="20" fillId="0" borderId="0" xfId="14" applyNumberFormat="1" applyFont="1" applyAlignment="1" applyProtection="1">
      <alignment vertical="center" textRotation="90" wrapText="1"/>
      <protection locked="0"/>
    </xf>
    <xf numFmtId="0" fontId="20" fillId="0" borderId="41" xfId="14" applyFont="1" applyBorder="1"/>
    <xf numFmtId="0" fontId="20" fillId="0" borderId="5" xfId="14" applyFont="1" applyBorder="1" applyAlignment="1">
      <alignment wrapText="1"/>
    </xf>
    <xf numFmtId="0" fontId="20" fillId="0" borderId="0" xfId="14" applyFont="1" applyAlignment="1">
      <alignment wrapText="1"/>
    </xf>
    <xf numFmtId="0" fontId="20" fillId="0" borderId="5" xfId="14" applyFont="1" applyBorder="1" applyAlignment="1">
      <alignment vertical="center" wrapText="1"/>
    </xf>
    <xf numFmtId="0" fontId="9" fillId="6" borderId="6" xfId="14" applyFont="1" applyFill="1" applyBorder="1" applyAlignment="1" applyProtection="1">
      <alignment horizontal="center"/>
      <protection locked="0"/>
    </xf>
    <xf numFmtId="0" fontId="20" fillId="0" borderId="40" xfId="14" applyFont="1" applyBorder="1"/>
    <xf numFmtId="0" fontId="20" fillId="0" borderId="39" xfId="14" applyFont="1" applyBorder="1"/>
    <xf numFmtId="0" fontId="20" fillId="0" borderId="38" xfId="14" applyFont="1" applyBorder="1"/>
    <xf numFmtId="0" fontId="20" fillId="0" borderId="35" xfId="14" applyFont="1" applyBorder="1"/>
    <xf numFmtId="0" fontId="20" fillId="0" borderId="32" xfId="14" applyFont="1" applyBorder="1"/>
    <xf numFmtId="0" fontId="7" fillId="0" borderId="32" xfId="14" applyFont="1" applyBorder="1" applyAlignment="1">
      <alignment horizontal="center" vertical="center"/>
    </xf>
    <xf numFmtId="0" fontId="20" fillId="0" borderId="33" xfId="14" applyFont="1" applyBorder="1" applyAlignment="1">
      <alignment vertical="center"/>
    </xf>
    <xf numFmtId="0" fontId="18" fillId="0" borderId="1" xfId="14" applyFont="1" applyBorder="1" applyAlignment="1">
      <alignment horizontal="center"/>
    </xf>
    <xf numFmtId="164" fontId="11" fillId="0" borderId="0" xfId="14" applyNumberFormat="1" applyAlignment="1" applyProtection="1">
      <alignment vertical="top" wrapText="1"/>
      <protection locked="0"/>
    </xf>
    <xf numFmtId="0" fontId="7" fillId="0" borderId="0" xfId="14" applyFont="1" applyAlignment="1">
      <alignment vertical="center" textRotation="90" wrapText="1"/>
    </xf>
    <xf numFmtId="0" fontId="7" fillId="0" borderId="0" xfId="14" applyFont="1" applyAlignment="1">
      <alignment vertical="center" wrapText="1"/>
    </xf>
    <xf numFmtId="0" fontId="19" fillId="0" borderId="37" xfId="14" applyFont="1" applyBorder="1" applyAlignment="1">
      <alignment vertical="center" wrapText="1"/>
    </xf>
    <xf numFmtId="167" fontId="20" fillId="0" borderId="0" xfId="14" applyNumberFormat="1" applyFont="1" applyAlignment="1">
      <alignment horizontal="center" vertical="center" wrapText="1"/>
    </xf>
    <xf numFmtId="0" fontId="20" fillId="0" borderId="35" xfId="14" applyFont="1" applyBorder="1" applyAlignment="1">
      <alignment vertical="center"/>
    </xf>
    <xf numFmtId="0" fontId="20" fillId="0" borderId="32" xfId="14" applyFont="1" applyBorder="1" applyAlignment="1">
      <alignment vertical="center"/>
    </xf>
    <xf numFmtId="0" fontId="19" fillId="0" borderId="0" xfId="14" applyFont="1"/>
    <xf numFmtId="0" fontId="19" fillId="0" borderId="0" xfId="14" applyFont="1" applyAlignment="1">
      <alignment horizontal="left" vertical="center"/>
    </xf>
    <xf numFmtId="0" fontId="20" fillId="0" borderId="34" xfId="14" applyFont="1" applyBorder="1"/>
    <xf numFmtId="14" fontId="11" fillId="0" borderId="0" xfId="14" applyNumberFormat="1" applyAlignment="1" applyProtection="1">
      <alignment vertical="center" shrinkToFit="1"/>
      <protection locked="0"/>
    </xf>
    <xf numFmtId="0" fontId="19" fillId="0" borderId="33" xfId="14" applyFont="1" applyBorder="1" applyAlignment="1">
      <alignment vertical="top" wrapText="1"/>
    </xf>
    <xf numFmtId="0" fontId="18" fillId="0" borderId="0" xfId="14" applyFont="1" applyAlignment="1">
      <alignment vertical="top" wrapText="1"/>
    </xf>
    <xf numFmtId="0" fontId="12" fillId="0" borderId="51" xfId="10" applyBorder="1" applyAlignment="1" applyProtection="1">
      <alignment vertical="center" wrapText="1"/>
      <protection locked="0"/>
    </xf>
    <xf numFmtId="2" fontId="12" fillId="0" borderId="6" xfId="10" applyNumberFormat="1" applyBorder="1" applyAlignment="1" applyProtection="1">
      <alignment vertical="center" wrapText="1"/>
      <protection locked="0"/>
    </xf>
    <xf numFmtId="0" fontId="12" fillId="0" borderId="6" xfId="10" applyBorder="1" applyAlignment="1" applyProtection="1">
      <alignment vertical="center" wrapText="1"/>
      <protection locked="0"/>
    </xf>
    <xf numFmtId="0" fontId="12" fillId="0" borderId="54" xfId="10" applyBorder="1" applyAlignment="1" applyProtection="1">
      <alignment vertical="center" wrapText="1"/>
      <protection locked="0"/>
    </xf>
    <xf numFmtId="164" fontId="69" fillId="0" borderId="0" xfId="10" applyNumberFormat="1" applyFont="1" applyAlignment="1" applyProtection="1">
      <alignment vertical="top" wrapText="1"/>
      <protection locked="0"/>
    </xf>
    <xf numFmtId="0" fontId="42" fillId="0" borderId="0" xfId="10" applyFont="1" applyAlignment="1">
      <alignment vertical="top" wrapText="1"/>
    </xf>
    <xf numFmtId="0" fontId="20" fillId="8" borderId="0" xfId="14" applyFont="1" applyFill="1" applyAlignment="1">
      <alignment horizontal="center" vertical="center"/>
    </xf>
    <xf numFmtId="164" fontId="42" fillId="0" borderId="0" xfId="14" applyNumberFormat="1" applyFont="1" applyAlignment="1" applyProtection="1">
      <alignment horizontal="center" wrapText="1"/>
      <protection locked="0"/>
    </xf>
    <xf numFmtId="0" fontId="42" fillId="0" borderId="0" xfId="14" applyFont="1" applyAlignment="1">
      <alignment horizontal="center" wrapText="1"/>
    </xf>
    <xf numFmtId="0" fontId="19" fillId="0" borderId="0" xfId="14" applyFont="1" applyAlignment="1">
      <alignment horizontal="center" vertical="center" wrapText="1"/>
    </xf>
    <xf numFmtId="0" fontId="7" fillId="9" borderId="18" xfId="14" applyFont="1" applyFill="1" applyBorder="1"/>
    <xf numFmtId="0" fontId="7" fillId="9" borderId="44" xfId="14" applyFont="1" applyFill="1" applyBorder="1"/>
    <xf numFmtId="0" fontId="20" fillId="8" borderId="6" xfId="14" applyFont="1" applyFill="1" applyBorder="1"/>
    <xf numFmtId="0" fontId="18" fillId="0" borderId="31" xfId="14" applyFont="1" applyBorder="1" applyAlignment="1">
      <alignment horizontal="center" vertical="center"/>
    </xf>
    <xf numFmtId="0" fontId="18" fillId="0" borderId="11" xfId="14" applyFont="1" applyBorder="1" applyAlignment="1">
      <alignment horizontal="center" vertical="center"/>
    </xf>
    <xf numFmtId="0" fontId="18" fillId="0" borderId="108" xfId="14" applyFont="1" applyBorder="1" applyAlignment="1">
      <alignment horizontal="center" vertical="center"/>
    </xf>
    <xf numFmtId="0" fontId="18" fillId="0" borderId="103" xfId="14" applyFont="1" applyBorder="1" applyAlignment="1">
      <alignment horizontal="center" vertical="center"/>
    </xf>
    <xf numFmtId="0" fontId="18" fillId="0" borderId="13" xfId="14" applyFont="1" applyBorder="1" applyAlignment="1">
      <alignment horizontal="center" vertical="center"/>
    </xf>
    <xf numFmtId="0" fontId="18" fillId="0" borderId="15" xfId="14" applyFont="1" applyBorder="1" applyAlignment="1">
      <alignment horizontal="center" vertical="center"/>
    </xf>
    <xf numFmtId="0" fontId="18" fillId="0" borderId="107" xfId="14" applyFont="1" applyBorder="1" applyAlignment="1">
      <alignment horizontal="center" vertical="center"/>
    </xf>
    <xf numFmtId="0" fontId="18" fillId="0" borderId="49" xfId="14" applyFont="1" applyBorder="1" applyAlignment="1">
      <alignment horizontal="center" vertical="center"/>
    </xf>
    <xf numFmtId="0" fontId="18" fillId="0" borderId="14" xfId="14" applyFont="1" applyBorder="1" applyAlignment="1">
      <alignment horizontal="center" vertical="center"/>
    </xf>
    <xf numFmtId="0" fontId="18" fillId="0" borderId="104" xfId="14" applyFont="1" applyBorder="1" applyAlignment="1">
      <alignment horizontal="center" vertical="center"/>
    </xf>
    <xf numFmtId="0" fontId="13" fillId="0" borderId="4" xfId="14" applyFont="1" applyBorder="1" applyAlignment="1">
      <alignment horizontal="center" vertical="center"/>
    </xf>
    <xf numFmtId="49" fontId="13" fillId="0" borderId="18" xfId="14" applyNumberFormat="1" applyFont="1" applyBorder="1" applyAlignment="1">
      <alignment horizontal="center" vertical="center"/>
    </xf>
    <xf numFmtId="1" fontId="38" fillId="0" borderId="24" xfId="14" applyNumberFormat="1" applyFont="1" applyBorder="1" applyAlignment="1" applyProtection="1">
      <alignment vertical="center" wrapText="1"/>
      <protection locked="0"/>
    </xf>
    <xf numFmtId="49" fontId="13" fillId="0" borderId="15" xfId="14" applyNumberFormat="1" applyFont="1" applyBorder="1" applyAlignment="1">
      <alignment horizontal="center" vertical="center"/>
    </xf>
    <xf numFmtId="1" fontId="38" fillId="0" borderId="7" xfId="14" applyNumberFormat="1" applyFont="1" applyBorder="1" applyAlignment="1" applyProtection="1">
      <alignment vertical="center" wrapText="1"/>
      <protection locked="0"/>
    </xf>
    <xf numFmtId="0" fontId="7" fillId="0" borderId="0" xfId="14" applyFont="1" applyAlignment="1">
      <alignment horizontal="center"/>
    </xf>
    <xf numFmtId="0" fontId="13" fillId="0" borderId="0" xfId="14" applyFont="1"/>
    <xf numFmtId="0" fontId="13" fillId="0" borderId="0" xfId="14" applyFont="1" applyAlignment="1">
      <alignment horizontal="center" vertical="top"/>
    </xf>
    <xf numFmtId="0" fontId="13" fillId="0" borderId="0" xfId="14" applyFont="1" applyAlignment="1">
      <alignment horizontal="center"/>
    </xf>
    <xf numFmtId="0" fontId="7" fillId="8" borderId="0" xfId="14" applyFont="1" applyFill="1"/>
    <xf numFmtId="0" fontId="13" fillId="0" borderId="96" xfId="14" applyFont="1" applyBorder="1"/>
    <xf numFmtId="0" fontId="51" fillId="8" borderId="0" xfId="14" applyFont="1" applyFill="1" applyAlignment="1">
      <alignment horizontal="center" vertical="center"/>
    </xf>
    <xf numFmtId="0" fontId="13" fillId="0" borderId="1" xfId="14" applyFont="1" applyBorder="1" applyAlignment="1">
      <alignment horizontal="center" vertical="center"/>
    </xf>
    <xf numFmtId="168" fontId="19" fillId="0" borderId="0" xfId="14" applyNumberFormat="1" applyFont="1" applyProtection="1">
      <protection locked="0"/>
    </xf>
    <xf numFmtId="164" fontId="62" fillId="0" borderId="0" xfId="14" applyNumberFormat="1" applyFont="1" applyAlignment="1">
      <alignment vertical="center"/>
    </xf>
    <xf numFmtId="168" fontId="20" fillId="0" borderId="0" xfId="14" applyNumberFormat="1" applyFont="1" applyProtection="1">
      <protection locked="0"/>
    </xf>
    <xf numFmtId="0" fontId="11" fillId="0" borderId="0" xfId="14" applyAlignment="1">
      <alignment vertical="center"/>
    </xf>
    <xf numFmtId="0" fontId="7" fillId="0" borderId="103" xfId="14" applyFont="1" applyBorder="1"/>
    <xf numFmtId="0" fontId="7" fillId="0" borderId="24" xfId="14" applyFont="1" applyBorder="1"/>
    <xf numFmtId="164" fontId="15" fillId="0" borderId="0" xfId="14" applyNumberFormat="1" applyFont="1" applyAlignment="1">
      <alignment vertical="top" wrapText="1"/>
    </xf>
    <xf numFmtId="0" fontId="38" fillId="0" borderId="0" xfId="10" applyFont="1" applyAlignment="1">
      <alignment vertical="center"/>
    </xf>
    <xf numFmtId="0" fontId="7" fillId="0" borderId="76" xfId="10" applyFont="1" applyBorder="1" applyAlignment="1">
      <alignment horizontal="center" vertical="center" wrapText="1"/>
    </xf>
    <xf numFmtId="0" fontId="18" fillId="0" borderId="101" xfId="10" applyFont="1" applyBorder="1" applyAlignment="1">
      <alignment horizontal="center" vertical="center" wrapText="1"/>
    </xf>
    <xf numFmtId="0" fontId="43" fillId="0" borderId="32" xfId="10" applyFont="1" applyBorder="1" applyAlignment="1" applyProtection="1">
      <alignment vertical="center"/>
      <protection locked="0"/>
    </xf>
    <xf numFmtId="0" fontId="8" fillId="0" borderId="0" xfId="10" applyFont="1" applyAlignment="1">
      <alignment vertical="top" wrapText="1"/>
    </xf>
    <xf numFmtId="164" fontId="42" fillId="0" borderId="0" xfId="10" applyNumberFormat="1" applyFont="1" applyAlignment="1">
      <alignment vertical="top" wrapText="1"/>
    </xf>
    <xf numFmtId="0" fontId="44" fillId="11" borderId="0" xfId="10" applyFont="1" applyFill="1" applyAlignment="1" applyProtection="1">
      <alignment vertical="center" wrapText="1"/>
      <protection locked="0"/>
    </xf>
    <xf numFmtId="0" fontId="18" fillId="0" borderId="1" xfId="10" applyFont="1" applyBorder="1" applyAlignment="1">
      <alignment horizontal="center" vertical="center" wrapText="1"/>
    </xf>
    <xf numFmtId="0" fontId="12" fillId="0" borderId="3" xfId="10" applyBorder="1" applyAlignment="1" applyProtection="1">
      <alignment vertical="center" wrapText="1"/>
      <protection locked="0"/>
    </xf>
    <xf numFmtId="0" fontId="12" fillId="0" borderId="45" xfId="10" applyBorder="1" applyAlignment="1" applyProtection="1">
      <alignment vertical="center" wrapText="1"/>
      <protection locked="0"/>
    </xf>
    <xf numFmtId="0" fontId="12" fillId="0" borderId="2" xfId="10" applyBorder="1" applyAlignment="1" applyProtection="1">
      <alignment vertical="center" wrapText="1"/>
      <protection locked="0"/>
    </xf>
    <xf numFmtId="0" fontId="12" fillId="0" borderId="26" xfId="10" applyBorder="1" applyAlignment="1" applyProtection="1">
      <alignment vertical="center" wrapText="1"/>
      <protection locked="0"/>
    </xf>
    <xf numFmtId="2" fontId="12" fillId="0" borderId="2" xfId="10" applyNumberFormat="1" applyBorder="1" applyAlignment="1" applyProtection="1">
      <alignment vertical="center" wrapText="1"/>
      <protection locked="0"/>
    </xf>
    <xf numFmtId="2" fontId="12" fillId="0" borderId="26" xfId="10" applyNumberFormat="1" applyBorder="1" applyAlignment="1" applyProtection="1">
      <alignment vertical="center" wrapText="1"/>
      <protection locked="0"/>
    </xf>
    <xf numFmtId="0" fontId="12" fillId="0" borderId="1" xfId="10" applyBorder="1" applyAlignment="1" applyProtection="1">
      <alignment vertical="center" wrapText="1"/>
      <protection locked="0"/>
    </xf>
    <xf numFmtId="0" fontId="12" fillId="0" borderId="47" xfId="10" applyBorder="1" applyAlignment="1" applyProtection="1">
      <alignment vertical="center" wrapText="1"/>
      <protection locked="0"/>
    </xf>
    <xf numFmtId="167" fontId="20" fillId="0" borderId="3" xfId="10" applyNumberFormat="1" applyFont="1" applyBorder="1" applyAlignment="1" applyProtection="1">
      <alignment vertical="center" wrapText="1"/>
      <protection locked="0"/>
    </xf>
    <xf numFmtId="167" fontId="20" fillId="0" borderId="45" xfId="10" applyNumberFormat="1" applyFont="1" applyBorder="1" applyAlignment="1" applyProtection="1">
      <alignment vertical="center" wrapText="1"/>
      <protection locked="0"/>
    </xf>
    <xf numFmtId="167" fontId="20" fillId="0" borderId="2" xfId="10" applyNumberFormat="1" applyFont="1" applyBorder="1" applyAlignment="1" applyProtection="1">
      <alignment vertical="center" wrapText="1"/>
      <protection locked="0"/>
    </xf>
    <xf numFmtId="167" fontId="20" fillId="0" borderId="26" xfId="10" applyNumberFormat="1" applyFont="1" applyBorder="1" applyAlignment="1" applyProtection="1">
      <alignment vertical="center" wrapText="1"/>
      <protection locked="0"/>
    </xf>
    <xf numFmtId="167" fontId="20" fillId="0" borderId="1" xfId="10" applyNumberFormat="1" applyFont="1" applyBorder="1" applyAlignment="1" applyProtection="1">
      <alignment vertical="center" wrapText="1"/>
      <protection locked="0"/>
    </xf>
    <xf numFmtId="167" fontId="20" fillId="0" borderId="47" xfId="10" applyNumberFormat="1" applyFont="1" applyBorder="1" applyAlignment="1" applyProtection="1">
      <alignment vertical="center" wrapText="1"/>
      <protection locked="0"/>
    </xf>
    <xf numFmtId="0" fontId="63" fillId="0" borderId="0" xfId="10" applyFont="1" applyAlignment="1">
      <alignment vertical="center" wrapText="1"/>
    </xf>
    <xf numFmtId="4" fontId="63" fillId="0" borderId="0" xfId="10" applyNumberFormat="1" applyFont="1" applyAlignment="1" applyProtection="1">
      <alignment vertical="center" wrapText="1"/>
      <protection locked="0"/>
    </xf>
    <xf numFmtId="168" fontId="63" fillId="0" borderId="0" xfId="10" applyNumberFormat="1" applyFont="1" applyAlignment="1" applyProtection="1">
      <alignment wrapText="1"/>
      <protection locked="0"/>
    </xf>
    <xf numFmtId="164" fontId="15" fillId="0" borderId="0" xfId="10" applyNumberFormat="1" applyFont="1" applyAlignment="1">
      <alignment vertical="top" wrapText="1"/>
    </xf>
    <xf numFmtId="164" fontId="71" fillId="0" borderId="0" xfId="10" applyNumberFormat="1" applyFont="1" applyAlignment="1">
      <alignment vertical="center" wrapText="1"/>
    </xf>
    <xf numFmtId="0" fontId="42" fillId="0" borderId="0" xfId="10" applyFont="1" applyAlignment="1">
      <alignment horizontal="center" vertical="center"/>
    </xf>
    <xf numFmtId="0" fontId="19" fillId="0" borderId="0" xfId="10" applyFont="1" applyAlignment="1">
      <alignment horizontal="center" vertical="center"/>
    </xf>
    <xf numFmtId="0" fontId="42" fillId="0" borderId="37" xfId="10" applyFont="1" applyBorder="1" applyAlignment="1">
      <alignment vertical="top" wrapText="1"/>
    </xf>
    <xf numFmtId="0" fontId="44" fillId="11" borderId="32" xfId="10" applyFont="1" applyFill="1" applyBorder="1" applyAlignment="1" applyProtection="1">
      <alignment vertical="center" wrapText="1"/>
      <protection locked="0"/>
    </xf>
    <xf numFmtId="0" fontId="19" fillId="0" borderId="36" xfId="10" applyFont="1" applyBorder="1" applyAlignment="1">
      <alignment vertical="center" wrapText="1"/>
    </xf>
    <xf numFmtId="0" fontId="7" fillId="12" borderId="98" xfId="10" applyFont="1" applyFill="1" applyBorder="1"/>
    <xf numFmtId="0" fontId="7" fillId="12" borderId="96" xfId="10" applyFont="1" applyFill="1" applyBorder="1"/>
    <xf numFmtId="0" fontId="7" fillId="0" borderId="0" xfId="10" applyFont="1" applyAlignment="1">
      <alignment vertical="top"/>
    </xf>
    <xf numFmtId="164" fontId="11" fillId="0" borderId="0" xfId="10" applyNumberFormat="1" applyFont="1" applyAlignment="1">
      <alignment vertical="top" wrapText="1"/>
    </xf>
    <xf numFmtId="0" fontId="42" fillId="0" borderId="0" xfId="14" applyFont="1" applyAlignment="1">
      <alignment vertical="center"/>
    </xf>
    <xf numFmtId="0" fontId="7" fillId="0" borderId="103" xfId="14" applyFont="1" applyBorder="1" applyAlignment="1">
      <alignment horizontal="center" vertical="center"/>
    </xf>
    <xf numFmtId="0" fontId="7" fillId="0" borderId="15" xfId="14" applyFont="1" applyBorder="1" applyAlignment="1">
      <alignment horizontal="center" vertical="center"/>
    </xf>
    <xf numFmtId="0" fontId="37" fillId="0" borderId="6" xfId="8" applyFont="1" applyBorder="1" applyAlignment="1">
      <alignment horizontal="center" vertical="center" textRotation="90"/>
    </xf>
    <xf numFmtId="0" fontId="12" fillId="0" borderId="0" xfId="10" applyAlignment="1" applyProtection="1">
      <alignment horizontal="center" vertical="center" wrapText="1"/>
      <protection locked="0"/>
    </xf>
    <xf numFmtId="0" fontId="7" fillId="0" borderId="3" xfId="14" applyFont="1" applyBorder="1" applyAlignment="1">
      <alignment horizontal="center" vertical="center" wrapText="1"/>
    </xf>
    <xf numFmtId="0" fontId="7" fillId="0" borderId="2" xfId="14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0" fontId="17" fillId="0" borderId="0" xfId="14" applyFont="1"/>
    <xf numFmtId="0" fontId="8" fillId="0" borderId="0" xfId="14" applyFont="1" applyAlignment="1">
      <alignment vertical="top" wrapText="1"/>
    </xf>
    <xf numFmtId="0" fontId="13" fillId="0" borderId="0" xfId="14" applyFont="1" applyAlignment="1">
      <alignment vertical="center" textRotation="90" wrapText="1"/>
    </xf>
    <xf numFmtId="0" fontId="13" fillId="0" borderId="0" xfId="14" applyFont="1" applyAlignment="1">
      <alignment vertical="top" wrapText="1"/>
    </xf>
    <xf numFmtId="0" fontId="38" fillId="0" borderId="0" xfId="14" applyFont="1" applyAlignment="1">
      <alignment vertical="center" wrapText="1"/>
    </xf>
    <xf numFmtId="0" fontId="11" fillId="0" borderId="0" xfId="14" applyAlignment="1">
      <alignment horizontal="center" vertical="center" wrapText="1"/>
    </xf>
    <xf numFmtId="164" fontId="53" fillId="0" borderId="0" xfId="14" applyNumberFormat="1" applyFont="1" applyAlignment="1" applyProtection="1">
      <alignment vertical="top" wrapText="1"/>
      <protection locked="0"/>
    </xf>
    <xf numFmtId="0" fontId="11" fillId="0" borderId="0" xfId="14" applyAlignment="1">
      <alignment vertical="center" wrapText="1"/>
    </xf>
    <xf numFmtId="0" fontId="38" fillId="0" borderId="0" xfId="14" applyFont="1" applyAlignment="1">
      <alignment vertical="center" textRotation="90" wrapText="1"/>
    </xf>
    <xf numFmtId="0" fontId="38" fillId="0" borderId="0" xfId="14" applyFont="1" applyAlignment="1">
      <alignment vertical="center"/>
    </xf>
    <xf numFmtId="0" fontId="42" fillId="0" borderId="0" xfId="14" applyFont="1" applyAlignment="1">
      <alignment horizontal="center"/>
    </xf>
    <xf numFmtId="4" fontId="20" fillId="0" borderId="0" xfId="14" applyNumberFormat="1" applyFont="1" applyAlignment="1" applyProtection="1">
      <alignment vertical="center"/>
      <protection locked="0"/>
    </xf>
    <xf numFmtId="0" fontId="20" fillId="0" borderId="0" xfId="14" applyFont="1" applyProtection="1">
      <protection locked="0"/>
    </xf>
    <xf numFmtId="0" fontId="11" fillId="0" borderId="0" xfId="14" applyAlignment="1" applyProtection="1">
      <alignment vertical="center"/>
      <protection locked="0"/>
    </xf>
    <xf numFmtId="0" fontId="20" fillId="0" borderId="0" xfId="14" applyFont="1" applyAlignment="1" applyProtection="1">
      <alignment horizontal="right"/>
      <protection locked="0"/>
    </xf>
    <xf numFmtId="0" fontId="43" fillId="0" borderId="32" xfId="14" applyFont="1" applyBorder="1" applyAlignment="1" applyProtection="1">
      <alignment vertical="center"/>
      <protection locked="0"/>
    </xf>
    <xf numFmtId="0" fontId="12" fillId="0" borderId="29" xfId="10" applyBorder="1" applyAlignment="1" applyProtection="1">
      <alignment vertical="center" wrapText="1"/>
      <protection locked="0"/>
    </xf>
    <xf numFmtId="0" fontId="61" fillId="0" borderId="0" xfId="10" applyFont="1" applyAlignment="1">
      <alignment vertical="top"/>
    </xf>
    <xf numFmtId="0" fontId="61" fillId="0" borderId="41" xfId="10" applyFont="1" applyBorder="1" applyAlignment="1">
      <alignment vertical="top"/>
    </xf>
    <xf numFmtId="0" fontId="56" fillId="0" borderId="33" xfId="8" applyBorder="1"/>
    <xf numFmtId="0" fontId="7" fillId="0" borderId="32" xfId="10" applyFont="1" applyBorder="1" applyAlignment="1">
      <alignment vertical="top"/>
    </xf>
    <xf numFmtId="0" fontId="7" fillId="0" borderId="37" xfId="10" applyFont="1" applyBorder="1" applyAlignment="1">
      <alignment vertical="top"/>
    </xf>
    <xf numFmtId="0" fontId="7" fillId="0" borderId="33" xfId="10" applyFont="1" applyBorder="1" applyAlignment="1">
      <alignment vertical="top"/>
    </xf>
    <xf numFmtId="0" fontId="15" fillId="0" borderId="0" xfId="10" applyFont="1"/>
    <xf numFmtId="0" fontId="61" fillId="0" borderId="37" xfId="10" applyFont="1" applyBorder="1" applyAlignment="1">
      <alignment vertical="top"/>
    </xf>
    <xf numFmtId="0" fontId="18" fillId="0" borderId="0" xfId="10" applyFont="1" applyAlignment="1">
      <alignment vertical="center"/>
    </xf>
    <xf numFmtId="0" fontId="18" fillId="0" borderId="37" xfId="10" applyFont="1" applyBorder="1" applyAlignment="1">
      <alignment vertical="center"/>
    </xf>
    <xf numFmtId="0" fontId="18" fillId="0" borderId="34" xfId="10" applyFont="1" applyBorder="1" applyAlignment="1">
      <alignment vertical="center"/>
    </xf>
    <xf numFmtId="0" fontId="18" fillId="0" borderId="11" xfId="10" applyFont="1" applyBorder="1" applyAlignment="1">
      <alignment vertical="center"/>
    </xf>
    <xf numFmtId="0" fontId="18" fillId="0" borderId="33" xfId="10" applyFont="1" applyBorder="1" applyAlignment="1">
      <alignment vertical="center"/>
    </xf>
    <xf numFmtId="0" fontId="18" fillId="0" borderId="46" xfId="10" applyFont="1" applyBorder="1" applyAlignment="1">
      <alignment vertical="center"/>
    </xf>
    <xf numFmtId="0" fontId="7" fillId="0" borderId="32" xfId="10" applyFont="1" applyBorder="1" applyAlignment="1">
      <alignment vertical="center" wrapText="1"/>
    </xf>
    <xf numFmtId="0" fontId="7" fillId="0" borderId="35" xfId="10" applyFont="1" applyBorder="1" applyAlignment="1">
      <alignment vertical="center" wrapText="1"/>
    </xf>
    <xf numFmtId="0" fontId="7" fillId="0" borderId="34" xfId="10" applyFont="1" applyBorder="1" applyAlignment="1">
      <alignment vertical="center" wrapText="1"/>
    </xf>
    <xf numFmtId="0" fontId="42" fillId="0" borderId="0" xfId="10" applyFont="1" applyAlignment="1">
      <alignment wrapText="1"/>
    </xf>
    <xf numFmtId="0" fontId="19" fillId="0" borderId="45" xfId="10" applyFont="1" applyBorder="1" applyAlignment="1">
      <alignment vertical="center" wrapText="1"/>
    </xf>
    <xf numFmtId="0" fontId="19" fillId="0" borderId="26" xfId="10" applyFont="1" applyBorder="1" applyAlignment="1">
      <alignment vertical="center" wrapText="1"/>
    </xf>
    <xf numFmtId="0" fontId="12" fillId="0" borderId="6" xfId="10" applyBorder="1" applyAlignment="1" applyProtection="1">
      <alignment horizontal="center" vertical="center" wrapText="1"/>
      <protection locked="0"/>
    </xf>
    <xf numFmtId="0" fontId="18" fillId="0" borderId="6" xfId="10" applyFont="1" applyBorder="1" applyAlignment="1">
      <alignment horizontal="center" vertical="center" wrapText="1"/>
    </xf>
    <xf numFmtId="0" fontId="19" fillId="0" borderId="102" xfId="10" applyFont="1" applyBorder="1" applyAlignment="1">
      <alignment vertical="center" wrapText="1"/>
    </xf>
    <xf numFmtId="0" fontId="19" fillId="0" borderId="41" xfId="10" applyFont="1" applyBorder="1" applyAlignment="1">
      <alignment vertical="center" wrapText="1"/>
    </xf>
    <xf numFmtId="167" fontId="42" fillId="0" borderId="6" xfId="10" applyNumberFormat="1" applyFont="1" applyBorder="1" applyAlignment="1">
      <alignment vertical="center" wrapText="1"/>
    </xf>
    <xf numFmtId="167" fontId="42" fillId="0" borderId="39" xfId="10" applyNumberFormat="1" applyFont="1" applyBorder="1" applyAlignment="1">
      <alignment vertical="center" wrapText="1"/>
    </xf>
    <xf numFmtId="167" fontId="42" fillId="0" borderId="0" xfId="10" applyNumberFormat="1" applyFont="1" applyAlignment="1">
      <alignment vertical="center" wrapText="1"/>
    </xf>
    <xf numFmtId="167" fontId="42" fillId="0" borderId="33" xfId="10" applyNumberFormat="1" applyFont="1" applyBorder="1" applyAlignment="1">
      <alignment vertical="center" wrapText="1"/>
    </xf>
    <xf numFmtId="0" fontId="19" fillId="0" borderId="8" xfId="10" applyFont="1" applyBorder="1" applyAlignment="1">
      <alignment vertical="center" wrapText="1"/>
    </xf>
    <xf numFmtId="167" fontId="20" fillId="0" borderId="8" xfId="10" applyNumberFormat="1" applyFont="1" applyBorder="1" applyAlignment="1" applyProtection="1">
      <alignment vertical="center" wrapText="1"/>
      <protection locked="0"/>
    </xf>
    <xf numFmtId="167" fontId="20" fillId="0" borderId="20" xfId="10" applyNumberFormat="1" applyFont="1" applyBorder="1" applyAlignment="1" applyProtection="1">
      <alignment vertical="center" wrapText="1"/>
      <protection locked="0"/>
    </xf>
    <xf numFmtId="167" fontId="42" fillId="0" borderId="24" xfId="10" applyNumberFormat="1" applyFont="1" applyBorder="1" applyAlignment="1">
      <alignment vertical="center" wrapText="1"/>
    </xf>
    <xf numFmtId="167" fontId="42" fillId="0" borderId="16" xfId="10" applyNumberFormat="1" applyFont="1" applyBorder="1" applyAlignment="1">
      <alignment vertical="center" wrapText="1"/>
    </xf>
    <xf numFmtId="167" fontId="42" fillId="0" borderId="100" xfId="10" applyNumberFormat="1" applyFont="1" applyBorder="1" applyAlignment="1">
      <alignment vertical="center" wrapText="1"/>
    </xf>
    <xf numFmtId="167" fontId="42" fillId="0" borderId="7" xfId="10" applyNumberFormat="1" applyFont="1" applyBorder="1" applyAlignment="1">
      <alignment vertical="center" wrapText="1"/>
    </xf>
    <xf numFmtId="167" fontId="42" fillId="0" borderId="20" xfId="10" applyNumberFormat="1" applyFont="1" applyBorder="1" applyAlignment="1">
      <alignment vertical="center" wrapText="1"/>
    </xf>
    <xf numFmtId="167" fontId="42" fillId="0" borderId="8" xfId="10" applyNumberFormat="1" applyFont="1" applyBorder="1" applyAlignment="1">
      <alignment vertical="center" wrapText="1"/>
    </xf>
    <xf numFmtId="0" fontId="13" fillId="0" borderId="37" xfId="10" applyFont="1" applyBorder="1" applyAlignment="1">
      <alignment vertical="top" wrapText="1"/>
    </xf>
    <xf numFmtId="0" fontId="13" fillId="0" borderId="0" xfId="10" applyFont="1" applyAlignment="1">
      <alignment vertical="top" wrapText="1"/>
    </xf>
    <xf numFmtId="0" fontId="13" fillId="0" borderId="34" xfId="10" applyFont="1" applyBorder="1" applyAlignment="1">
      <alignment vertical="top" wrapText="1"/>
    </xf>
    <xf numFmtId="0" fontId="13" fillId="0" borderId="33" xfId="10" applyFont="1" applyBorder="1" applyAlignment="1">
      <alignment vertical="top" wrapText="1"/>
    </xf>
    <xf numFmtId="0" fontId="56" fillId="0" borderId="98" xfId="8" applyBorder="1"/>
    <xf numFmtId="0" fontId="74" fillId="0" borderId="0" xfId="10" applyFont="1" applyAlignment="1">
      <alignment vertical="top" wrapText="1"/>
    </xf>
    <xf numFmtId="0" fontId="20" fillId="0" borderId="33" xfId="10" applyFont="1" applyBorder="1" applyAlignment="1">
      <alignment vertical="center" wrapText="1"/>
    </xf>
    <xf numFmtId="0" fontId="38" fillId="0" borderId="0" xfId="10" applyFont="1" applyAlignment="1">
      <alignment vertical="center" wrapText="1"/>
    </xf>
    <xf numFmtId="0" fontId="12" fillId="0" borderId="25" xfId="10" applyBorder="1" applyAlignment="1" applyProtection="1">
      <alignment vertical="center" wrapText="1"/>
      <protection locked="0"/>
    </xf>
    <xf numFmtId="0" fontId="12" fillId="0" borderId="23" xfId="10" applyBorder="1" applyAlignment="1" applyProtection="1">
      <alignment vertical="center" wrapText="1"/>
      <protection locked="0"/>
    </xf>
    <xf numFmtId="0" fontId="12" fillId="0" borderId="7" xfId="10" applyBorder="1" applyAlignment="1" applyProtection="1">
      <alignment vertical="center" wrapText="1"/>
      <protection locked="0"/>
    </xf>
    <xf numFmtId="0" fontId="12" fillId="0" borderId="21" xfId="10" applyBorder="1" applyAlignment="1" applyProtection="1">
      <alignment vertical="center" wrapText="1"/>
      <protection locked="0"/>
    </xf>
    <xf numFmtId="0" fontId="12" fillId="0" borderId="44" xfId="10" applyBorder="1" applyAlignment="1" applyProtection="1">
      <alignment vertical="center" wrapText="1"/>
      <protection locked="0"/>
    </xf>
    <xf numFmtId="0" fontId="12" fillId="0" borderId="80" xfId="10" applyBorder="1" applyAlignment="1" applyProtection="1">
      <alignment vertical="center" wrapText="1"/>
      <protection locked="0"/>
    </xf>
    <xf numFmtId="0" fontId="12" fillId="0" borderId="20" xfId="10" applyBorder="1" applyAlignment="1" applyProtection="1">
      <alignment vertical="center" wrapText="1"/>
      <protection locked="0"/>
    </xf>
    <xf numFmtId="0" fontId="7" fillId="0" borderId="34" xfId="10" applyFont="1" applyBorder="1" applyAlignment="1">
      <alignment vertical="top"/>
    </xf>
    <xf numFmtId="0" fontId="7" fillId="0" borderId="11" xfId="10" applyFont="1" applyBorder="1" applyAlignment="1">
      <alignment vertical="top"/>
    </xf>
    <xf numFmtId="0" fontId="7" fillId="0" borderId="46" xfId="10" applyFont="1" applyBorder="1" applyAlignment="1">
      <alignment vertical="top"/>
    </xf>
    <xf numFmtId="0" fontId="7" fillId="0" borderId="36" xfId="10" applyFont="1" applyBorder="1" applyAlignment="1">
      <alignment vertical="top"/>
    </xf>
    <xf numFmtId="0" fontId="7" fillId="0" borderId="35" xfId="10" applyFont="1" applyBorder="1" applyAlignment="1">
      <alignment vertical="top"/>
    </xf>
    <xf numFmtId="0" fontId="61" fillId="0" borderId="33" xfId="10" applyFont="1" applyBorder="1" applyAlignment="1">
      <alignment vertical="top"/>
    </xf>
    <xf numFmtId="0" fontId="12" fillId="0" borderId="32" xfId="10" applyBorder="1" applyAlignment="1" applyProtection="1">
      <alignment vertical="center" wrapText="1"/>
      <protection locked="0"/>
    </xf>
    <xf numFmtId="0" fontId="12" fillId="0" borderId="102" xfId="10" applyBorder="1" applyAlignment="1" applyProtection="1">
      <alignment vertical="center" wrapText="1"/>
      <protection locked="0"/>
    </xf>
    <xf numFmtId="0" fontId="12" fillId="0" borderId="41" xfId="10" applyBorder="1" applyAlignment="1" applyProtection="1">
      <alignment vertical="center" wrapText="1"/>
      <protection locked="0"/>
    </xf>
    <xf numFmtId="0" fontId="12" fillId="0" borderId="33" xfId="10" applyBorder="1" applyAlignment="1" applyProtection="1">
      <alignment vertical="center" wrapText="1"/>
      <protection locked="0"/>
    </xf>
    <xf numFmtId="0" fontId="12" fillId="0" borderId="43" xfId="10" applyBorder="1" applyAlignment="1" applyProtection="1">
      <alignment vertical="center" wrapText="1"/>
      <protection locked="0"/>
    </xf>
    <xf numFmtId="169" fontId="42" fillId="0" borderId="29" xfId="10" applyNumberFormat="1" applyFont="1" applyBorder="1" applyAlignment="1">
      <alignment vertical="center" wrapText="1"/>
    </xf>
    <xf numFmtId="0" fontId="12" fillId="0" borderId="24" xfId="10" applyBorder="1" applyAlignment="1" applyProtection="1">
      <alignment vertical="center" wrapText="1"/>
      <protection locked="0"/>
    </xf>
    <xf numFmtId="0" fontId="12" fillId="0" borderId="16" xfId="10" applyBorder="1" applyAlignment="1" applyProtection="1">
      <alignment vertical="center" wrapText="1"/>
      <protection locked="0"/>
    </xf>
    <xf numFmtId="169" fontId="15" fillId="0" borderId="29" xfId="10" applyNumberFormat="1" applyFont="1" applyBorder="1" applyAlignment="1">
      <alignment vertical="center" wrapText="1"/>
    </xf>
    <xf numFmtId="0" fontId="61" fillId="0" borderId="36" xfId="10" applyFont="1" applyBorder="1" applyAlignment="1">
      <alignment vertical="top"/>
    </xf>
    <xf numFmtId="0" fontId="61" fillId="0" borderId="32" xfId="10" applyFont="1" applyBorder="1" applyAlignment="1">
      <alignment vertical="top"/>
    </xf>
    <xf numFmtId="0" fontId="56" fillId="0" borderId="33" xfId="8" applyBorder="1" applyAlignment="1">
      <alignment vertical="center" wrapText="1"/>
    </xf>
    <xf numFmtId="164" fontId="20" fillId="0" borderId="33" xfId="10" applyNumberFormat="1" applyFont="1" applyBorder="1" applyAlignment="1">
      <alignment horizontal="center" vertical="center" wrapText="1"/>
    </xf>
    <xf numFmtId="164" fontId="42" fillId="0" borderId="33" xfId="10" applyNumberFormat="1" applyFont="1" applyBorder="1" applyAlignment="1">
      <alignment horizontal="center" vertical="center" wrapText="1"/>
    </xf>
    <xf numFmtId="164" fontId="19" fillId="0" borderId="0" xfId="10" applyNumberFormat="1" applyFont="1" applyAlignment="1" applyProtection="1">
      <alignment vertical="top" wrapText="1"/>
      <protection locked="0"/>
    </xf>
    <xf numFmtId="164" fontId="19" fillId="0" borderId="34" xfId="10" applyNumberFormat="1" applyFont="1" applyBorder="1" applyAlignment="1" applyProtection="1">
      <alignment vertical="top" wrapText="1"/>
      <protection locked="0"/>
    </xf>
    <xf numFmtId="0" fontId="19" fillId="0" borderId="0" xfId="10" applyFont="1" applyAlignment="1">
      <alignment wrapText="1"/>
    </xf>
    <xf numFmtId="0" fontId="19" fillId="0" borderId="34" xfId="10" applyFont="1" applyBorder="1" applyAlignment="1">
      <alignment wrapText="1"/>
    </xf>
    <xf numFmtId="164" fontId="19" fillId="0" borderId="33" xfId="10" applyNumberFormat="1" applyFont="1" applyBorder="1" applyAlignment="1" applyProtection="1">
      <alignment vertical="top" wrapText="1"/>
      <protection locked="0"/>
    </xf>
    <xf numFmtId="164" fontId="19" fillId="0" borderId="46" xfId="10" applyNumberFormat="1" applyFont="1" applyBorder="1" applyAlignment="1" applyProtection="1">
      <alignment vertical="top" wrapText="1"/>
      <protection locked="0"/>
    </xf>
    <xf numFmtId="0" fontId="42" fillId="0" borderId="11" xfId="10" applyFont="1" applyBorder="1" applyAlignment="1">
      <alignment vertical="center"/>
    </xf>
    <xf numFmtId="0" fontId="12" fillId="0" borderId="57" xfId="10" applyBorder="1" applyAlignment="1" applyProtection="1">
      <alignment vertical="center" wrapText="1"/>
      <protection locked="0"/>
    </xf>
    <xf numFmtId="2" fontId="12" fillId="0" borderId="20" xfId="10" applyNumberFormat="1" applyBorder="1" applyAlignment="1" applyProtection="1">
      <alignment vertical="center" wrapText="1"/>
      <protection locked="0"/>
    </xf>
    <xf numFmtId="0" fontId="12" fillId="0" borderId="22" xfId="10" applyBorder="1" applyAlignment="1" applyProtection="1">
      <alignment vertical="center" wrapText="1"/>
      <protection locked="0"/>
    </xf>
    <xf numFmtId="167" fontId="42" fillId="0" borderId="3" xfId="10" applyNumberFormat="1" applyFont="1" applyBorder="1" applyAlignment="1" applyProtection="1">
      <alignment vertical="center" wrapText="1"/>
      <protection locked="0"/>
    </xf>
    <xf numFmtId="0" fontId="75" fillId="0" borderId="0" xfId="10" applyFont="1"/>
    <xf numFmtId="0" fontId="56" fillId="0" borderId="96" xfId="8" applyBorder="1"/>
    <xf numFmtId="0" fontId="7" fillId="0" borderId="96" xfId="10" applyFont="1" applyBorder="1"/>
    <xf numFmtId="0" fontId="7" fillId="0" borderId="28" xfId="10" applyFont="1" applyBorder="1"/>
    <xf numFmtId="0" fontId="18" fillId="0" borderId="7" xfId="10" applyFont="1" applyBorder="1" applyAlignment="1">
      <alignment vertical="center" wrapText="1"/>
    </xf>
    <xf numFmtId="0" fontId="18" fillId="0" borderId="6" xfId="10" applyFont="1" applyBorder="1" applyAlignment="1">
      <alignment vertical="center" wrapText="1"/>
    </xf>
    <xf numFmtId="2" fontId="11" fillId="0" borderId="6" xfId="10" applyNumberFormat="1" applyFont="1" applyBorder="1" applyAlignment="1" applyProtection="1">
      <alignment vertical="center" wrapText="1"/>
      <protection locked="0"/>
    </xf>
    <xf numFmtId="167" fontId="42" fillId="0" borderId="54" xfId="10" applyNumberFormat="1" applyFont="1" applyBorder="1" applyAlignment="1">
      <alignment vertical="center" wrapText="1"/>
    </xf>
    <xf numFmtId="167" fontId="42" fillId="0" borderId="25" xfId="10" applyNumberFormat="1" applyFont="1" applyBorder="1" applyAlignment="1">
      <alignment vertical="center" wrapText="1"/>
    </xf>
    <xf numFmtId="0" fontId="13" fillId="0" borderId="11" xfId="10" applyFont="1" applyBorder="1" applyAlignment="1">
      <alignment vertical="top" wrapText="1"/>
    </xf>
    <xf numFmtId="0" fontId="74" fillId="0" borderId="33" xfId="10" applyFont="1" applyBorder="1" applyAlignment="1">
      <alignment vertical="top" wrapText="1"/>
    </xf>
    <xf numFmtId="0" fontId="20" fillId="0" borderId="0" xfId="10" applyFont="1" applyAlignment="1">
      <alignment vertical="top" wrapText="1"/>
    </xf>
    <xf numFmtId="0" fontId="42" fillId="0" borderId="33" xfId="10" applyFont="1" applyBorder="1" applyAlignment="1">
      <alignment vertical="top" wrapText="1"/>
    </xf>
    <xf numFmtId="168" fontId="42" fillId="0" borderId="0" xfId="10" applyNumberFormat="1" applyFont="1" applyAlignment="1">
      <alignment vertical="center" wrapText="1"/>
    </xf>
    <xf numFmtId="168" fontId="45" fillId="13" borderId="0" xfId="10" applyNumberFormat="1" applyFont="1" applyFill="1" applyAlignment="1" applyProtection="1">
      <alignment vertical="center"/>
      <protection locked="0"/>
    </xf>
    <xf numFmtId="14" fontId="12" fillId="13" borderId="0" xfId="10" applyNumberFormat="1" applyFill="1" applyAlignment="1" applyProtection="1">
      <alignment vertical="center" shrinkToFit="1"/>
      <protection locked="0"/>
    </xf>
    <xf numFmtId="0" fontId="12" fillId="13" borderId="0" xfId="10" applyFill="1"/>
    <xf numFmtId="0" fontId="43" fillId="13" borderId="0" xfId="10" applyFont="1" applyFill="1" applyAlignment="1" applyProtection="1">
      <alignment vertical="center"/>
      <protection locked="0"/>
    </xf>
    <xf numFmtId="0" fontId="7" fillId="13" borderId="0" xfId="10" applyFont="1" applyFill="1"/>
    <xf numFmtId="2" fontId="11" fillId="0" borderId="26" xfId="10" applyNumberFormat="1" applyFont="1" applyBorder="1" applyAlignment="1" applyProtection="1">
      <alignment vertical="center" wrapText="1"/>
      <protection locked="0"/>
    </xf>
    <xf numFmtId="0" fontId="12" fillId="0" borderId="46" xfId="10" applyBorder="1"/>
    <xf numFmtId="0" fontId="19" fillId="0" borderId="0" xfId="10" applyFont="1" applyAlignment="1">
      <alignment vertical="center" textRotation="90"/>
    </xf>
    <xf numFmtId="0" fontId="56" fillId="13" borderId="0" xfId="8" applyFill="1"/>
    <xf numFmtId="0" fontId="12" fillId="13" borderId="34" xfId="10" applyFill="1" applyBorder="1"/>
    <xf numFmtId="0" fontId="7" fillId="13" borderId="34" xfId="10" applyFont="1" applyFill="1" applyBorder="1"/>
    <xf numFmtId="164" fontId="76" fillId="0" borderId="0" xfId="10" applyNumberFormat="1" applyFont="1" applyAlignment="1" applyProtection="1">
      <alignment vertical="top" wrapText="1"/>
      <protection locked="0"/>
    </xf>
    <xf numFmtId="0" fontId="49" fillId="0" borderId="0" xfId="10" applyFont="1" applyAlignment="1">
      <alignment vertical="center" wrapText="1"/>
    </xf>
    <xf numFmtId="14" fontId="12" fillId="0" borderId="32" xfId="10" applyNumberFormat="1" applyBorder="1" applyAlignment="1" applyProtection="1">
      <alignment vertical="center" shrinkToFit="1"/>
      <protection locked="0"/>
    </xf>
    <xf numFmtId="14" fontId="12" fillId="13" borderId="32" xfId="10" applyNumberFormat="1" applyFill="1" applyBorder="1" applyAlignment="1" applyProtection="1">
      <alignment vertical="center" shrinkToFit="1"/>
      <protection locked="0"/>
    </xf>
    <xf numFmtId="0" fontId="12" fillId="13" borderId="32" xfId="10" applyFill="1" applyBorder="1" applyAlignment="1">
      <alignment horizontal="center" vertical="center"/>
    </xf>
    <xf numFmtId="0" fontId="12" fillId="13" borderId="32" xfId="10" applyFill="1" applyBorder="1" applyAlignment="1">
      <alignment vertical="center"/>
    </xf>
    <xf numFmtId="0" fontId="12" fillId="13" borderId="0" xfId="10" applyFill="1" applyAlignment="1">
      <alignment horizontal="center" vertical="center"/>
    </xf>
    <xf numFmtId="0" fontId="12" fillId="13" borderId="0" xfId="10" applyFill="1" applyAlignment="1">
      <alignment vertical="center"/>
    </xf>
    <xf numFmtId="0" fontId="19" fillId="0" borderId="0" xfId="10" applyFont="1" applyAlignment="1">
      <alignment vertical="center" textRotation="90" wrapText="1"/>
    </xf>
    <xf numFmtId="168" fontId="20" fillId="0" borderId="0" xfId="10" applyNumberFormat="1" applyFont="1" applyAlignment="1" applyProtection="1">
      <alignment vertical="center" textRotation="90" wrapText="1"/>
      <protection locked="0"/>
    </xf>
    <xf numFmtId="168" fontId="20" fillId="0" borderId="33" xfId="10" applyNumberFormat="1" applyFont="1" applyBorder="1" applyAlignment="1" applyProtection="1">
      <alignment vertical="center" textRotation="90" wrapText="1"/>
      <protection locked="0"/>
    </xf>
    <xf numFmtId="0" fontId="50" fillId="0" borderId="0" xfId="10" applyFont="1" applyAlignment="1">
      <alignment vertical="center" wrapText="1"/>
    </xf>
    <xf numFmtId="0" fontId="11" fillId="0" borderId="32" xfId="10" applyFont="1" applyBorder="1" applyAlignment="1">
      <alignment vertical="center"/>
    </xf>
    <xf numFmtId="0" fontId="11" fillId="0" borderId="0" xfId="10" applyFont="1" applyAlignment="1">
      <alignment vertical="center"/>
    </xf>
    <xf numFmtId="0" fontId="19" fillId="0" borderId="33" xfId="10" applyFont="1" applyBorder="1" applyAlignment="1">
      <alignment vertical="center" textRotation="90" wrapText="1"/>
    </xf>
    <xf numFmtId="0" fontId="20" fillId="0" borderId="0" xfId="10" applyFont="1" applyAlignment="1" applyProtection="1">
      <alignment vertical="center" textRotation="90" wrapText="1" shrinkToFit="1"/>
      <protection locked="0"/>
    </xf>
    <xf numFmtId="0" fontId="20" fillId="0" borderId="33" xfId="10" applyFont="1" applyBorder="1" applyAlignment="1" applyProtection="1">
      <alignment vertical="center" textRotation="90" wrapText="1" shrinkToFit="1"/>
      <protection locked="0"/>
    </xf>
    <xf numFmtId="0" fontId="74" fillId="0" borderId="32" xfId="10" applyFont="1" applyBorder="1" applyAlignment="1">
      <alignment vertical="top" wrapText="1"/>
    </xf>
    <xf numFmtId="0" fontId="42" fillId="0" borderId="37" xfId="10" applyFont="1" applyBorder="1" applyAlignment="1">
      <alignment vertical="center"/>
    </xf>
    <xf numFmtId="0" fontId="20" fillId="0" borderId="41" xfId="10" applyFont="1" applyBorder="1" applyAlignment="1" applyProtection="1">
      <alignment vertical="center" textRotation="90" wrapText="1" shrinkToFit="1"/>
      <protection locked="0"/>
    </xf>
    <xf numFmtId="0" fontId="7" fillId="13" borderId="37" xfId="10" applyFont="1" applyFill="1" applyBorder="1"/>
    <xf numFmtId="0" fontId="42" fillId="0" borderId="34" xfId="10" applyFont="1" applyBorder="1" applyAlignment="1">
      <alignment vertical="center"/>
    </xf>
    <xf numFmtId="0" fontId="42" fillId="0" borderId="46" xfId="10" applyFont="1" applyBorder="1" applyAlignment="1">
      <alignment vertical="center"/>
    </xf>
    <xf numFmtId="0" fontId="42" fillId="0" borderId="34" xfId="10" applyFont="1" applyBorder="1" applyAlignment="1">
      <alignment horizontal="center" vertical="center" wrapText="1"/>
    </xf>
    <xf numFmtId="0" fontId="42" fillId="0" borderId="0" xfId="10" applyFont="1" applyAlignment="1">
      <alignment vertical="center" wrapText="1"/>
    </xf>
    <xf numFmtId="0" fontId="9" fillId="0" borderId="0" xfId="10" applyFont="1" applyAlignment="1" applyProtection="1">
      <alignment horizontal="center"/>
      <protection locked="0"/>
    </xf>
    <xf numFmtId="0" fontId="42" fillId="0" borderId="46" xfId="10" applyFont="1" applyBorder="1" applyAlignment="1">
      <alignment horizontal="center" vertical="center"/>
    </xf>
    <xf numFmtId="0" fontId="19" fillId="0" borderId="33" xfId="10" applyFont="1" applyBorder="1" applyAlignment="1">
      <alignment vertical="center" textRotation="90"/>
    </xf>
    <xf numFmtId="0" fontId="20" fillId="0" borderId="0" xfId="10" applyFont="1" applyAlignment="1" applyProtection="1">
      <alignment vertical="center" wrapText="1"/>
      <protection locked="0"/>
    </xf>
    <xf numFmtId="0" fontId="54" fillId="0" borderId="0" xfId="6" applyFont="1" applyFill="1" applyBorder="1" applyAlignment="1" applyProtection="1">
      <alignment vertical="center" wrapText="1"/>
      <protection locked="0"/>
    </xf>
    <xf numFmtId="0" fontId="42" fillId="0" borderId="0" xfId="10" applyFont="1" applyAlignment="1" applyProtection="1">
      <alignment vertical="center" wrapText="1"/>
      <protection locked="0"/>
    </xf>
    <xf numFmtId="0" fontId="46" fillId="0" borderId="0" xfId="6" applyFill="1" applyBorder="1" applyAlignment="1" applyProtection="1">
      <alignment vertical="center" wrapText="1"/>
      <protection locked="0"/>
    </xf>
    <xf numFmtId="0" fontId="16" fillId="0" borderId="33" xfId="10" applyFont="1" applyBorder="1" applyAlignment="1">
      <alignment horizontal="center" vertical="top"/>
    </xf>
    <xf numFmtId="0" fontId="20" fillId="13" borderId="0" xfId="10" applyFont="1" applyFill="1" applyAlignment="1">
      <alignment vertical="center"/>
    </xf>
    <xf numFmtId="14" fontId="12" fillId="13" borderId="32" xfId="10" applyNumberFormat="1" applyFill="1" applyBorder="1" applyAlignment="1">
      <alignment horizontal="center" vertical="center" shrinkToFit="1"/>
    </xf>
    <xf numFmtId="0" fontId="42" fillId="0" borderId="0" xfId="10" applyFont="1"/>
    <xf numFmtId="0" fontId="73" fillId="0" borderId="0" xfId="8" applyFont="1"/>
    <xf numFmtId="0" fontId="20" fillId="0" borderId="42" xfId="10" applyFont="1" applyBorder="1" applyAlignment="1">
      <alignment vertical="center" wrapText="1"/>
    </xf>
    <xf numFmtId="0" fontId="20" fillId="0" borderId="34" xfId="14" applyFont="1" applyBorder="1" applyAlignment="1">
      <alignment vertical="center" wrapText="1"/>
    </xf>
    <xf numFmtId="0" fontId="20" fillId="0" borderId="55" xfId="10" applyFont="1" applyBorder="1" applyAlignment="1">
      <alignment vertical="center" wrapText="1"/>
    </xf>
    <xf numFmtId="0" fontId="20" fillId="0" borderId="61" xfId="10" applyFont="1" applyBorder="1" applyAlignment="1">
      <alignment vertical="center" wrapText="1"/>
    </xf>
    <xf numFmtId="0" fontId="42" fillId="0" borderId="33" xfId="10" applyFont="1" applyBorder="1" applyAlignment="1">
      <alignment vertical="center" wrapText="1"/>
    </xf>
    <xf numFmtId="0" fontId="55" fillId="0" borderId="0" xfId="10" applyFont="1"/>
    <xf numFmtId="0" fontId="55" fillId="0" borderId="0" xfId="10" applyFont="1" applyAlignment="1">
      <alignment vertical="center" wrapText="1"/>
    </xf>
    <xf numFmtId="0" fontId="55" fillId="0" borderId="0" xfId="10" applyFont="1" applyAlignment="1">
      <alignment wrapText="1"/>
    </xf>
    <xf numFmtId="0" fontId="20" fillId="0" borderId="37" xfId="10" applyFont="1" applyBorder="1" applyAlignment="1">
      <alignment horizontal="left" vertical="center" wrapText="1"/>
    </xf>
    <xf numFmtId="0" fontId="54" fillId="0" borderId="37" xfId="4" applyFont="1" applyFill="1" applyBorder="1" applyAlignment="1" applyProtection="1">
      <alignment horizontal="left" vertical="center" wrapText="1"/>
    </xf>
    <xf numFmtId="0" fontId="54" fillId="0" borderId="0" xfId="4" applyFont="1" applyFill="1" applyBorder="1" applyAlignment="1" applyProtection="1">
      <alignment horizontal="left" vertical="center" wrapText="1"/>
    </xf>
    <xf numFmtId="0" fontId="54" fillId="0" borderId="41" xfId="4" applyFont="1" applyFill="1" applyBorder="1" applyAlignment="1" applyProtection="1">
      <alignment horizontal="left" vertical="center" wrapText="1"/>
    </xf>
    <xf numFmtId="0" fontId="20" fillId="0" borderId="41" xfId="10" applyFont="1" applyBorder="1" applyAlignment="1">
      <alignment horizontal="left" vertical="center" wrapText="1"/>
    </xf>
    <xf numFmtId="0" fontId="20" fillId="0" borderId="0" xfId="10" applyFont="1" applyAlignment="1">
      <alignment horizontal="left" wrapText="1"/>
    </xf>
    <xf numFmtId="0" fontId="46" fillId="0" borderId="0" xfId="6" applyFill="1" applyBorder="1" applyAlignment="1" applyProtection="1">
      <alignment horizontal="center" vertical="center" wrapText="1"/>
      <protection locked="0"/>
    </xf>
    <xf numFmtId="0" fontId="7" fillId="13" borderId="0" xfId="14" applyFont="1" applyFill="1"/>
    <xf numFmtId="0" fontId="11" fillId="0" borderId="35" xfId="14" applyBorder="1"/>
    <xf numFmtId="0" fontId="9" fillId="0" borderId="34" xfId="10" applyFont="1" applyBorder="1" applyAlignment="1" applyProtection="1">
      <alignment horizontal="center"/>
      <protection locked="0"/>
    </xf>
    <xf numFmtId="0" fontId="18" fillId="0" borderId="22" xfId="10" applyFont="1" applyBorder="1" applyAlignment="1">
      <alignment horizontal="center" vertical="center" wrapText="1"/>
    </xf>
    <xf numFmtId="0" fontId="18" fillId="0" borderId="12" xfId="10" applyFont="1" applyBorder="1" applyAlignment="1">
      <alignment horizontal="center" vertical="center" wrapText="1"/>
    </xf>
    <xf numFmtId="0" fontId="42" fillId="0" borderId="33" xfId="10" applyFont="1" applyBorder="1" applyAlignment="1">
      <alignment horizontal="center" vertical="center"/>
    </xf>
    <xf numFmtId="0" fontId="42" fillId="0" borderId="0" xfId="10" applyFont="1" applyAlignment="1">
      <alignment horizontal="center" wrapText="1"/>
    </xf>
    <xf numFmtId="0" fontId="49" fillId="0" borderId="0" xfId="10" applyFont="1" applyAlignment="1">
      <alignment horizontal="center" vertical="center" wrapText="1"/>
    </xf>
    <xf numFmtId="0" fontId="42" fillId="0" borderId="33" xfId="10" applyFont="1" applyBorder="1" applyAlignment="1">
      <alignment horizontal="left" vertical="center"/>
    </xf>
    <xf numFmtId="0" fontId="42" fillId="0" borderId="0" xfId="14" applyFont="1" applyAlignment="1">
      <alignment horizontal="center" vertical="center"/>
    </xf>
    <xf numFmtId="0" fontId="20" fillId="0" borderId="0" xfId="10" applyFont="1" applyAlignment="1">
      <alignment horizontal="left"/>
    </xf>
    <xf numFmtId="164" fontId="15" fillId="0" borderId="0" xfId="10" applyNumberFormat="1" applyFont="1" applyAlignment="1">
      <alignment horizontal="center" vertical="top" wrapText="1"/>
    </xf>
    <xf numFmtId="0" fontId="7" fillId="0" borderId="0" xfId="10" applyFont="1" applyAlignment="1">
      <alignment horizontal="left" vertical="top"/>
    </xf>
    <xf numFmtId="0" fontId="7" fillId="0" borderId="37" xfId="10" applyFont="1" applyBorder="1" applyAlignment="1">
      <alignment horizontal="left" vertical="top"/>
    </xf>
    <xf numFmtId="0" fontId="7" fillId="0" borderId="11" xfId="10" applyFont="1" applyBorder="1" applyAlignment="1">
      <alignment horizontal="left" vertical="top"/>
    </xf>
    <xf numFmtId="0" fontId="7" fillId="0" borderId="33" xfId="10" applyFont="1" applyBorder="1" applyAlignment="1">
      <alignment horizontal="left" vertical="top"/>
    </xf>
    <xf numFmtId="0" fontId="42" fillId="0" borderId="0" xfId="10" applyFont="1" applyAlignment="1">
      <alignment horizontal="center"/>
    </xf>
    <xf numFmtId="167" fontId="42" fillId="0" borderId="7" xfId="10" applyNumberFormat="1" applyFont="1" applyBorder="1" applyAlignment="1">
      <alignment horizontal="center" vertical="center" wrapText="1"/>
    </xf>
    <xf numFmtId="0" fontId="18" fillId="0" borderId="53" xfId="10" applyFont="1" applyBorder="1" applyAlignment="1">
      <alignment horizontal="center" vertical="center" wrapText="1"/>
    </xf>
    <xf numFmtId="0" fontId="18" fillId="0" borderId="4" xfId="10" applyFont="1" applyBorder="1" applyAlignment="1">
      <alignment horizontal="center" vertical="center" wrapText="1"/>
    </xf>
    <xf numFmtId="0" fontId="13" fillId="0" borderId="0" xfId="10" applyFont="1" applyAlignment="1">
      <alignment horizontal="center" vertical="top" wrapText="1"/>
    </xf>
    <xf numFmtId="0" fontId="80" fillId="3" borderId="10" xfId="4" quotePrefix="1" applyFont="1" applyFill="1" applyBorder="1" applyAlignment="1" applyProtection="1">
      <alignment horizontal="center" vertical="center"/>
    </xf>
    <xf numFmtId="0" fontId="80" fillId="3" borderId="10" xfId="4" applyFont="1" applyFill="1" applyBorder="1" applyAlignment="1" applyProtection="1">
      <alignment horizontal="center" vertical="center"/>
    </xf>
    <xf numFmtId="0" fontId="81" fillId="3" borderId="10" xfId="4" applyFont="1" applyFill="1" applyBorder="1" applyAlignment="1" applyProtection="1">
      <alignment horizontal="center" vertical="center"/>
    </xf>
    <xf numFmtId="0" fontId="19" fillId="0" borderId="58" xfId="10" applyFont="1" applyBorder="1" applyAlignment="1">
      <alignment horizontal="center" vertical="center" wrapText="1"/>
    </xf>
    <xf numFmtId="0" fontId="7" fillId="0" borderId="53" xfId="10" applyFont="1" applyBorder="1"/>
    <xf numFmtId="0" fontId="38" fillId="0" borderId="0" xfId="10" applyFont="1" applyAlignment="1">
      <alignment horizontal="center" vertical="top" wrapText="1"/>
    </xf>
    <xf numFmtId="0" fontId="38" fillId="0" borderId="0" xfId="10" applyFont="1" applyAlignment="1">
      <alignment vertical="top" wrapText="1"/>
    </xf>
    <xf numFmtId="0" fontId="38" fillId="0" borderId="33" xfId="10" applyFont="1" applyBorder="1" applyAlignment="1">
      <alignment vertical="top" wrapText="1"/>
    </xf>
    <xf numFmtId="0" fontId="38" fillId="0" borderId="33" xfId="10" applyFont="1" applyBorder="1" applyAlignment="1">
      <alignment vertical="center"/>
    </xf>
    <xf numFmtId="164" fontId="52" fillId="0" borderId="0" xfId="10" applyNumberFormat="1" applyFont="1" applyAlignment="1" applyProtection="1">
      <alignment vertical="top" wrapText="1"/>
      <protection locked="0"/>
    </xf>
    <xf numFmtId="0" fontId="51" fillId="0" borderId="0" xfId="10" applyFont="1" applyAlignment="1">
      <alignment vertical="center"/>
    </xf>
    <xf numFmtId="0" fontId="50" fillId="0" borderId="0" xfId="10" applyFont="1" applyAlignment="1">
      <alignment vertical="center"/>
    </xf>
    <xf numFmtId="0" fontId="11" fillId="0" borderId="34" xfId="10" applyFont="1" applyBorder="1"/>
    <xf numFmtId="0" fontId="7" fillId="0" borderId="37" xfId="14" applyFont="1" applyBorder="1" applyAlignment="1">
      <alignment vertical="top"/>
    </xf>
    <xf numFmtId="0" fontId="7" fillId="0" borderId="0" xfId="14" applyFont="1" applyAlignment="1">
      <alignment vertical="top"/>
    </xf>
    <xf numFmtId="0" fontId="7" fillId="0" borderId="11" xfId="14" applyFont="1" applyBorder="1" applyAlignment="1">
      <alignment vertical="top"/>
    </xf>
    <xf numFmtId="0" fontId="7" fillId="0" borderId="33" xfId="14" applyFont="1" applyBorder="1" applyAlignment="1">
      <alignment vertical="top"/>
    </xf>
    <xf numFmtId="0" fontId="61" fillId="0" borderId="37" xfId="14" applyFont="1" applyBorder="1" applyAlignment="1">
      <alignment vertical="top"/>
    </xf>
    <xf numFmtId="0" fontId="20" fillId="0" borderId="0" xfId="14" applyFont="1" applyAlignment="1">
      <alignment vertical="top" wrapText="1"/>
    </xf>
    <xf numFmtId="0" fontId="20" fillId="0" borderId="33" xfId="14" applyFont="1" applyBorder="1" applyAlignment="1">
      <alignment vertical="top" wrapText="1"/>
    </xf>
    <xf numFmtId="0" fontId="19" fillId="0" borderId="75" xfId="14" applyFont="1" applyBorder="1" applyAlignment="1">
      <alignment horizontal="center" vertical="center" wrapText="1"/>
    </xf>
    <xf numFmtId="0" fontId="20" fillId="0" borderId="34" xfId="10" applyFont="1" applyBorder="1" applyAlignment="1" applyProtection="1">
      <alignment vertical="center" textRotation="90" wrapText="1" shrinkToFit="1"/>
      <protection locked="0"/>
    </xf>
    <xf numFmtId="0" fontId="38" fillId="0" borderId="33" xfId="10" applyFont="1" applyBorder="1" applyAlignment="1">
      <alignment horizontal="center" vertical="top" wrapText="1"/>
    </xf>
    <xf numFmtId="0" fontId="8" fillId="0" borderId="6" xfId="10" applyFont="1" applyBorder="1" applyAlignment="1">
      <alignment vertical="center" textRotation="180"/>
    </xf>
    <xf numFmtId="0" fontId="18" fillId="0" borderId="20" xfId="10" applyFont="1" applyBorder="1" applyAlignment="1">
      <alignment vertical="center" wrapText="1"/>
    </xf>
    <xf numFmtId="0" fontId="73" fillId="0" borderId="32" xfId="8" applyFont="1" applyBorder="1"/>
    <xf numFmtId="0" fontId="11" fillId="0" borderId="0" xfId="10" applyFont="1" applyAlignment="1">
      <alignment vertical="top" wrapText="1"/>
    </xf>
    <xf numFmtId="0" fontId="11" fillId="0" borderId="33" xfId="10" applyFont="1" applyBorder="1" applyAlignment="1">
      <alignment vertical="top" wrapText="1"/>
    </xf>
    <xf numFmtId="0" fontId="19" fillId="0" borderId="75" xfId="10" applyFont="1" applyBorder="1" applyAlignment="1">
      <alignment vertical="center" wrapText="1"/>
    </xf>
    <xf numFmtId="0" fontId="19" fillId="0" borderId="59" xfId="10" applyFont="1" applyBorder="1" applyAlignment="1">
      <alignment vertical="center" wrapText="1"/>
    </xf>
    <xf numFmtId="2" fontId="19" fillId="0" borderId="59" xfId="10" applyNumberFormat="1" applyFont="1" applyBorder="1" applyAlignment="1">
      <alignment vertical="center" wrapText="1"/>
    </xf>
    <xf numFmtId="0" fontId="19" fillId="0" borderId="59" xfId="10" applyFont="1" applyBorder="1" applyAlignment="1">
      <alignment vertical="center" wrapText="1" shrinkToFit="1"/>
    </xf>
    <xf numFmtId="0" fontId="19" fillId="0" borderId="66" xfId="10" applyFont="1" applyBorder="1" applyAlignment="1">
      <alignment vertical="center" wrapText="1"/>
    </xf>
    <xf numFmtId="0" fontId="53" fillId="0" borderId="33" xfId="10" applyFont="1" applyBorder="1" applyAlignment="1">
      <alignment vertical="top" wrapText="1"/>
    </xf>
    <xf numFmtId="0" fontId="7" fillId="0" borderId="32" xfId="14" applyFont="1" applyBorder="1" applyAlignment="1">
      <alignment vertical="top"/>
    </xf>
    <xf numFmtId="0" fontId="7" fillId="0" borderId="35" xfId="14" applyFont="1" applyBorder="1" applyAlignment="1">
      <alignment vertical="top"/>
    </xf>
    <xf numFmtId="0" fontId="7" fillId="0" borderId="34" xfId="14" applyFont="1" applyBorder="1" applyAlignment="1">
      <alignment vertical="top"/>
    </xf>
    <xf numFmtId="0" fontId="7" fillId="0" borderId="46" xfId="14" applyFont="1" applyBorder="1" applyAlignment="1">
      <alignment vertical="top"/>
    </xf>
    <xf numFmtId="0" fontId="18" fillId="0" borderId="3" xfId="10" applyFont="1" applyBorder="1" applyAlignment="1">
      <alignment horizontal="center" vertical="center"/>
    </xf>
    <xf numFmtId="0" fontId="42" fillId="0" borderId="33" xfId="10" applyFont="1" applyBorder="1" applyAlignment="1">
      <alignment horizontal="center" vertical="top" wrapText="1"/>
    </xf>
    <xf numFmtId="0" fontId="18" fillId="0" borderId="25" xfId="10" applyFont="1" applyBorder="1" applyAlignment="1">
      <alignment horizontal="center" vertical="center" wrapText="1"/>
    </xf>
    <xf numFmtId="0" fontId="7" fillId="0" borderId="0" xfId="10" applyFont="1" applyAlignment="1">
      <alignment horizontal="left" vertical="center" wrapText="1"/>
    </xf>
    <xf numFmtId="0" fontId="7" fillId="0" borderId="32" xfId="10" applyFont="1" applyBorder="1" applyAlignment="1">
      <alignment horizontal="left" vertical="center" wrapText="1"/>
    </xf>
    <xf numFmtId="167" fontId="42" fillId="0" borderId="0" xfId="10" applyNumberFormat="1" applyFont="1" applyAlignment="1">
      <alignment horizontal="center" vertical="center" wrapText="1"/>
    </xf>
    <xf numFmtId="164" fontId="52" fillId="10" borderId="0" xfId="10" applyNumberFormat="1" applyFont="1" applyFill="1" applyAlignment="1" applyProtection="1">
      <alignment vertical="top" wrapText="1"/>
      <protection locked="0"/>
    </xf>
    <xf numFmtId="164" fontId="42" fillId="0" borderId="34" xfId="10" applyNumberFormat="1" applyFont="1" applyBorder="1" applyAlignment="1" applyProtection="1">
      <alignment wrapText="1"/>
      <protection locked="0"/>
    </xf>
    <xf numFmtId="0" fontId="42" fillId="0" borderId="34" xfId="10" applyFont="1" applyBorder="1" applyAlignment="1">
      <alignment wrapText="1"/>
    </xf>
    <xf numFmtId="164" fontId="42" fillId="0" borderId="37" xfId="10" applyNumberFormat="1" applyFont="1" applyBorder="1" applyAlignment="1" applyProtection="1">
      <alignment wrapText="1"/>
      <protection locked="0"/>
    </xf>
    <xf numFmtId="0" fontId="42" fillId="0" borderId="37" xfId="10" applyFont="1" applyBorder="1" applyAlignment="1">
      <alignment wrapText="1"/>
    </xf>
    <xf numFmtId="0" fontId="49" fillId="10" borderId="0" xfId="10" applyFont="1" applyFill="1" applyAlignment="1">
      <alignment vertical="center" wrapText="1"/>
    </xf>
    <xf numFmtId="0" fontId="42" fillId="0" borderId="34" xfId="10" applyFont="1" applyBorder="1" applyAlignment="1">
      <alignment vertical="top" wrapText="1"/>
    </xf>
    <xf numFmtId="0" fontId="42" fillId="0" borderId="46" xfId="10" applyFont="1" applyBorder="1" applyAlignment="1">
      <alignment vertical="top" wrapText="1"/>
    </xf>
    <xf numFmtId="164" fontId="52" fillId="0" borderId="34" xfId="10" applyNumberFormat="1" applyFont="1" applyBorder="1" applyAlignment="1" applyProtection="1">
      <alignment vertical="top" wrapText="1"/>
      <protection locked="0"/>
    </xf>
    <xf numFmtId="0" fontId="51" fillId="0" borderId="34" xfId="10" applyFont="1" applyBorder="1" applyAlignment="1">
      <alignment vertical="center"/>
    </xf>
    <xf numFmtId="0" fontId="50" fillId="0" borderId="34" xfId="10" applyFont="1" applyBorder="1" applyAlignment="1">
      <alignment vertical="center"/>
    </xf>
    <xf numFmtId="0" fontId="50" fillId="0" borderId="34" xfId="10" applyFont="1" applyBorder="1" applyAlignment="1">
      <alignment vertical="center" wrapText="1"/>
    </xf>
    <xf numFmtId="0" fontId="49" fillId="0" borderId="37" xfId="10" applyFont="1" applyBorder="1" applyAlignment="1">
      <alignment vertical="center" wrapText="1"/>
    </xf>
    <xf numFmtId="0" fontId="49" fillId="0" borderId="34" xfId="10" applyFont="1" applyBorder="1" applyAlignment="1">
      <alignment vertical="center" wrapText="1"/>
    </xf>
    <xf numFmtId="0" fontId="19" fillId="0" borderId="34" xfId="10" applyFont="1" applyBorder="1" applyAlignment="1">
      <alignment horizontal="left" vertical="center"/>
    </xf>
    <xf numFmtId="0" fontId="19" fillId="0" borderId="33" xfId="10" applyFont="1" applyBorder="1" applyAlignment="1">
      <alignment horizontal="left" vertical="center"/>
    </xf>
    <xf numFmtId="0" fontId="64" fillId="0" borderId="0" xfId="8" applyFont="1"/>
    <xf numFmtId="0" fontId="38" fillId="0" borderId="0" xfId="10" applyFont="1" applyAlignment="1">
      <alignment wrapText="1"/>
    </xf>
    <xf numFmtId="0" fontId="19" fillId="0" borderId="46" xfId="10" applyFont="1" applyBorder="1" applyAlignment="1">
      <alignment horizontal="left" vertical="center"/>
    </xf>
    <xf numFmtId="168" fontId="45" fillId="0" borderId="34" xfId="10" applyNumberFormat="1" applyFont="1" applyBorder="1" applyAlignment="1" applyProtection="1">
      <alignment vertical="center"/>
      <protection locked="0"/>
    </xf>
    <xf numFmtId="164" fontId="69" fillId="0" borderId="34" xfId="10" applyNumberFormat="1" applyFont="1" applyBorder="1" applyAlignment="1" applyProtection="1">
      <alignment vertical="top" wrapText="1"/>
      <protection locked="0"/>
    </xf>
    <xf numFmtId="0" fontId="38" fillId="0" borderId="34" xfId="10" applyFont="1" applyBorder="1" applyAlignment="1">
      <alignment vertical="center" wrapText="1"/>
    </xf>
    <xf numFmtId="164" fontId="55" fillId="0" borderId="0" xfId="10" applyNumberFormat="1" applyFont="1" applyAlignment="1" applyProtection="1">
      <alignment vertical="top" wrapText="1"/>
      <protection locked="0"/>
    </xf>
    <xf numFmtId="164" fontId="78" fillId="0" borderId="0" xfId="10" applyNumberFormat="1" applyFont="1" applyAlignment="1" applyProtection="1">
      <alignment vertical="top" wrapText="1"/>
      <protection locked="0"/>
    </xf>
    <xf numFmtId="164" fontId="78" fillId="0" borderId="34" xfId="10" applyNumberFormat="1" applyFont="1" applyBorder="1" applyAlignment="1" applyProtection="1">
      <alignment vertical="top" wrapText="1"/>
      <protection locked="0"/>
    </xf>
    <xf numFmtId="0" fontId="20" fillId="0" borderId="34" xfId="10" applyFont="1" applyBorder="1" applyAlignment="1">
      <alignment vertical="top" wrapText="1"/>
    </xf>
    <xf numFmtId="164" fontId="55" fillId="0" borderId="34" xfId="10" applyNumberFormat="1" applyFont="1" applyBorder="1" applyAlignment="1" applyProtection="1">
      <alignment vertical="top" wrapText="1"/>
      <protection locked="0"/>
    </xf>
    <xf numFmtId="0" fontId="19" fillId="0" borderId="34" xfId="10" applyFont="1" applyBorder="1" applyAlignment="1">
      <alignment vertical="center" wrapText="1"/>
    </xf>
    <xf numFmtId="0" fontId="38" fillId="0" borderId="121" xfId="10" applyFont="1" applyBorder="1" applyAlignment="1">
      <alignment vertical="center" wrapText="1"/>
    </xf>
    <xf numFmtId="0" fontId="45" fillId="0" borderId="0" xfId="10" applyFont="1" applyAlignment="1">
      <alignment vertical="center" wrapText="1"/>
    </xf>
    <xf numFmtId="0" fontId="53" fillId="0" borderId="0" xfId="10" applyFont="1" applyAlignment="1">
      <alignment vertical="top" wrapText="1"/>
    </xf>
    <xf numFmtId="164" fontId="69" fillId="0" borderId="33" xfId="10" applyNumberFormat="1" applyFont="1" applyBorder="1" applyAlignment="1" applyProtection="1">
      <alignment vertical="top" wrapText="1"/>
      <protection locked="0"/>
    </xf>
    <xf numFmtId="0" fontId="49" fillId="13" borderId="0" xfId="10" applyFont="1" applyFill="1" applyAlignment="1">
      <alignment vertical="center" wrapText="1"/>
    </xf>
    <xf numFmtId="0" fontId="20" fillId="13" borderId="0" xfId="10" applyFont="1" applyFill="1" applyAlignment="1">
      <alignment horizontal="center" vertical="center" wrapText="1"/>
    </xf>
    <xf numFmtId="0" fontId="50" fillId="13" borderId="0" xfId="10" applyFont="1" applyFill="1" applyAlignment="1">
      <alignment vertical="center" wrapText="1"/>
    </xf>
    <xf numFmtId="0" fontId="42" fillId="13" borderId="0" xfId="10" applyFont="1" applyFill="1" applyAlignment="1">
      <alignment wrapText="1"/>
    </xf>
    <xf numFmtId="164" fontId="52" fillId="13" borderId="0" xfId="10" applyNumberFormat="1" applyFont="1" applyFill="1" applyAlignment="1" applyProtection="1">
      <alignment vertical="top" wrapText="1"/>
      <protection locked="0"/>
    </xf>
    <xf numFmtId="164" fontId="69" fillId="13" borderId="0" xfId="10" applyNumberFormat="1" applyFont="1" applyFill="1" applyAlignment="1" applyProtection="1">
      <alignment vertical="top" wrapText="1"/>
      <protection locked="0"/>
    </xf>
    <xf numFmtId="164" fontId="69" fillId="13" borderId="34" xfId="10" applyNumberFormat="1" applyFont="1" applyFill="1" applyBorder="1" applyAlignment="1" applyProtection="1">
      <alignment vertical="top" wrapText="1"/>
      <protection locked="0"/>
    </xf>
    <xf numFmtId="164" fontId="55" fillId="13" borderId="0" xfId="10" applyNumberFormat="1" applyFont="1" applyFill="1" applyAlignment="1" applyProtection="1">
      <alignment vertical="top" wrapText="1"/>
      <protection locked="0"/>
    </xf>
    <xf numFmtId="0" fontId="36" fillId="0" borderId="34" xfId="10" applyFont="1" applyBorder="1" applyAlignment="1" applyProtection="1">
      <alignment horizontal="center"/>
      <protection locked="0"/>
    </xf>
    <xf numFmtId="0" fontId="20" fillId="0" borderId="46" xfId="10" applyFont="1" applyBorder="1"/>
    <xf numFmtId="164" fontId="20" fillId="0" borderId="0" xfId="10" applyNumberFormat="1" applyFont="1" applyAlignment="1">
      <alignment vertical="center" textRotation="90" wrapText="1"/>
    </xf>
    <xf numFmtId="164" fontId="15" fillId="13" borderId="0" xfId="10" applyNumberFormat="1" applyFont="1" applyFill="1" applyAlignment="1">
      <alignment horizontal="center" vertical="top" wrapText="1"/>
    </xf>
    <xf numFmtId="164" fontId="15" fillId="13" borderId="34" xfId="10" applyNumberFormat="1" applyFont="1" applyFill="1" applyBorder="1" applyAlignment="1">
      <alignment horizontal="center" vertical="top" wrapText="1"/>
    </xf>
    <xf numFmtId="164" fontId="11" fillId="13" borderId="0" xfId="10" applyNumberFormat="1" applyFont="1" applyFill="1" applyAlignment="1">
      <alignment vertical="top" wrapText="1"/>
    </xf>
    <xf numFmtId="164" fontId="11" fillId="13" borderId="34" xfId="10" applyNumberFormat="1" applyFont="1" applyFill="1" applyBorder="1" applyAlignment="1">
      <alignment vertical="top" wrapText="1"/>
    </xf>
    <xf numFmtId="0" fontId="38" fillId="0" borderId="34" xfId="10" applyFont="1" applyBorder="1" applyAlignment="1">
      <alignment vertical="top" wrapText="1"/>
    </xf>
    <xf numFmtId="0" fontId="18" fillId="0" borderId="34" xfId="10" applyFont="1" applyBorder="1" applyAlignment="1">
      <alignment vertical="center" wrapText="1"/>
    </xf>
    <xf numFmtId="0" fontId="19" fillId="0" borderId="5" xfId="10" applyFont="1" applyBorder="1" applyAlignment="1">
      <alignment vertical="center" wrapText="1"/>
    </xf>
    <xf numFmtId="0" fontId="12" fillId="0" borderId="37" xfId="10" applyBorder="1"/>
    <xf numFmtId="0" fontId="7" fillId="0" borderId="37" xfId="10" applyFont="1" applyBorder="1" applyAlignment="1">
      <alignment vertical="center" wrapText="1"/>
    </xf>
    <xf numFmtId="164" fontId="42" fillId="0" borderId="35" xfId="10" applyNumberFormat="1" applyFont="1" applyBorder="1" applyAlignment="1" applyProtection="1">
      <alignment wrapText="1"/>
      <protection locked="0"/>
    </xf>
    <xf numFmtId="168" fontId="45" fillId="0" borderId="37" xfId="10" applyNumberFormat="1" applyFont="1" applyBorder="1" applyAlignment="1" applyProtection="1">
      <alignment vertical="center"/>
      <protection locked="0"/>
    </xf>
    <xf numFmtId="14" fontId="12" fillId="13" borderId="0" xfId="10" applyNumberFormat="1" applyFill="1" applyAlignment="1">
      <alignment horizontal="center" vertical="center" shrinkToFit="1"/>
    </xf>
    <xf numFmtId="0" fontId="49" fillId="13" borderId="34" xfId="10" applyFont="1" applyFill="1" applyBorder="1" applyAlignment="1">
      <alignment vertical="center" wrapText="1"/>
    </xf>
    <xf numFmtId="0" fontId="19" fillId="13" borderId="33" xfId="10" applyFont="1" applyFill="1" applyBorder="1" applyAlignment="1">
      <alignment vertical="center"/>
    </xf>
    <xf numFmtId="0" fontId="7" fillId="13" borderId="33" xfId="10" applyFont="1" applyFill="1" applyBorder="1"/>
    <xf numFmtId="0" fontId="7" fillId="13" borderId="46" xfId="10" applyFont="1" applyFill="1" applyBorder="1"/>
    <xf numFmtId="0" fontId="42" fillId="13" borderId="0" xfId="10" applyFont="1" applyFill="1"/>
    <xf numFmtId="0" fontId="50" fillId="13" borderId="0" xfId="10" applyFont="1" applyFill="1" applyAlignment="1">
      <alignment vertical="center"/>
    </xf>
    <xf numFmtId="0" fontId="50" fillId="13" borderId="34" xfId="10" applyFont="1" applyFill="1" applyBorder="1" applyAlignment="1">
      <alignment vertical="center"/>
    </xf>
    <xf numFmtId="0" fontId="42" fillId="13" borderId="34" xfId="10" applyFont="1" applyFill="1" applyBorder="1" applyAlignment="1">
      <alignment wrapText="1"/>
    </xf>
    <xf numFmtId="0" fontId="20" fillId="13" borderId="0" xfId="10" applyFont="1" applyFill="1" applyAlignment="1">
      <alignment vertical="center" wrapText="1"/>
    </xf>
    <xf numFmtId="0" fontId="20" fillId="13" borderId="34" xfId="10" applyFont="1" applyFill="1" applyBorder="1" applyAlignment="1">
      <alignment vertical="center" wrapText="1"/>
    </xf>
    <xf numFmtId="0" fontId="19" fillId="0" borderId="32" xfId="10" applyFont="1" applyBorder="1" applyAlignment="1">
      <alignment vertical="center" wrapText="1" shrinkToFit="1"/>
    </xf>
    <xf numFmtId="0" fontId="19" fillId="0" borderId="102" xfId="10" applyFont="1" applyBorder="1" applyAlignment="1">
      <alignment vertical="center" wrapText="1" shrinkToFit="1"/>
    </xf>
    <xf numFmtId="0" fontId="19" fillId="0" borderId="110" xfId="10" applyFont="1" applyBorder="1" applyAlignment="1">
      <alignment vertical="center" wrapText="1"/>
    </xf>
    <xf numFmtId="2" fontId="19" fillId="0" borderId="110" xfId="10" applyNumberFormat="1" applyFont="1" applyBorder="1" applyAlignment="1">
      <alignment vertical="center" wrapText="1"/>
    </xf>
    <xf numFmtId="0" fontId="19" fillId="0" borderId="110" xfId="10" applyFont="1" applyBorder="1" applyAlignment="1">
      <alignment vertical="center" wrapText="1" shrinkToFit="1"/>
    </xf>
    <xf numFmtId="0" fontId="18" fillId="0" borderId="59" xfId="10" applyFont="1" applyBorder="1" applyAlignment="1">
      <alignment horizontal="center" vertical="center" wrapText="1"/>
    </xf>
    <xf numFmtId="0" fontId="18" fillId="0" borderId="33" xfId="10" applyFont="1" applyBorder="1" applyAlignment="1">
      <alignment vertical="center" wrapText="1" shrinkToFit="1"/>
    </xf>
    <xf numFmtId="0" fontId="18" fillId="0" borderId="43" xfId="10" applyFont="1" applyBorder="1" applyAlignment="1">
      <alignment vertical="center" wrapText="1" shrinkToFit="1"/>
    </xf>
    <xf numFmtId="0" fontId="19" fillId="0" borderId="105" xfId="10" applyFont="1" applyBorder="1" applyAlignment="1">
      <alignment vertical="center" wrapText="1"/>
    </xf>
    <xf numFmtId="0" fontId="18" fillId="0" borderId="75" xfId="10" applyFont="1" applyBorder="1" applyAlignment="1">
      <alignment horizontal="center" vertical="center" wrapText="1"/>
    </xf>
    <xf numFmtId="168" fontId="45" fillId="0" borderId="35" xfId="10" applyNumberFormat="1" applyFont="1" applyBorder="1" applyAlignment="1" applyProtection="1">
      <alignment vertical="center"/>
      <protection locked="0"/>
    </xf>
    <xf numFmtId="0" fontId="7" fillId="13" borderId="36" xfId="10" applyFont="1" applyFill="1" applyBorder="1"/>
    <xf numFmtId="0" fontId="12" fillId="13" borderId="32" xfId="10" applyFill="1" applyBorder="1"/>
    <xf numFmtId="0" fontId="43" fillId="13" borderId="32" xfId="10" applyFont="1" applyFill="1" applyBorder="1" applyAlignment="1" applyProtection="1">
      <alignment vertical="center"/>
      <protection locked="0"/>
    </xf>
    <xf numFmtId="0" fontId="7" fillId="13" borderId="32" xfId="10" applyFont="1" applyFill="1" applyBorder="1"/>
    <xf numFmtId="168" fontId="45" fillId="13" borderId="32" xfId="10" applyNumberFormat="1" applyFont="1" applyFill="1" applyBorder="1" applyAlignment="1" applyProtection="1">
      <alignment vertical="center"/>
      <protection locked="0"/>
    </xf>
    <xf numFmtId="0" fontId="45" fillId="0" borderId="0" xfId="10" applyFont="1" applyAlignment="1">
      <alignment vertical="center"/>
    </xf>
    <xf numFmtId="0" fontId="19" fillId="13" borderId="0" xfId="10" applyFont="1" applyFill="1" applyAlignment="1">
      <alignment vertical="center"/>
    </xf>
    <xf numFmtId="0" fontId="20" fillId="13" borderId="33" xfId="10" applyFont="1" applyFill="1" applyBorder="1" applyAlignment="1">
      <alignment vertical="center"/>
    </xf>
    <xf numFmtId="0" fontId="20" fillId="13" borderId="46" xfId="10" applyFont="1" applyFill="1" applyBorder="1" applyAlignment="1">
      <alignment vertical="center"/>
    </xf>
    <xf numFmtId="0" fontId="50" fillId="13" borderId="34" xfId="10" applyFont="1" applyFill="1" applyBorder="1" applyAlignment="1">
      <alignment vertical="center" wrapText="1"/>
    </xf>
    <xf numFmtId="0" fontId="42" fillId="13" borderId="0" xfId="10" applyFont="1" applyFill="1" applyAlignment="1">
      <alignment horizontal="center" vertical="center" wrapText="1"/>
    </xf>
    <xf numFmtId="164" fontId="52" fillId="13" borderId="34" xfId="10" applyNumberFormat="1" applyFont="1" applyFill="1" applyBorder="1" applyAlignment="1" applyProtection="1">
      <alignment vertical="top" wrapText="1"/>
      <protection locked="0"/>
    </xf>
    <xf numFmtId="0" fontId="18" fillId="0" borderId="32" xfId="10" applyFont="1" applyBorder="1" applyAlignment="1">
      <alignment vertical="top" wrapText="1"/>
    </xf>
    <xf numFmtId="0" fontId="20" fillId="0" borderId="46" xfId="10" applyFont="1" applyBorder="1" applyAlignment="1" applyProtection="1">
      <alignment vertical="center" textRotation="90" wrapText="1" shrinkToFit="1"/>
      <protection locked="0"/>
    </xf>
    <xf numFmtId="0" fontId="61" fillId="13" borderId="0" xfId="10" applyFont="1" applyFill="1"/>
    <xf numFmtId="0" fontId="19" fillId="13" borderId="0" xfId="10" applyFont="1" applyFill="1" applyAlignment="1">
      <alignment vertical="top" wrapText="1"/>
    </xf>
    <xf numFmtId="0" fontId="20" fillId="13" borderId="32" xfId="10" applyFont="1" applyFill="1" applyBorder="1" applyAlignment="1">
      <alignment vertical="center"/>
    </xf>
    <xf numFmtId="0" fontId="11" fillId="13" borderId="0" xfId="10" applyFont="1" applyFill="1" applyAlignment="1">
      <alignment vertical="center"/>
    </xf>
    <xf numFmtId="0" fontId="11" fillId="13" borderId="32" xfId="10" applyFont="1" applyFill="1" applyBorder="1" applyAlignment="1">
      <alignment vertical="center"/>
    </xf>
    <xf numFmtId="164" fontId="15" fillId="0" borderId="34" xfId="14" applyNumberFormat="1" applyFont="1" applyBorder="1" applyAlignment="1" applyProtection="1">
      <alignment vertical="top" wrapText="1"/>
      <protection locked="0"/>
    </xf>
    <xf numFmtId="164" fontId="20" fillId="0" borderId="34" xfId="14" applyNumberFormat="1" applyFont="1" applyBorder="1" applyAlignment="1" applyProtection="1">
      <alignment vertical="top" wrapText="1"/>
      <protection locked="0"/>
    </xf>
    <xf numFmtId="164" fontId="53" fillId="0" borderId="34" xfId="14" applyNumberFormat="1" applyFont="1" applyBorder="1" applyAlignment="1" applyProtection="1">
      <alignment vertical="top" wrapText="1"/>
      <protection locked="0"/>
    </xf>
    <xf numFmtId="0" fontId="87" fillId="0" borderId="32" xfId="8" applyFont="1" applyBorder="1"/>
    <xf numFmtId="0" fontId="61" fillId="0" borderId="35" xfId="14" applyFont="1" applyBorder="1"/>
    <xf numFmtId="0" fontId="61" fillId="0" borderId="0" xfId="14" applyFont="1"/>
    <xf numFmtId="0" fontId="42" fillId="0" borderId="0" xfId="14" applyFont="1"/>
    <xf numFmtId="0" fontId="11" fillId="0" borderId="32" xfId="14" applyBorder="1" applyAlignment="1">
      <alignment vertical="center"/>
    </xf>
    <xf numFmtId="0" fontId="11" fillId="0" borderId="35" xfId="14" applyBorder="1" applyAlignment="1">
      <alignment vertical="center"/>
    </xf>
    <xf numFmtId="0" fontId="11" fillId="0" borderId="34" xfId="14" applyBorder="1" applyAlignment="1">
      <alignment vertical="center"/>
    </xf>
    <xf numFmtId="0" fontId="20" fillId="0" borderId="34" xfId="14" applyFont="1" applyBorder="1" applyAlignment="1">
      <alignment vertical="top" wrapText="1"/>
    </xf>
    <xf numFmtId="0" fontId="20" fillId="0" borderId="46" xfId="14" applyFont="1" applyBorder="1" applyAlignment="1">
      <alignment vertical="top" wrapText="1"/>
    </xf>
    <xf numFmtId="0" fontId="11" fillId="0" borderId="32" xfId="14" applyBorder="1"/>
    <xf numFmtId="0" fontId="7" fillId="13" borderId="32" xfId="14" applyFont="1" applyFill="1" applyBorder="1"/>
    <xf numFmtId="0" fontId="7" fillId="13" borderId="36" xfId="14" applyFont="1" applyFill="1" applyBorder="1"/>
    <xf numFmtId="0" fontId="11" fillId="13" borderId="32" xfId="14" applyFill="1" applyBorder="1"/>
    <xf numFmtId="0" fontId="7" fillId="13" borderId="37" xfId="14" applyFont="1" applyFill="1" applyBorder="1"/>
    <xf numFmtId="0" fontId="11" fillId="13" borderId="0" xfId="14" applyFill="1"/>
    <xf numFmtId="0" fontId="43" fillId="13" borderId="32" xfId="14" applyFont="1" applyFill="1" applyBorder="1" applyAlignment="1" applyProtection="1">
      <alignment vertical="center"/>
      <protection locked="0"/>
    </xf>
    <xf numFmtId="0" fontId="19" fillId="13" borderId="0" xfId="14" applyFont="1" applyFill="1" applyAlignment="1">
      <alignment vertical="top" wrapText="1"/>
    </xf>
    <xf numFmtId="0" fontId="43" fillId="13" borderId="0" xfId="14" applyFont="1" applyFill="1" applyAlignment="1" applyProtection="1">
      <alignment vertical="center"/>
      <protection locked="0"/>
    </xf>
    <xf numFmtId="0" fontId="11" fillId="13" borderId="32" xfId="14" applyFill="1" applyBorder="1" applyAlignment="1">
      <alignment vertical="center"/>
    </xf>
    <xf numFmtId="0" fontId="11" fillId="13" borderId="0" xfId="14" applyFill="1" applyAlignment="1">
      <alignment vertical="center"/>
    </xf>
    <xf numFmtId="0" fontId="11" fillId="0" borderId="37" xfId="14" applyBorder="1" applyAlignment="1">
      <alignment vertical="center"/>
    </xf>
    <xf numFmtId="0" fontId="19" fillId="0" borderId="48" xfId="10" applyFont="1" applyBorder="1" applyAlignment="1">
      <alignment vertical="center" wrapText="1"/>
    </xf>
    <xf numFmtId="0" fontId="18" fillId="0" borderId="8" xfId="10" applyFont="1" applyBorder="1" applyAlignment="1">
      <alignment vertical="center" wrapText="1"/>
    </xf>
    <xf numFmtId="0" fontId="74" fillId="0" borderId="37" xfId="10" applyFont="1" applyBorder="1" applyAlignment="1">
      <alignment vertical="top" wrapText="1"/>
    </xf>
    <xf numFmtId="0" fontId="38" fillId="0" borderId="37" xfId="10" applyFont="1" applyBorder="1" applyAlignment="1">
      <alignment vertical="top" wrapText="1"/>
    </xf>
    <xf numFmtId="0" fontId="73" fillId="0" borderId="37" xfId="8" applyFont="1" applyBorder="1"/>
    <xf numFmtId="0" fontId="56" fillId="13" borderId="33" xfId="8" applyFill="1" applyBorder="1"/>
    <xf numFmtId="0" fontId="42" fillId="13" borderId="33" xfId="10" applyFont="1" applyFill="1" applyBorder="1" applyAlignment="1">
      <alignment wrapText="1"/>
    </xf>
    <xf numFmtId="0" fontId="13" fillId="13" borderId="0" xfId="10" applyFont="1" applyFill="1" applyAlignment="1">
      <alignment vertical="top" wrapText="1"/>
    </xf>
    <xf numFmtId="0" fontId="74" fillId="13" borderId="0" xfId="10" applyFont="1" applyFill="1" applyAlignment="1">
      <alignment vertical="top" wrapText="1"/>
    </xf>
    <xf numFmtId="0" fontId="19" fillId="0" borderId="20" xfId="10" applyFont="1" applyBorder="1" applyAlignment="1">
      <alignment vertical="center" wrapText="1"/>
    </xf>
    <xf numFmtId="0" fontId="19" fillId="0" borderId="57" xfId="10" applyFont="1" applyBorder="1" applyAlignment="1">
      <alignment vertical="center" wrapText="1"/>
    </xf>
    <xf numFmtId="0" fontId="18" fillId="0" borderId="26" xfId="10" applyFont="1" applyBorder="1" applyAlignment="1">
      <alignment vertical="center" wrapText="1"/>
    </xf>
    <xf numFmtId="167" fontId="42" fillId="0" borderId="21" xfId="10" applyNumberFormat="1" applyFont="1" applyBorder="1" applyAlignment="1">
      <alignment vertical="center" wrapText="1"/>
    </xf>
    <xf numFmtId="167" fontId="42" fillId="0" borderId="46" xfId="10" applyNumberFormat="1" applyFont="1" applyBorder="1" applyAlignment="1">
      <alignment vertical="center" wrapText="1"/>
    </xf>
    <xf numFmtId="0" fontId="89" fillId="0" borderId="0" xfId="10" applyFont="1" applyAlignment="1" applyProtection="1">
      <alignment vertical="center"/>
      <protection locked="0"/>
    </xf>
    <xf numFmtId="0" fontId="15" fillId="0" borderId="0" xfId="10" applyFont="1" applyAlignment="1">
      <alignment horizontal="center" vertical="center"/>
    </xf>
    <xf numFmtId="0" fontId="15" fillId="0" borderId="0" xfId="10" applyFont="1" applyAlignment="1">
      <alignment vertical="center"/>
    </xf>
    <xf numFmtId="0" fontId="90" fillId="0" borderId="0" xfId="10" applyFont="1" applyAlignment="1">
      <alignment vertical="center"/>
    </xf>
    <xf numFmtId="0" fontId="15" fillId="13" borderId="0" xfId="10" applyFont="1" applyFill="1"/>
    <xf numFmtId="0" fontId="89" fillId="13" borderId="0" xfId="10" applyFont="1" applyFill="1" applyAlignment="1" applyProtection="1">
      <alignment vertical="center"/>
      <protection locked="0"/>
    </xf>
    <xf numFmtId="0" fontId="90" fillId="13" borderId="0" xfId="10" applyFont="1" applyFill="1" applyAlignment="1">
      <alignment vertical="center"/>
    </xf>
    <xf numFmtId="0" fontId="61" fillId="13" borderId="34" xfId="10" applyFont="1" applyFill="1" applyBorder="1"/>
    <xf numFmtId="0" fontId="42" fillId="13" borderId="34" xfId="10" applyFont="1" applyFill="1" applyBorder="1"/>
    <xf numFmtId="0" fontId="20" fillId="0" borderId="46" xfId="14" applyFont="1" applyBorder="1" applyAlignment="1">
      <alignment vertical="center" wrapText="1"/>
    </xf>
    <xf numFmtId="0" fontId="49" fillId="0" borderId="0" xfId="14" applyFont="1" applyAlignment="1">
      <alignment vertical="center" wrapText="1"/>
    </xf>
    <xf numFmtId="0" fontId="50" fillId="0" borderId="0" xfId="14" applyFont="1" applyAlignment="1">
      <alignment vertical="center"/>
    </xf>
    <xf numFmtId="0" fontId="50" fillId="0" borderId="0" xfId="14" applyFont="1" applyAlignment="1">
      <alignment vertical="center" wrapText="1"/>
    </xf>
    <xf numFmtId="164" fontId="52" fillId="0" borderId="0" xfId="14" applyNumberFormat="1" applyFont="1" applyAlignment="1" applyProtection="1">
      <alignment vertical="top" wrapText="1"/>
      <protection locked="0"/>
    </xf>
    <xf numFmtId="0" fontId="51" fillId="0" borderId="0" xfId="14" applyFont="1" applyAlignment="1">
      <alignment vertical="center"/>
    </xf>
    <xf numFmtId="168" fontId="45" fillId="0" borderId="0" xfId="14" applyNumberFormat="1" applyFont="1" applyAlignment="1" applyProtection="1">
      <alignment vertical="center"/>
      <protection locked="0"/>
    </xf>
    <xf numFmtId="0" fontId="19" fillId="0" borderId="34" xfId="14" applyFont="1" applyBorder="1" applyAlignment="1">
      <alignment horizontal="left" vertical="center"/>
    </xf>
    <xf numFmtId="0" fontId="42" fillId="0" borderId="33" xfId="14" applyFont="1" applyBorder="1" applyAlignment="1">
      <alignment horizontal="left" vertical="center"/>
    </xf>
    <xf numFmtId="0" fontId="19" fillId="0" borderId="35" xfId="14" applyFont="1" applyBorder="1" applyAlignment="1">
      <alignment vertical="center"/>
    </xf>
    <xf numFmtId="0" fontId="42" fillId="0" borderId="46" xfId="14" applyFont="1" applyBorder="1" applyAlignment="1">
      <alignment horizontal="center" vertical="center"/>
    </xf>
    <xf numFmtId="0" fontId="49" fillId="13" borderId="34" xfId="14" applyFont="1" applyFill="1" applyBorder="1" applyAlignment="1">
      <alignment vertical="center" wrapText="1"/>
    </xf>
    <xf numFmtId="0" fontId="20" fillId="13" borderId="24" xfId="14" applyFont="1" applyFill="1" applyBorder="1" applyAlignment="1">
      <alignment horizontal="center" vertical="center" wrapText="1"/>
    </xf>
    <xf numFmtId="0" fontId="20" fillId="13" borderId="19" xfId="14" applyFont="1" applyFill="1" applyBorder="1" applyAlignment="1">
      <alignment horizontal="center" vertical="center" wrapText="1"/>
    </xf>
    <xf numFmtId="0" fontId="50" fillId="13" borderId="34" xfId="14" applyFont="1" applyFill="1" applyBorder="1" applyAlignment="1">
      <alignment vertical="center" wrapText="1"/>
    </xf>
    <xf numFmtId="0" fontId="42" fillId="13" borderId="34" xfId="14" applyFont="1" applyFill="1" applyBorder="1" applyAlignment="1">
      <alignment wrapText="1"/>
    </xf>
    <xf numFmtId="0" fontId="50" fillId="13" borderId="34" xfId="14" applyFont="1" applyFill="1" applyBorder="1" applyAlignment="1">
      <alignment vertical="center"/>
    </xf>
    <xf numFmtId="0" fontId="91" fillId="13" borderId="34" xfId="14" applyFont="1" applyFill="1" applyBorder="1" applyAlignment="1">
      <alignment vertical="center"/>
    </xf>
    <xf numFmtId="164" fontId="52" fillId="13" borderId="34" xfId="14" applyNumberFormat="1" applyFont="1" applyFill="1" applyBorder="1" applyAlignment="1" applyProtection="1">
      <alignment vertical="top" wrapText="1"/>
      <protection locked="0"/>
    </xf>
    <xf numFmtId="4" fontId="42" fillId="0" borderId="0" xfId="10" applyNumberFormat="1" applyFont="1" applyProtection="1">
      <protection locked="0"/>
    </xf>
    <xf numFmtId="4" fontId="15" fillId="0" borderId="0" xfId="10" applyNumberFormat="1" applyFont="1" applyAlignment="1" applyProtection="1">
      <alignment vertical="center" wrapText="1"/>
      <protection locked="0"/>
    </xf>
    <xf numFmtId="169" fontId="15" fillId="0" borderId="0" xfId="10" applyNumberFormat="1" applyFont="1" applyAlignment="1">
      <alignment vertical="center" wrapText="1"/>
    </xf>
    <xf numFmtId="169" fontId="42" fillId="0" borderId="0" xfId="10" applyNumberFormat="1" applyFont="1" applyAlignment="1">
      <alignment vertical="center" wrapText="1"/>
    </xf>
    <xf numFmtId="169" fontId="42" fillId="0" borderId="0" xfId="10" applyNumberFormat="1" applyFont="1"/>
    <xf numFmtId="0" fontId="61" fillId="0" borderId="0" xfId="14" applyFont="1" applyAlignment="1">
      <alignment vertical="top" wrapText="1"/>
    </xf>
    <xf numFmtId="0" fontId="61" fillId="0" borderId="32" xfId="14" applyFont="1" applyBorder="1" applyAlignment="1">
      <alignment vertical="top" wrapText="1"/>
    </xf>
    <xf numFmtId="0" fontId="61" fillId="0" borderId="33" xfId="14" applyFont="1" applyBorder="1" applyAlignment="1">
      <alignment vertical="top" wrapText="1"/>
    </xf>
    <xf numFmtId="0" fontId="7" fillId="12" borderId="0" xfId="10" applyFont="1" applyFill="1"/>
    <xf numFmtId="0" fontId="56" fillId="12" borderId="0" xfId="8" applyFill="1"/>
    <xf numFmtId="164" fontId="69" fillId="0" borderId="46" xfId="10" applyNumberFormat="1" applyFont="1" applyBorder="1" applyAlignment="1" applyProtection="1">
      <alignment vertical="top" wrapText="1"/>
      <protection locked="0"/>
    </xf>
    <xf numFmtId="0" fontId="18" fillId="0" borderId="32" xfId="10" applyFont="1" applyBorder="1" applyAlignment="1">
      <alignment horizontal="center" vertical="top" wrapText="1"/>
    </xf>
    <xf numFmtId="0" fontId="61" fillId="0" borderId="37" xfId="10" applyFont="1" applyBorder="1"/>
    <xf numFmtId="2" fontId="15" fillId="0" borderId="6" xfId="10" applyNumberFormat="1" applyFont="1" applyBorder="1" applyAlignment="1" applyProtection="1">
      <alignment vertical="center" wrapText="1"/>
      <protection locked="0"/>
    </xf>
    <xf numFmtId="0" fontId="18" fillId="0" borderId="100" xfId="10" applyFont="1" applyBorder="1" applyAlignment="1">
      <alignment horizontal="center" vertical="center" wrapText="1"/>
    </xf>
    <xf numFmtId="167" fontId="20" fillId="0" borderId="22" xfId="10" applyNumberFormat="1" applyFont="1" applyBorder="1" applyAlignment="1" applyProtection="1">
      <alignment vertical="center" wrapText="1"/>
      <protection locked="0"/>
    </xf>
    <xf numFmtId="167" fontId="42" fillId="0" borderId="44" xfId="10" applyNumberFormat="1" applyFont="1" applyBorder="1" applyAlignment="1">
      <alignment vertical="center" wrapText="1"/>
    </xf>
    <xf numFmtId="167" fontId="42" fillId="0" borderId="80" xfId="10" applyNumberFormat="1" applyFont="1" applyBorder="1" applyAlignment="1">
      <alignment vertical="center" wrapText="1"/>
    </xf>
    <xf numFmtId="0" fontId="42" fillId="0" borderId="36" xfId="10" applyFont="1" applyBorder="1" applyAlignment="1">
      <alignment vertical="top"/>
    </xf>
    <xf numFmtId="0" fontId="42" fillId="0" borderId="32" xfId="10" applyFont="1" applyBorder="1" applyAlignment="1">
      <alignment vertical="top"/>
    </xf>
    <xf numFmtId="0" fontId="42" fillId="0" borderId="32" xfId="10" applyFont="1" applyBorder="1" applyAlignment="1">
      <alignment horizontal="left" vertical="top"/>
    </xf>
    <xf numFmtId="0" fontId="42" fillId="0" borderId="0" xfId="10" applyFont="1" applyAlignment="1">
      <alignment horizontal="left" vertical="top"/>
    </xf>
    <xf numFmtId="0" fontId="42" fillId="0" borderId="37" xfId="10" applyFont="1" applyBorder="1" applyAlignment="1">
      <alignment vertical="top"/>
    </xf>
    <xf numFmtId="0" fontId="42" fillId="0" borderId="0" xfId="10" applyFont="1" applyAlignment="1">
      <alignment vertical="top"/>
    </xf>
    <xf numFmtId="0" fontId="42" fillId="0" borderId="11" xfId="10" applyFont="1" applyBorder="1" applyAlignment="1">
      <alignment vertical="top"/>
    </xf>
    <xf numFmtId="0" fontId="42" fillId="0" borderId="33" xfId="10" applyFont="1" applyBorder="1" applyAlignment="1">
      <alignment vertical="top"/>
    </xf>
    <xf numFmtId="0" fontId="42" fillId="0" borderId="33" xfId="10" applyFont="1" applyBorder="1" applyAlignment="1">
      <alignment horizontal="left" vertical="top"/>
    </xf>
    <xf numFmtId="0" fontId="4" fillId="0" borderId="33" xfId="8" applyFont="1" applyBorder="1" applyAlignment="1">
      <alignment vertical="center" wrapText="1"/>
    </xf>
    <xf numFmtId="0" fontId="18" fillId="0" borderId="46" xfId="10" applyFont="1" applyBorder="1" applyAlignment="1">
      <alignment horizontal="center" vertical="center" wrapText="1"/>
    </xf>
    <xf numFmtId="0" fontId="87" fillId="0" borderId="0" xfId="8" applyFont="1"/>
    <xf numFmtId="0" fontId="87" fillId="0" borderId="0" xfId="8" applyFont="1" applyAlignment="1">
      <alignment horizontal="center"/>
    </xf>
    <xf numFmtId="0" fontId="18" fillId="0" borderId="43" xfId="10" applyFont="1" applyBorder="1" applyAlignment="1">
      <alignment horizontal="center" vertical="center" wrapText="1"/>
    </xf>
    <xf numFmtId="0" fontId="19" fillId="0" borderId="43" xfId="10" applyFont="1" applyBorder="1" applyAlignment="1">
      <alignment horizontal="center" vertical="center" wrapText="1"/>
    </xf>
    <xf numFmtId="0" fontId="4" fillId="0" borderId="33" xfId="8" applyFont="1" applyBorder="1" applyAlignment="1">
      <alignment vertical="top" wrapText="1"/>
    </xf>
    <xf numFmtId="167" fontId="42" fillId="0" borderId="41" xfId="10" applyNumberFormat="1" applyFont="1" applyBorder="1" applyAlignment="1">
      <alignment vertical="center" wrapText="1"/>
    </xf>
    <xf numFmtId="0" fontId="63" fillId="0" borderId="7" xfId="10" applyFont="1" applyBorder="1" applyAlignment="1">
      <alignment vertical="center" textRotation="180" wrapText="1"/>
    </xf>
    <xf numFmtId="0" fontId="18" fillId="0" borderId="0" xfId="10" applyFont="1" applyAlignment="1">
      <alignment vertical="center" textRotation="180" wrapText="1"/>
    </xf>
    <xf numFmtId="4" fontId="20" fillId="0" borderId="0" xfId="10" applyNumberFormat="1" applyFont="1" applyProtection="1">
      <protection locked="0"/>
    </xf>
    <xf numFmtId="0" fontId="18" fillId="0" borderId="37" xfId="10" applyFont="1" applyBorder="1" applyAlignment="1">
      <alignment vertical="center" wrapText="1"/>
    </xf>
    <xf numFmtId="167" fontId="42" fillId="0" borderId="37" xfId="10" applyNumberFormat="1" applyFont="1" applyBorder="1" applyAlignment="1">
      <alignment vertical="center" wrapText="1"/>
    </xf>
    <xf numFmtId="4" fontId="20" fillId="0" borderId="37" xfId="10" applyNumberFormat="1" applyFont="1" applyBorder="1" applyProtection="1">
      <protection locked="0"/>
    </xf>
    <xf numFmtId="169" fontId="42" fillId="0" borderId="37" xfId="10" applyNumberFormat="1" applyFont="1" applyBorder="1"/>
    <xf numFmtId="169" fontId="42" fillId="0" borderId="37" xfId="10" applyNumberFormat="1" applyFont="1" applyBorder="1" applyAlignment="1">
      <alignment vertical="center" wrapText="1"/>
    </xf>
    <xf numFmtId="4" fontId="42" fillId="0" borderId="37" xfId="10" applyNumberFormat="1" applyFont="1" applyBorder="1" applyProtection="1">
      <protection locked="0"/>
    </xf>
    <xf numFmtId="169" fontId="15" fillId="0" borderId="37" xfId="10" applyNumberFormat="1" applyFont="1" applyBorder="1" applyAlignment="1">
      <alignment vertical="center" wrapText="1"/>
    </xf>
    <xf numFmtId="4" fontId="15" fillId="0" borderId="37" xfId="10" applyNumberFormat="1" applyFont="1" applyBorder="1" applyAlignment="1" applyProtection="1">
      <alignment vertical="center" wrapText="1"/>
      <protection locked="0"/>
    </xf>
    <xf numFmtId="0" fontId="45" fillId="0" borderId="0" xfId="10" applyFont="1"/>
    <xf numFmtId="0" fontId="45" fillId="0" borderId="34" xfId="10" applyFont="1" applyBorder="1"/>
    <xf numFmtId="0" fontId="63" fillId="0" borderId="6" xfId="10" applyFont="1" applyBorder="1" applyAlignment="1">
      <alignment vertical="center" textRotation="180" wrapText="1"/>
    </xf>
    <xf numFmtId="167" fontId="42" fillId="0" borderId="34" xfId="10" applyNumberFormat="1" applyFont="1" applyBorder="1" applyAlignment="1">
      <alignment vertical="center" wrapText="1"/>
    </xf>
    <xf numFmtId="167" fontId="42" fillId="0" borderId="29" xfId="10" applyNumberFormat="1" applyFont="1" applyBorder="1" applyAlignment="1">
      <alignment vertical="center" wrapText="1"/>
    </xf>
    <xf numFmtId="167" fontId="20" fillId="0" borderId="16" xfId="10" applyNumberFormat="1" applyFont="1" applyBorder="1" applyAlignment="1" applyProtection="1">
      <alignment vertical="center" wrapText="1"/>
      <protection locked="0"/>
    </xf>
    <xf numFmtId="167" fontId="42" fillId="0" borderId="57" xfId="10" applyNumberFormat="1" applyFont="1" applyBorder="1" applyAlignment="1">
      <alignment vertical="center" wrapText="1"/>
    </xf>
    <xf numFmtId="167" fontId="42" fillId="0" borderId="43" xfId="10" applyNumberFormat="1" applyFont="1" applyBorder="1" applyAlignment="1">
      <alignment vertical="center" wrapText="1"/>
    </xf>
    <xf numFmtId="0" fontId="42" fillId="0" borderId="33" xfId="10" applyFont="1" applyBorder="1"/>
    <xf numFmtId="0" fontId="42" fillId="0" borderId="32" xfId="10" applyFont="1" applyBorder="1"/>
    <xf numFmtId="0" fontId="61" fillId="13" borderId="32" xfId="10" applyFont="1" applyFill="1" applyBorder="1"/>
    <xf numFmtId="0" fontId="61" fillId="0" borderId="33" xfId="10" applyFont="1" applyBorder="1"/>
    <xf numFmtId="0" fontId="61" fillId="13" borderId="33" xfId="10" applyFont="1" applyFill="1" applyBorder="1"/>
    <xf numFmtId="0" fontId="45" fillId="0" borderId="46" xfId="10" applyFont="1" applyBorder="1"/>
    <xf numFmtId="0" fontId="45" fillId="0" borderId="35" xfId="10" applyFont="1" applyBorder="1"/>
    <xf numFmtId="168" fontId="45" fillId="13" borderId="34" xfId="10" applyNumberFormat="1" applyFont="1" applyFill="1" applyBorder="1" applyAlignment="1" applyProtection="1">
      <alignment vertical="center"/>
      <protection locked="0"/>
    </xf>
    <xf numFmtId="164" fontId="69" fillId="0" borderId="35" xfId="10" applyNumberFormat="1" applyFont="1" applyBorder="1" applyAlignment="1" applyProtection="1">
      <alignment vertical="top" wrapText="1"/>
      <protection locked="0"/>
    </xf>
    <xf numFmtId="0" fontId="18" fillId="0" borderId="8" xfId="10" applyFont="1" applyBorder="1" applyAlignment="1">
      <alignment horizontal="center" vertical="center" wrapText="1"/>
    </xf>
    <xf numFmtId="0" fontId="20" fillId="0" borderId="0" xfId="10" applyFont="1" applyAlignment="1">
      <alignment horizontal="left" vertical="center" wrapText="1"/>
    </xf>
    <xf numFmtId="0" fontId="20" fillId="0" borderId="99" xfId="10" applyFont="1" applyBorder="1" applyAlignment="1">
      <alignment vertical="center" wrapText="1"/>
    </xf>
    <xf numFmtId="168" fontId="20" fillId="0" borderId="32" xfId="10" applyNumberFormat="1" applyFont="1" applyBorder="1" applyAlignment="1" applyProtection="1">
      <alignment vertical="center" textRotation="90" wrapText="1"/>
      <protection locked="0"/>
    </xf>
    <xf numFmtId="168" fontId="20" fillId="10" borderId="32" xfId="10" applyNumberFormat="1" applyFont="1" applyFill="1" applyBorder="1" applyAlignment="1" applyProtection="1">
      <alignment vertical="center" textRotation="90" wrapText="1"/>
      <protection locked="0"/>
    </xf>
    <xf numFmtId="0" fontId="61" fillId="0" borderId="32" xfId="10" applyFont="1" applyBorder="1"/>
    <xf numFmtId="0" fontId="20" fillId="0" borderId="32" xfId="10" applyFont="1" applyBorder="1" applyAlignment="1">
      <alignment textRotation="90"/>
    </xf>
    <xf numFmtId="0" fontId="19" fillId="0" borderId="32" xfId="10" applyFont="1" applyBorder="1" applyAlignment="1">
      <alignment vertical="center" textRotation="90" wrapText="1"/>
    </xf>
    <xf numFmtId="0" fontId="20" fillId="0" borderId="102" xfId="10" applyFont="1" applyBorder="1" applyAlignment="1" applyProtection="1">
      <alignment vertical="center" textRotation="90" wrapText="1" shrinkToFit="1"/>
      <protection locked="0"/>
    </xf>
    <xf numFmtId="168" fontId="20" fillId="10" borderId="0" xfId="10" applyNumberFormat="1" applyFont="1" applyFill="1" applyAlignment="1" applyProtection="1">
      <alignment vertical="center" textRotation="90" wrapText="1"/>
      <protection locked="0"/>
    </xf>
    <xf numFmtId="0" fontId="20" fillId="0" borderId="0" xfId="10" applyFont="1" applyAlignment="1">
      <alignment textRotation="90"/>
    </xf>
    <xf numFmtId="0" fontId="74" fillId="0" borderId="0" xfId="10" applyFont="1" applyAlignment="1">
      <alignment horizontal="left" vertical="top" wrapText="1"/>
    </xf>
    <xf numFmtId="0" fontId="74" fillId="0" borderId="11" xfId="10" applyFont="1" applyBorder="1" applyAlignment="1">
      <alignment vertical="top" wrapText="1"/>
    </xf>
    <xf numFmtId="0" fontId="18" fillId="0" borderId="43" xfId="10" applyFont="1" applyBorder="1" applyAlignment="1">
      <alignment vertical="center" wrapText="1"/>
    </xf>
    <xf numFmtId="0" fontId="18" fillId="0" borderId="33" xfId="10" applyFont="1" applyBorder="1" applyAlignment="1">
      <alignment vertical="center" wrapText="1"/>
    </xf>
    <xf numFmtId="0" fontId="18" fillId="0" borderId="100" xfId="10" applyFont="1" applyBorder="1" applyAlignment="1">
      <alignment vertical="center" wrapText="1"/>
    </xf>
    <xf numFmtId="0" fontId="7" fillId="0" borderId="98" xfId="10" applyFont="1" applyBorder="1"/>
    <xf numFmtId="0" fontId="19" fillId="0" borderId="43" xfId="10" applyFont="1" applyBorder="1" applyAlignment="1">
      <alignment vertical="center" wrapText="1"/>
    </xf>
    <xf numFmtId="0" fontId="19" fillId="0" borderId="54" xfId="10" applyFont="1" applyBorder="1" applyAlignment="1">
      <alignment vertical="center" wrapText="1"/>
    </xf>
    <xf numFmtId="0" fontId="19" fillId="0" borderId="47" xfId="10" applyFont="1" applyBorder="1" applyAlignment="1">
      <alignment vertical="center" wrapText="1"/>
    </xf>
    <xf numFmtId="0" fontId="19" fillId="0" borderId="22" xfId="10" applyFont="1" applyBorder="1" applyAlignment="1">
      <alignment vertical="center" wrapText="1"/>
    </xf>
    <xf numFmtId="0" fontId="19" fillId="0" borderId="23" xfId="10" applyFont="1" applyBorder="1" applyAlignment="1">
      <alignment vertical="center" wrapText="1"/>
    </xf>
    <xf numFmtId="0" fontId="19" fillId="0" borderId="46" xfId="10" applyFont="1" applyBorder="1" applyAlignment="1">
      <alignment vertical="center" wrapText="1"/>
    </xf>
    <xf numFmtId="0" fontId="20" fillId="0" borderId="35" xfId="10" applyFont="1" applyBorder="1" applyAlignment="1" applyProtection="1">
      <alignment vertical="center" textRotation="90" wrapText="1" shrinkToFit="1"/>
      <protection locked="0"/>
    </xf>
    <xf numFmtId="0" fontId="13" fillId="0" borderId="36" xfId="10" applyFont="1" applyBorder="1" applyAlignment="1">
      <alignment vertical="top" wrapText="1"/>
    </xf>
    <xf numFmtId="167" fontId="42" fillId="0" borderId="26" xfId="10" applyNumberFormat="1" applyFont="1" applyBorder="1" applyAlignment="1">
      <alignment vertical="center" wrapText="1"/>
    </xf>
    <xf numFmtId="0" fontId="63" fillId="0" borderId="8" xfId="10" applyFont="1" applyBorder="1" applyAlignment="1">
      <alignment horizontal="center" vertical="top" textRotation="180" wrapText="1"/>
    </xf>
    <xf numFmtId="0" fontId="18" fillId="0" borderId="24" xfId="10" applyFont="1" applyBorder="1" applyAlignment="1">
      <alignment vertical="top" textRotation="180" wrapText="1"/>
    </xf>
    <xf numFmtId="0" fontId="18" fillId="0" borderId="26" xfId="10" applyFont="1" applyBorder="1" applyAlignment="1">
      <alignment vertical="top" textRotation="180" wrapText="1"/>
    </xf>
    <xf numFmtId="0" fontId="42" fillId="13" borderId="46" xfId="10" applyFont="1" applyFill="1" applyBorder="1" applyAlignment="1">
      <alignment wrapText="1"/>
    </xf>
    <xf numFmtId="0" fontId="56" fillId="13" borderId="34" xfId="8" applyFill="1" applyBorder="1"/>
    <xf numFmtId="0" fontId="74" fillId="13" borderId="34" xfId="10" applyFont="1" applyFill="1" applyBorder="1" applyAlignment="1">
      <alignment vertical="top" wrapText="1"/>
    </xf>
    <xf numFmtId="0" fontId="13" fillId="0" borderId="46" xfId="10" applyFont="1" applyBorder="1" applyAlignment="1">
      <alignment vertical="top" wrapText="1"/>
    </xf>
    <xf numFmtId="0" fontId="42" fillId="0" borderId="34" xfId="10" applyFont="1" applyBorder="1" applyAlignment="1">
      <alignment horizontal="center"/>
    </xf>
    <xf numFmtId="167" fontId="20" fillId="0" borderId="8" xfId="10" applyNumberFormat="1" applyFont="1" applyBorder="1" applyAlignment="1">
      <alignment vertical="center" wrapText="1"/>
    </xf>
    <xf numFmtId="167" fontId="20" fillId="0" borderId="7" xfId="10" applyNumberFormat="1" applyFont="1" applyBorder="1" applyAlignment="1">
      <alignment vertical="center" wrapText="1"/>
    </xf>
    <xf numFmtId="0" fontId="19" fillId="0" borderId="34" xfId="10" applyFont="1" applyBorder="1" applyAlignment="1">
      <alignment vertical="center" textRotation="90"/>
    </xf>
    <xf numFmtId="0" fontId="42" fillId="0" borderId="0" xfId="10" applyFont="1" applyAlignment="1" applyProtection="1">
      <alignment vertical="center" textRotation="90" wrapText="1" shrinkToFit="1"/>
      <protection locked="0"/>
    </xf>
    <xf numFmtId="0" fontId="61" fillId="0" borderId="34" xfId="10" applyFont="1" applyBorder="1"/>
    <xf numFmtId="0" fontId="61" fillId="0" borderId="35" xfId="10" applyFont="1" applyBorder="1" applyAlignment="1">
      <alignment vertical="top"/>
    </xf>
    <xf numFmtId="0" fontId="61" fillId="0" borderId="34" xfId="10" applyFont="1" applyBorder="1" applyAlignment="1">
      <alignment vertical="top"/>
    </xf>
    <xf numFmtId="0" fontId="61" fillId="0" borderId="46" xfId="10" applyFont="1" applyBorder="1" applyAlignment="1">
      <alignment vertical="top"/>
    </xf>
    <xf numFmtId="0" fontId="56" fillId="0" borderId="32" xfId="8" applyBorder="1" applyAlignment="1">
      <alignment vertical="center" wrapText="1"/>
    </xf>
    <xf numFmtId="0" fontId="56" fillId="0" borderId="35" xfId="8" applyBorder="1" applyAlignment="1">
      <alignment vertical="center" wrapText="1"/>
    </xf>
    <xf numFmtId="0" fontId="7" fillId="0" borderId="32" xfId="10" applyFont="1" applyBorder="1" applyAlignment="1">
      <alignment horizontal="center"/>
    </xf>
    <xf numFmtId="0" fontId="19" fillId="0" borderId="33" xfId="10" applyFont="1" applyBorder="1" applyAlignment="1">
      <alignment horizontal="center" vertical="top" wrapText="1"/>
    </xf>
    <xf numFmtId="0" fontId="7" fillId="0" borderId="34" xfId="10" applyFont="1" applyBorder="1" applyAlignment="1">
      <alignment horizontal="center"/>
    </xf>
    <xf numFmtId="0" fontId="7" fillId="0" borderId="36" xfId="10" applyFont="1" applyBorder="1" applyAlignment="1">
      <alignment horizontal="center"/>
    </xf>
    <xf numFmtId="0" fontId="18" fillId="0" borderId="103" xfId="10" applyFont="1" applyBorder="1" applyAlignment="1">
      <alignment horizontal="center" vertical="center"/>
    </xf>
    <xf numFmtId="0" fontId="18" fillId="0" borderId="15" xfId="10" applyFont="1" applyBorder="1" applyAlignment="1">
      <alignment horizontal="center" vertical="center"/>
    </xf>
    <xf numFmtId="0" fontId="18" fillId="0" borderId="22" xfId="14" applyFont="1" applyBorder="1" applyAlignment="1">
      <alignment horizontal="center" vertical="center" wrapText="1"/>
    </xf>
    <xf numFmtId="0" fontId="18" fillId="0" borderId="47" xfId="14" applyFont="1" applyBorder="1" applyAlignment="1">
      <alignment horizontal="center" vertical="center" wrapText="1"/>
    </xf>
    <xf numFmtId="0" fontId="18" fillId="0" borderId="1" xfId="14" applyFont="1" applyBorder="1" applyAlignment="1">
      <alignment horizontal="center" vertical="center" wrapText="1"/>
    </xf>
    <xf numFmtId="0" fontId="9" fillId="0" borderId="0" xfId="14" applyFont="1" applyAlignment="1" applyProtection="1">
      <alignment horizontal="center"/>
      <protection locked="0"/>
    </xf>
    <xf numFmtId="0" fontId="18" fillId="0" borderId="32" xfId="14" applyFont="1" applyBorder="1" applyAlignment="1">
      <alignment vertical="center" wrapText="1" shrinkToFit="1"/>
    </xf>
    <xf numFmtId="0" fontId="18" fillId="0" borderId="33" xfId="14" applyFont="1" applyBorder="1" applyAlignment="1">
      <alignment vertical="center" wrapText="1" shrinkToFit="1"/>
    </xf>
    <xf numFmtId="0" fontId="7" fillId="0" borderId="3" xfId="14" applyFont="1" applyBorder="1" applyAlignment="1">
      <alignment horizontal="center" vertical="center"/>
    </xf>
    <xf numFmtId="0" fontId="7" fillId="0" borderId="2" xfId="14" applyFont="1" applyBorder="1" applyAlignment="1">
      <alignment horizontal="center" vertical="center"/>
    </xf>
    <xf numFmtId="164" fontId="69" fillId="0" borderId="0" xfId="14" applyNumberFormat="1" applyFont="1" applyAlignment="1" applyProtection="1">
      <alignment vertical="top" wrapText="1"/>
      <protection locked="0"/>
    </xf>
    <xf numFmtId="164" fontId="76" fillId="0" borderId="0" xfId="14" applyNumberFormat="1" applyFont="1" applyAlignment="1" applyProtection="1">
      <alignment vertical="top" wrapText="1"/>
      <protection locked="0"/>
    </xf>
    <xf numFmtId="164" fontId="42" fillId="0" borderId="0" xfId="14" applyNumberFormat="1" applyFont="1" applyAlignment="1">
      <alignment vertical="center" textRotation="90" wrapText="1"/>
    </xf>
    <xf numFmtId="164" fontId="55" fillId="0" borderId="34" xfId="14" applyNumberFormat="1" applyFont="1" applyBorder="1" applyAlignment="1" applyProtection="1">
      <alignment vertical="top" wrapText="1"/>
      <protection locked="0"/>
    </xf>
    <xf numFmtId="164" fontId="55" fillId="13" borderId="0" xfId="14" applyNumberFormat="1" applyFont="1" applyFill="1" applyAlignment="1" applyProtection="1">
      <alignment vertical="top" wrapText="1"/>
      <protection locked="0"/>
    </xf>
    <xf numFmtId="164" fontId="55" fillId="0" borderId="0" xfId="14" applyNumberFormat="1" applyFont="1" applyAlignment="1" applyProtection="1">
      <alignment vertical="top" wrapText="1"/>
      <protection locked="0"/>
    </xf>
    <xf numFmtId="164" fontId="78" fillId="0" borderId="34" xfId="14" applyNumberFormat="1" applyFont="1" applyBorder="1" applyAlignment="1" applyProtection="1">
      <alignment vertical="top" wrapText="1"/>
      <protection locked="0"/>
    </xf>
    <xf numFmtId="164" fontId="78" fillId="0" borderId="0" xfId="14" applyNumberFormat="1" applyFont="1" applyAlignment="1" applyProtection="1">
      <alignment vertical="top" wrapText="1"/>
      <protection locked="0"/>
    </xf>
    <xf numFmtId="164" fontId="42" fillId="0" borderId="0" xfId="14" applyNumberFormat="1" applyFont="1" applyAlignment="1">
      <alignment vertical="top" wrapText="1"/>
    </xf>
    <xf numFmtId="164" fontId="69" fillId="0" borderId="34" xfId="14" applyNumberFormat="1" applyFont="1" applyBorder="1" applyAlignment="1" applyProtection="1">
      <alignment vertical="top" wrapText="1"/>
      <protection locked="0"/>
    </xf>
    <xf numFmtId="0" fontId="84" fillId="0" borderId="0" xfId="8" applyFont="1"/>
    <xf numFmtId="0" fontId="84" fillId="0" borderId="34" xfId="8" applyFont="1" applyBorder="1"/>
    <xf numFmtId="0" fontId="7" fillId="10" borderId="0" xfId="14" applyFont="1" applyFill="1"/>
    <xf numFmtId="164" fontId="69" fillId="10" borderId="34" xfId="14" applyNumberFormat="1" applyFont="1" applyFill="1" applyBorder="1" applyAlignment="1" applyProtection="1">
      <alignment vertical="top" wrapText="1"/>
      <protection locked="0"/>
    </xf>
    <xf numFmtId="164" fontId="69" fillId="10" borderId="0" xfId="14" applyNumberFormat="1" applyFont="1" applyFill="1" applyAlignment="1" applyProtection="1">
      <alignment vertical="top" wrapText="1"/>
      <protection locked="0"/>
    </xf>
    <xf numFmtId="164" fontId="15" fillId="10" borderId="0" xfId="14" applyNumberFormat="1" applyFont="1" applyFill="1" applyAlignment="1" applyProtection="1">
      <alignment vertical="top" wrapText="1"/>
      <protection locked="0"/>
    </xf>
    <xf numFmtId="164" fontId="15" fillId="10" borderId="34" xfId="14" applyNumberFormat="1" applyFont="1" applyFill="1" applyBorder="1" applyAlignment="1" applyProtection="1">
      <alignment vertical="top" wrapText="1"/>
      <protection locked="0"/>
    </xf>
    <xf numFmtId="0" fontId="7" fillId="10" borderId="34" xfId="14" applyFont="1" applyFill="1" applyBorder="1"/>
    <xf numFmtId="164" fontId="11" fillId="0" borderId="0" xfId="14" applyNumberFormat="1" applyAlignment="1">
      <alignment vertical="top" wrapText="1"/>
    </xf>
    <xf numFmtId="164" fontId="19" fillId="0" borderId="0" xfId="14" applyNumberFormat="1" applyFont="1" applyAlignment="1">
      <alignment vertical="top" wrapText="1"/>
    </xf>
    <xf numFmtId="0" fontId="19" fillId="0" borderId="36" xfId="14" applyFont="1" applyBorder="1" applyAlignment="1">
      <alignment vertical="center" wrapText="1"/>
    </xf>
    <xf numFmtId="0" fontId="38" fillId="0" borderId="129" xfId="14" applyFont="1" applyBorder="1" applyAlignment="1">
      <alignment vertical="center" wrapText="1"/>
    </xf>
    <xf numFmtId="0" fontId="45" fillId="0" borderId="0" xfId="14" applyFont="1" applyAlignment="1">
      <alignment vertical="center" wrapText="1"/>
    </xf>
    <xf numFmtId="0" fontId="53" fillId="0" borderId="0" xfId="14" applyFont="1" applyAlignment="1">
      <alignment vertical="top" wrapText="1"/>
    </xf>
    <xf numFmtId="0" fontId="42" fillId="0" borderId="0" xfId="14" applyFont="1" applyAlignment="1">
      <alignment vertical="top" wrapText="1"/>
    </xf>
    <xf numFmtId="49" fontId="96" fillId="0" borderId="10" xfId="4" applyNumberFormat="1" applyFont="1" applyBorder="1" applyAlignment="1" applyProtection="1">
      <alignment horizontal="center" vertical="center"/>
    </xf>
    <xf numFmtId="164" fontId="15" fillId="0" borderId="33" xfId="14" applyNumberFormat="1" applyFont="1" applyBorder="1" applyAlignment="1">
      <alignment vertical="top" wrapText="1"/>
    </xf>
    <xf numFmtId="164" fontId="69" fillId="0" borderId="33" xfId="14" applyNumberFormat="1" applyFont="1" applyBorder="1" applyAlignment="1" applyProtection="1">
      <alignment vertical="top" wrapText="1"/>
      <protection locked="0"/>
    </xf>
    <xf numFmtId="164" fontId="69" fillId="0" borderId="46" xfId="14" applyNumberFormat="1" applyFont="1" applyBorder="1" applyAlignment="1" applyProtection="1">
      <alignment vertical="top" wrapText="1"/>
      <protection locked="0"/>
    </xf>
    <xf numFmtId="0" fontId="42" fillId="0" borderId="32" xfId="14" applyFont="1" applyBorder="1" applyAlignment="1">
      <alignment vertical="center" wrapText="1" shrinkToFit="1"/>
    </xf>
    <xf numFmtId="0" fontId="42" fillId="0" borderId="0" xfId="14" applyFont="1" applyAlignment="1">
      <alignment vertical="center" wrapText="1" shrinkToFit="1"/>
    </xf>
    <xf numFmtId="0" fontId="42" fillId="0" borderId="33" xfId="14" applyFont="1" applyBorder="1" applyAlignment="1">
      <alignment vertical="center" wrapText="1" shrinkToFit="1"/>
    </xf>
    <xf numFmtId="0" fontId="18" fillId="0" borderId="54" xfId="14" applyFont="1" applyBorder="1" applyAlignment="1" applyProtection="1">
      <alignment horizontal="center" vertical="center" wrapText="1"/>
      <protection locked="0"/>
    </xf>
    <xf numFmtId="0" fontId="2" fillId="0" borderId="0" xfId="16"/>
    <xf numFmtId="0" fontId="97" fillId="0" borderId="0" xfId="16" applyFont="1"/>
    <xf numFmtId="0" fontId="98" fillId="0" borderId="0" xfId="16" applyFont="1"/>
    <xf numFmtId="0" fontId="2" fillId="0" borderId="0" xfId="16" applyAlignment="1">
      <alignment wrapText="1"/>
    </xf>
    <xf numFmtId="0" fontId="7" fillId="14" borderId="96" xfId="14" applyFont="1" applyFill="1" applyBorder="1" applyProtection="1">
      <protection locked="0"/>
    </xf>
    <xf numFmtId="0" fontId="56" fillId="14" borderId="96" xfId="8" applyFill="1" applyBorder="1" applyProtection="1">
      <protection locked="0"/>
    </xf>
    <xf numFmtId="0" fontId="7" fillId="14" borderId="28" xfId="14" applyFont="1" applyFill="1" applyBorder="1" applyProtection="1">
      <protection locked="0"/>
    </xf>
    <xf numFmtId="0" fontId="20" fillId="10" borderId="0" xfId="14" applyFont="1" applyFill="1" applyProtection="1">
      <protection locked="0"/>
    </xf>
    <xf numFmtId="0" fontId="56" fillId="0" borderId="0" xfId="8" applyProtection="1">
      <protection locked="0"/>
    </xf>
    <xf numFmtId="0" fontId="11" fillId="0" borderId="0" xfId="14" applyProtection="1">
      <protection locked="0"/>
    </xf>
    <xf numFmtId="0" fontId="20" fillId="0" borderId="0" xfId="14" applyFont="1" applyAlignment="1" applyProtection="1">
      <alignment vertical="center" wrapText="1"/>
      <protection locked="0"/>
    </xf>
    <xf numFmtId="0" fontId="7" fillId="0" borderId="0" xfId="14" applyFont="1" applyProtection="1">
      <protection locked="0"/>
    </xf>
    <xf numFmtId="0" fontId="100" fillId="0" borderId="0" xfId="14" applyFont="1" applyAlignment="1" applyProtection="1">
      <alignment vertical="center"/>
      <protection locked="0"/>
    </xf>
    <xf numFmtId="0" fontId="19" fillId="0" borderId="0" xfId="14" applyFont="1" applyAlignment="1" applyProtection="1">
      <alignment vertical="center" textRotation="90"/>
      <protection locked="0"/>
    </xf>
    <xf numFmtId="0" fontId="64" fillId="0" borderId="0" xfId="8" applyFont="1" applyProtection="1">
      <protection locked="0"/>
    </xf>
    <xf numFmtId="0" fontId="20" fillId="0" borderId="33" xfId="14" applyFont="1" applyBorder="1" applyAlignment="1" applyProtection="1">
      <alignment vertical="center" wrapText="1"/>
      <protection locked="0"/>
    </xf>
    <xf numFmtId="0" fontId="20" fillId="0" borderId="33" xfId="14" applyFont="1" applyBorder="1" applyProtection="1">
      <protection locked="0"/>
    </xf>
    <xf numFmtId="0" fontId="19" fillId="0" borderId="33" xfId="14" applyFont="1" applyBorder="1" applyAlignment="1" applyProtection="1">
      <alignment vertical="center" textRotation="90" wrapText="1"/>
      <protection locked="0"/>
    </xf>
    <xf numFmtId="0" fontId="7" fillId="0" borderId="33" xfId="14" applyFont="1" applyBorder="1" applyProtection="1">
      <protection locked="0"/>
    </xf>
    <xf numFmtId="0" fontId="19" fillId="0" borderId="33" xfId="14" applyFont="1" applyBorder="1" applyAlignment="1" applyProtection="1">
      <alignment vertical="center" textRotation="90"/>
      <protection locked="0"/>
    </xf>
    <xf numFmtId="0" fontId="56" fillId="0" borderId="33" xfId="8" applyBorder="1" applyProtection="1">
      <protection locked="0"/>
    </xf>
    <xf numFmtId="0" fontId="11" fillId="0" borderId="33" xfId="14" applyBorder="1" applyProtection="1">
      <protection locked="0"/>
    </xf>
    <xf numFmtId="0" fontId="19" fillId="0" borderId="5" xfId="14" applyFont="1" applyBorder="1" applyAlignment="1">
      <alignment horizontal="center" vertical="center" wrapText="1"/>
    </xf>
    <xf numFmtId="0" fontId="37" fillId="0" borderId="6" xfId="8" applyFont="1" applyBorder="1" applyAlignment="1">
      <alignment horizontal="center" vertical="center" textRotation="90" wrapText="1"/>
    </xf>
    <xf numFmtId="0" fontId="19" fillId="0" borderId="38" xfId="14" applyFont="1" applyBorder="1" applyAlignment="1">
      <alignment horizontal="center" vertical="center" wrapText="1"/>
    </xf>
    <xf numFmtId="0" fontId="19" fillId="0" borderId="39" xfId="14" applyFont="1" applyBorder="1" applyAlignment="1">
      <alignment horizontal="center" vertical="center" wrapText="1"/>
    </xf>
    <xf numFmtId="0" fontId="19" fillId="0" borderId="20" xfId="14" applyFont="1" applyBorder="1" applyAlignment="1">
      <alignment horizontal="center" vertical="center" textRotation="90" wrapText="1"/>
    </xf>
    <xf numFmtId="0" fontId="101" fillId="0" borderId="7" xfId="8" applyFont="1" applyBorder="1" applyAlignment="1">
      <alignment horizontal="center" vertical="center" textRotation="90"/>
    </xf>
    <xf numFmtId="0" fontId="93" fillId="0" borderId="20" xfId="8" applyFont="1" applyBorder="1" applyAlignment="1">
      <alignment horizontal="center" vertical="center" textRotation="90" wrapText="1"/>
    </xf>
    <xf numFmtId="0" fontId="19" fillId="0" borderId="6" xfId="14" applyFont="1" applyBorder="1" applyAlignment="1">
      <alignment horizontal="center" vertical="center" textRotation="90" wrapText="1"/>
    </xf>
    <xf numFmtId="0" fontId="19" fillId="0" borderId="20" xfId="14" applyFont="1" applyBorder="1" applyAlignment="1">
      <alignment horizontal="center" vertical="center" textRotation="90"/>
    </xf>
    <xf numFmtId="0" fontId="19" fillId="0" borderId="21" xfId="14" applyFont="1" applyBorder="1" applyAlignment="1">
      <alignment horizontal="center" vertical="center" wrapText="1"/>
    </xf>
    <xf numFmtId="0" fontId="18" fillId="0" borderId="104" xfId="14" applyFont="1" applyBorder="1" applyAlignment="1" applyProtection="1">
      <alignment horizontal="center" vertical="center"/>
      <protection locked="0"/>
    </xf>
    <xf numFmtId="0" fontId="18" fillId="0" borderId="42" xfId="14" applyFont="1" applyBorder="1" applyAlignment="1" applyProtection="1">
      <alignment horizontal="center" vertical="center" wrapText="1"/>
      <protection locked="0"/>
    </xf>
    <xf numFmtId="0" fontId="56" fillId="0" borderId="43" xfId="8" applyBorder="1" applyAlignment="1" applyProtection="1">
      <alignment horizontal="center" vertical="center"/>
      <protection locked="0"/>
    </xf>
    <xf numFmtId="0" fontId="56" fillId="0" borderId="100" xfId="8" applyBorder="1" applyAlignment="1" applyProtection="1">
      <alignment horizontal="center" vertical="center"/>
      <protection locked="0"/>
    </xf>
    <xf numFmtId="0" fontId="11" fillId="0" borderId="43" xfId="14" applyBorder="1" applyAlignment="1" applyProtection="1">
      <alignment horizontal="center" vertical="center"/>
      <protection locked="0"/>
    </xf>
    <xf numFmtId="0" fontId="11" fillId="0" borderId="100" xfId="14" applyBorder="1" applyAlignment="1" applyProtection="1">
      <alignment horizontal="center" vertical="center"/>
      <protection locked="0"/>
    </xf>
    <xf numFmtId="0" fontId="11" fillId="0" borderId="46" xfId="14" applyBorder="1" applyAlignment="1" applyProtection="1">
      <alignment horizontal="center" vertical="center"/>
      <protection locked="0"/>
    </xf>
    <xf numFmtId="0" fontId="7" fillId="0" borderId="3" xfId="14" applyFont="1" applyBorder="1" applyAlignment="1" applyProtection="1">
      <alignment horizontal="center" vertical="center"/>
      <protection locked="0"/>
    </xf>
    <xf numFmtId="0" fontId="7" fillId="0" borderId="50" xfId="14" applyFont="1" applyBorder="1" applyAlignment="1" applyProtection="1">
      <alignment horizontal="center" vertical="center"/>
      <protection locked="0"/>
    </xf>
    <xf numFmtId="0" fontId="7" fillId="0" borderId="2" xfId="14" applyFont="1" applyBorder="1" applyAlignment="1" applyProtection="1">
      <alignment horizontal="center" vertical="center"/>
      <protection locked="0"/>
    </xf>
    <xf numFmtId="0" fontId="7" fillId="0" borderId="1" xfId="14" applyFont="1" applyBorder="1" applyAlignment="1" applyProtection="1">
      <alignment horizontal="center" vertical="center"/>
      <protection locked="0"/>
    </xf>
    <xf numFmtId="0" fontId="42" fillId="0" borderId="37" xfId="14" applyFont="1" applyBorder="1" applyAlignment="1">
      <alignment vertical="top" wrapText="1"/>
    </xf>
    <xf numFmtId="0" fontId="11" fillId="0" borderId="34" xfId="14" applyBorder="1" applyProtection="1">
      <protection locked="0"/>
    </xf>
    <xf numFmtId="164" fontId="42" fillId="0" borderId="0" xfId="14" applyNumberFormat="1" applyFont="1" applyAlignment="1">
      <alignment wrapText="1"/>
    </xf>
    <xf numFmtId="164" fontId="52" fillId="0" borderId="0" xfId="14" applyNumberFormat="1" applyFont="1" applyAlignment="1">
      <alignment vertical="top" wrapText="1"/>
    </xf>
    <xf numFmtId="0" fontId="87" fillId="0" borderId="0" xfId="8" applyFont="1" applyProtection="1">
      <protection locked="0"/>
    </xf>
    <xf numFmtId="0" fontId="7" fillId="0" borderId="34" xfId="14" applyFont="1" applyBorder="1" applyProtection="1">
      <protection locked="0"/>
    </xf>
    <xf numFmtId="0" fontId="15" fillId="0" borderId="0" xfId="14" applyFont="1" applyProtection="1">
      <protection locked="0"/>
    </xf>
    <xf numFmtId="0" fontId="15" fillId="0" borderId="34" xfId="14" applyFont="1" applyBorder="1" applyProtection="1">
      <protection locked="0"/>
    </xf>
    <xf numFmtId="0" fontId="63" fillId="0" borderId="0" xfId="14" applyFont="1" applyAlignment="1">
      <alignment vertical="center" wrapText="1"/>
    </xf>
    <xf numFmtId="4" fontId="20" fillId="0" borderId="0" xfId="14" applyNumberFormat="1" applyFont="1" applyAlignment="1">
      <alignment vertical="center"/>
    </xf>
    <xf numFmtId="168" fontId="63" fillId="0" borderId="0" xfId="14" applyNumberFormat="1" applyFont="1" applyAlignment="1">
      <alignment wrapText="1"/>
    </xf>
    <xf numFmtId="168" fontId="19" fillId="0" borderId="0" xfId="14" applyNumberFormat="1" applyFont="1"/>
    <xf numFmtId="0" fontId="61" fillId="0" borderId="0" xfId="14" applyFont="1" applyProtection="1">
      <protection locked="0"/>
    </xf>
    <xf numFmtId="0" fontId="61" fillId="0" borderId="34" xfId="14" applyFont="1" applyBorder="1" applyProtection="1">
      <protection locked="0"/>
    </xf>
    <xf numFmtId="0" fontId="7" fillId="0" borderId="37" xfId="14" applyFont="1" applyBorder="1" applyProtection="1">
      <protection locked="0"/>
    </xf>
    <xf numFmtId="0" fontId="19" fillId="0" borderId="0" xfId="14" applyFont="1" applyAlignment="1" applyProtection="1">
      <alignment vertical="center" wrapText="1"/>
      <protection locked="0"/>
    </xf>
    <xf numFmtId="0" fontId="19" fillId="0" borderId="0" xfId="14" applyFont="1" applyAlignment="1" applyProtection="1">
      <alignment horizontal="left" vertical="center"/>
      <protection locked="0"/>
    </xf>
    <xf numFmtId="0" fontId="19" fillId="0" borderId="33" xfId="14" applyFont="1" applyBorder="1" applyAlignment="1" applyProtection="1">
      <alignment horizontal="left" vertical="center"/>
      <protection locked="0"/>
    </xf>
    <xf numFmtId="0" fontId="11" fillId="0" borderId="33" xfId="14" applyBorder="1" applyAlignment="1" applyProtection="1">
      <alignment vertical="center"/>
      <protection locked="0"/>
    </xf>
    <xf numFmtId="0" fontId="20" fillId="0" borderId="33" xfId="14" applyFont="1" applyBorder="1" applyAlignment="1" applyProtection="1">
      <alignment vertical="center"/>
      <protection locked="0"/>
    </xf>
    <xf numFmtId="0" fontId="7" fillId="0" borderId="46" xfId="14" applyFont="1" applyBorder="1" applyProtection="1">
      <protection locked="0"/>
    </xf>
    <xf numFmtId="0" fontId="7" fillId="0" borderId="36" xfId="14" applyFont="1" applyBorder="1" applyProtection="1">
      <protection locked="0"/>
    </xf>
    <xf numFmtId="0" fontId="19" fillId="0" borderId="32" xfId="14" applyFont="1" applyBorder="1" applyAlignment="1" applyProtection="1">
      <alignment vertical="center" wrapText="1"/>
      <protection locked="0"/>
    </xf>
    <xf numFmtId="0" fontId="20" fillId="0" borderId="32" xfId="14" applyFont="1" applyBorder="1" applyAlignment="1" applyProtection="1">
      <alignment vertical="center"/>
      <protection locked="0"/>
    </xf>
    <xf numFmtId="0" fontId="20" fillId="0" borderId="0" xfId="14" applyFont="1" applyAlignment="1" applyProtection="1">
      <alignment vertical="center"/>
      <protection locked="0"/>
    </xf>
    <xf numFmtId="0" fontId="19" fillId="0" borderId="0" xfId="14" applyFont="1" applyProtection="1">
      <protection locked="0"/>
    </xf>
    <xf numFmtId="0" fontId="20" fillId="0" borderId="0" xfId="14" applyFont="1" applyAlignment="1" applyProtection="1">
      <alignment wrapText="1"/>
      <protection locked="0"/>
    </xf>
    <xf numFmtId="0" fontId="20" fillId="0" borderId="34" xfId="14" applyFont="1" applyBorder="1" applyAlignment="1" applyProtection="1">
      <alignment vertical="center" wrapText="1"/>
      <protection locked="0"/>
    </xf>
    <xf numFmtId="0" fontId="42" fillId="0" borderId="37" xfId="14" applyFont="1" applyBorder="1" applyAlignment="1" applyProtection="1">
      <alignment vertical="top" wrapText="1"/>
      <protection locked="0"/>
    </xf>
    <xf numFmtId="0" fontId="42" fillId="0" borderId="34" xfId="14" applyFont="1" applyBorder="1" applyAlignment="1" applyProtection="1">
      <alignment vertical="top" wrapText="1"/>
      <protection locked="0"/>
    </xf>
    <xf numFmtId="0" fontId="42" fillId="0" borderId="11" xfId="14" applyFont="1" applyBorder="1" applyAlignment="1" applyProtection="1">
      <alignment vertical="top" wrapText="1"/>
      <protection locked="0"/>
    </xf>
    <xf numFmtId="0" fontId="42" fillId="0" borderId="46" xfId="14" applyFont="1" applyBorder="1" applyAlignment="1" applyProtection="1">
      <alignment vertical="top" wrapText="1"/>
      <protection locked="0"/>
    </xf>
    <xf numFmtId="0" fontId="7" fillId="0" borderId="130" xfId="10" applyFont="1" applyBorder="1"/>
    <xf numFmtId="0" fontId="7" fillId="9" borderId="96" xfId="10" applyFont="1" applyFill="1" applyBorder="1"/>
    <xf numFmtId="0" fontId="103" fillId="0" borderId="0" xfId="0" applyFont="1"/>
    <xf numFmtId="0" fontId="18" fillId="0" borderId="49" xfId="10" applyFont="1" applyBorder="1" applyAlignment="1">
      <alignment horizontal="center" vertical="center"/>
    </xf>
    <xf numFmtId="0" fontId="73" fillId="0" borderId="0" xfId="0" applyFont="1"/>
    <xf numFmtId="49" fontId="74" fillId="0" borderId="6" xfId="10" applyNumberFormat="1" applyFont="1" applyBorder="1" applyAlignment="1">
      <alignment vertical="center"/>
    </xf>
    <xf numFmtId="0" fontId="1" fillId="0" borderId="0" xfId="16" applyFont="1"/>
    <xf numFmtId="0" fontId="87" fillId="0" borderId="34" xfId="8" applyFont="1" applyBorder="1"/>
    <xf numFmtId="0" fontId="15" fillId="0" borderId="0" xfId="14" applyFont="1" applyAlignment="1">
      <alignment wrapText="1"/>
    </xf>
    <xf numFmtId="0" fontId="15" fillId="0" borderId="34" xfId="14" applyFont="1" applyBorder="1" applyAlignment="1">
      <alignment wrapText="1"/>
    </xf>
    <xf numFmtId="0" fontId="61" fillId="0" borderId="0" xfId="14" applyFont="1" applyAlignment="1">
      <alignment wrapText="1"/>
    </xf>
    <xf numFmtId="0" fontId="61" fillId="0" borderId="34" xfId="14" applyFont="1" applyBorder="1" applyAlignment="1">
      <alignment wrapText="1"/>
    </xf>
    <xf numFmtId="0" fontId="107" fillId="0" borderId="0" xfId="0" applyFont="1"/>
    <xf numFmtId="0" fontId="104" fillId="9" borderId="96" xfId="10" applyFont="1" applyFill="1" applyBorder="1" applyAlignment="1">
      <alignment vertical="center" wrapText="1"/>
    </xf>
    <xf numFmtId="0" fontId="13" fillId="0" borderId="128" xfId="1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0" fontId="19" fillId="0" borderId="24" xfId="10" applyFont="1" applyBorder="1" applyAlignment="1">
      <alignment vertical="top"/>
    </xf>
    <xf numFmtId="0" fontId="19" fillId="0" borderId="19" xfId="10" applyFont="1" applyBorder="1" applyAlignment="1">
      <alignment vertical="top"/>
    </xf>
    <xf numFmtId="0" fontId="7" fillId="0" borderId="0" xfId="10" applyFont="1" applyAlignment="1">
      <alignment horizontal="center"/>
    </xf>
    <xf numFmtId="0" fontId="68" fillId="3" borderId="34" xfId="4" quotePrefix="1" applyFont="1" applyFill="1" applyBorder="1" applyAlignment="1" applyProtection="1">
      <alignment horizontal="center" vertical="center"/>
    </xf>
    <xf numFmtId="0" fontId="0" fillId="0" borderId="34" xfId="0" applyBorder="1"/>
    <xf numFmtId="0" fontId="42" fillId="0" borderId="37" xfId="10" applyFont="1" applyBorder="1" applyAlignment="1">
      <alignment vertical="center" wrapText="1"/>
    </xf>
    <xf numFmtId="0" fontId="42" fillId="0" borderId="34" xfId="10" applyFont="1" applyBorder="1" applyAlignment="1">
      <alignment vertical="center" wrapText="1"/>
    </xf>
    <xf numFmtId="0" fontId="42" fillId="0" borderId="0" xfId="10" applyFont="1" applyBorder="1" applyAlignment="1">
      <alignment vertical="center" wrapText="1"/>
    </xf>
    <xf numFmtId="0" fontId="13" fillId="0" borderId="13" xfId="10" applyFont="1" applyBorder="1" applyAlignment="1">
      <alignment horizontal="center" vertical="center"/>
    </xf>
    <xf numFmtId="0" fontId="13" fillId="0" borderId="14" xfId="10" applyFont="1" applyBorder="1" applyAlignment="1">
      <alignment horizontal="center" vertical="center"/>
    </xf>
    <xf numFmtId="0" fontId="13" fillId="15" borderId="108" xfId="10" applyFont="1" applyFill="1" applyBorder="1" applyAlignment="1">
      <alignment horizontal="center" vertical="center"/>
    </xf>
    <xf numFmtId="0" fontId="13" fillId="15" borderId="13" xfId="10" applyFont="1" applyFill="1" applyBorder="1" applyAlignment="1">
      <alignment horizontal="center" vertical="center"/>
    </xf>
    <xf numFmtId="0" fontId="109" fillId="0" borderId="34" xfId="4" applyFont="1" applyBorder="1" applyAlignment="1" applyProtection="1">
      <alignment horizontal="center" vertical="center"/>
    </xf>
    <xf numFmtId="0" fontId="19" fillId="0" borderId="0" xfId="10" applyFont="1" applyAlignment="1">
      <alignment horizontal="left"/>
    </xf>
    <xf numFmtId="164" fontId="19" fillId="0" borderId="0" xfId="10" applyNumberFormat="1" applyFont="1" applyAlignment="1">
      <alignment horizontal="left" vertical="top" wrapText="1"/>
    </xf>
    <xf numFmtId="0" fontId="13" fillId="0" borderId="4" xfId="10" applyFont="1" applyBorder="1"/>
    <xf numFmtId="0" fontId="13" fillId="0" borderId="76" xfId="10" applyFont="1" applyBorder="1" applyAlignment="1">
      <alignment horizontal="center" vertical="center"/>
    </xf>
    <xf numFmtId="0" fontId="19" fillId="0" borderId="0" xfId="10" applyFont="1" applyAlignment="1"/>
    <xf numFmtId="0" fontId="19" fillId="0" borderId="107" xfId="10" applyFont="1" applyBorder="1" applyAlignment="1">
      <alignment horizontal="center" vertical="center"/>
    </xf>
    <xf numFmtId="0" fontId="13" fillId="0" borderId="2" xfId="10" applyNumberFormat="1" applyFont="1" applyBorder="1" applyAlignment="1">
      <alignment horizontal="center" vertical="center"/>
    </xf>
    <xf numFmtId="0" fontId="20" fillId="0" borderId="0" xfId="10" applyFont="1" applyBorder="1" applyAlignment="1">
      <alignment vertical="center"/>
    </xf>
    <xf numFmtId="0" fontId="19" fillId="0" borderId="41" xfId="10" applyFont="1" applyBorder="1" applyAlignment="1">
      <alignment horizontal="center" vertical="center" wrapText="1"/>
    </xf>
    <xf numFmtId="0" fontId="19" fillId="0" borderId="5" xfId="10" applyFont="1" applyBorder="1" applyAlignment="1">
      <alignment horizontal="center" vertical="center" wrapText="1" shrinkToFit="1"/>
    </xf>
    <xf numFmtId="0" fontId="18" fillId="0" borderId="51" xfId="10" applyFont="1" applyBorder="1" applyAlignment="1">
      <alignment horizontal="center" vertical="center" wrapText="1"/>
    </xf>
    <xf numFmtId="0" fontId="19" fillId="0" borderId="58" xfId="10" applyFont="1" applyBorder="1" applyAlignment="1">
      <alignment horizontal="center" vertical="center" wrapText="1"/>
    </xf>
    <xf numFmtId="0" fontId="19" fillId="0" borderId="40" xfId="10" applyFont="1" applyBorder="1" applyAlignment="1">
      <alignment horizontal="center" vertical="center" wrapText="1"/>
    </xf>
    <xf numFmtId="0" fontId="19" fillId="0" borderId="58" xfId="10" applyFont="1" applyBorder="1" applyAlignment="1">
      <alignment horizontal="center" vertical="center" wrapText="1" shrinkToFit="1"/>
    </xf>
    <xf numFmtId="0" fontId="38" fillId="0" borderId="37" xfId="10" applyFont="1" applyFill="1" applyBorder="1"/>
    <xf numFmtId="0" fontId="7" fillId="0" borderId="37" xfId="10" applyFont="1" applyFill="1" applyBorder="1"/>
    <xf numFmtId="0" fontId="7" fillId="0" borderId="0" xfId="10" applyFont="1" applyBorder="1" applyAlignment="1">
      <alignment vertical="top"/>
    </xf>
    <xf numFmtId="0" fontId="56" fillId="0" borderId="0" xfId="8" applyBorder="1"/>
    <xf numFmtId="0" fontId="7" fillId="0" borderId="0" xfId="10" applyFont="1" applyBorder="1"/>
    <xf numFmtId="0" fontId="18" fillId="0" borderId="51" xfId="10" applyFont="1" applyBorder="1" applyAlignment="1">
      <alignment horizontal="center" vertical="center"/>
    </xf>
    <xf numFmtId="0" fontId="18" fillId="0" borderId="57" xfId="10" applyFont="1" applyBorder="1" applyAlignment="1">
      <alignment horizontal="center" vertical="center"/>
    </xf>
    <xf numFmtId="0" fontId="18" fillId="0" borderId="80" xfId="10" applyFont="1" applyBorder="1" applyAlignment="1">
      <alignment horizontal="center" vertical="center"/>
    </xf>
    <xf numFmtId="0" fontId="18" fillId="0" borderId="58" xfId="10" applyFont="1" applyBorder="1" applyAlignment="1">
      <alignment horizontal="center" vertical="center" textRotation="180"/>
    </xf>
    <xf numFmtId="0" fontId="18" fillId="0" borderId="41" xfId="10" applyFont="1" applyBorder="1" applyAlignment="1">
      <alignment horizontal="center" vertical="center" textRotation="180"/>
    </xf>
    <xf numFmtId="0" fontId="18" fillId="0" borderId="54" xfId="10" applyFont="1" applyBorder="1" applyAlignment="1">
      <alignment horizontal="center" vertical="center" textRotation="180" wrapText="1"/>
    </xf>
    <xf numFmtId="0" fontId="18" fillId="0" borderId="43" xfId="10" applyFont="1" applyBorder="1" applyAlignment="1">
      <alignment horizontal="center" vertical="center" textRotation="180" wrapText="1"/>
    </xf>
    <xf numFmtId="0" fontId="8" fillId="0" borderId="46" xfId="10" applyFont="1" applyBorder="1" applyAlignment="1">
      <alignment horizontal="center" vertical="center" textRotation="180" wrapText="1"/>
    </xf>
    <xf numFmtId="0" fontId="56" fillId="12" borderId="96" xfId="8" applyFill="1" applyBorder="1"/>
    <xf numFmtId="0" fontId="7" fillId="12" borderId="28" xfId="10" applyFont="1" applyFill="1" applyBorder="1"/>
    <xf numFmtId="0" fontId="73" fillId="12" borderId="96" xfId="8" applyFont="1" applyFill="1" applyBorder="1"/>
    <xf numFmtId="0" fontId="12" fillId="0" borderId="0" xfId="10" applyFill="1"/>
    <xf numFmtId="0" fontId="7" fillId="0" borderId="0" xfId="10" applyFont="1" applyFill="1"/>
    <xf numFmtId="0" fontId="7" fillId="0" borderId="34" xfId="10" applyFont="1" applyFill="1" applyBorder="1"/>
    <xf numFmtId="0" fontId="19" fillId="0" borderId="0" xfId="10" applyFont="1" applyBorder="1"/>
    <xf numFmtId="0" fontId="19" fillId="0" borderId="0" xfId="10" applyFont="1" applyBorder="1" applyAlignment="1">
      <alignment horizontal="left" vertical="center"/>
    </xf>
    <xf numFmtId="0" fontId="20" fillId="0" borderId="0" xfId="10" applyFont="1" applyBorder="1"/>
    <xf numFmtId="0" fontId="42" fillId="0" borderId="0" xfId="10" applyFont="1" applyBorder="1" applyAlignment="1">
      <alignment vertical="center"/>
    </xf>
    <xf numFmtId="0" fontId="43" fillId="0" borderId="0" xfId="10" applyFont="1" applyBorder="1" applyAlignment="1" applyProtection="1">
      <alignment vertical="center"/>
      <protection locked="0"/>
    </xf>
    <xf numFmtId="14" fontId="12" fillId="0" borderId="0" xfId="10" applyNumberFormat="1" applyBorder="1" applyAlignment="1" applyProtection="1">
      <alignment vertical="center" shrinkToFit="1"/>
      <protection locked="0"/>
    </xf>
    <xf numFmtId="0" fontId="42" fillId="0" borderId="0" xfId="10" applyFont="1" applyBorder="1" applyAlignment="1">
      <alignment vertical="top" wrapText="1"/>
    </xf>
    <xf numFmtId="0" fontId="19" fillId="0" borderId="0" xfId="10" applyFont="1" applyBorder="1" applyAlignment="1">
      <alignment horizontal="center" vertical="center" wrapText="1"/>
    </xf>
    <xf numFmtId="0" fontId="19" fillId="0" borderId="6" xfId="10" applyFont="1" applyBorder="1" applyAlignment="1">
      <alignment horizontal="center" vertical="center" textRotation="90" wrapText="1"/>
    </xf>
    <xf numFmtId="0" fontId="19" fillId="0" borderId="51" xfId="10" applyFont="1" applyBorder="1" applyAlignment="1">
      <alignment horizontal="center" vertical="center" textRotation="90" wrapText="1"/>
    </xf>
    <xf numFmtId="0" fontId="18" fillId="8" borderId="54" xfId="10" applyFont="1" applyFill="1" applyBorder="1" applyAlignment="1">
      <alignment horizontal="center" vertical="center" wrapText="1"/>
    </xf>
    <xf numFmtId="0" fontId="18" fillId="0" borderId="47" xfId="10" applyFont="1" applyBorder="1" applyAlignment="1">
      <alignment horizontal="center" vertical="center" wrapText="1"/>
    </xf>
    <xf numFmtId="0" fontId="13" fillId="0" borderId="11" xfId="10" applyFont="1" applyBorder="1"/>
    <xf numFmtId="0" fontId="19" fillId="0" borderId="0" xfId="10" applyFont="1" applyBorder="1" applyAlignment="1">
      <alignment vertical="center" wrapText="1"/>
    </xf>
    <xf numFmtId="0" fontId="20" fillId="0" borderId="0" xfId="10" applyFont="1" applyBorder="1" applyAlignment="1">
      <alignment horizontal="center" vertical="center" wrapText="1"/>
    </xf>
    <xf numFmtId="0" fontId="18" fillId="8" borderId="54" xfId="10" applyFont="1" applyFill="1" applyBorder="1" applyAlignment="1">
      <alignment horizontal="center" vertical="center" wrapText="1"/>
    </xf>
    <xf numFmtId="0" fontId="18" fillId="0" borderId="47" xfId="1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0" xfId="10" applyFont="1" applyBorder="1" applyAlignment="1">
      <alignment vertical="top"/>
    </xf>
    <xf numFmtId="0" fontId="19" fillId="0" borderId="0" xfId="10" applyFont="1" applyBorder="1" applyAlignment="1">
      <alignment horizontal="left" vertical="top"/>
    </xf>
    <xf numFmtId="0" fontId="19" fillId="0" borderId="0" xfId="10" applyFont="1" applyBorder="1" applyAlignment="1">
      <alignment vertical="top" wrapText="1"/>
    </xf>
    <xf numFmtId="164" fontId="19" fillId="0" borderId="0" xfId="10" applyNumberFormat="1" applyFont="1" applyBorder="1" applyAlignment="1">
      <alignment vertical="top" wrapText="1"/>
    </xf>
    <xf numFmtId="0" fontId="38" fillId="0" borderId="0" xfId="10" applyFont="1" applyBorder="1"/>
    <xf numFmtId="0" fontId="18" fillId="0" borderId="0" xfId="10" applyFont="1" applyBorder="1" applyAlignment="1">
      <alignment vertical="center" wrapText="1"/>
    </xf>
    <xf numFmtId="0" fontId="12" fillId="0" borderId="0" xfId="10" applyBorder="1" applyAlignment="1">
      <alignment vertical="center"/>
    </xf>
    <xf numFmtId="14" fontId="12" fillId="0" borderId="0" xfId="10" applyNumberFormat="1" applyBorder="1" applyAlignment="1">
      <alignment horizontal="center" vertical="center" shrinkToFit="1"/>
    </xf>
    <xf numFmtId="0" fontId="18" fillId="0" borderId="0" xfId="10" applyFont="1" applyBorder="1" applyAlignment="1">
      <alignment horizontal="center" vertical="top" wrapText="1"/>
    </xf>
    <xf numFmtId="0" fontId="12" fillId="0" borderId="0" xfId="10" applyBorder="1" applyAlignment="1">
      <alignment horizontal="center" vertical="center"/>
    </xf>
    <xf numFmtId="49" fontId="19" fillId="0" borderId="58" xfId="10" applyNumberFormat="1" applyFont="1" applyBorder="1" applyAlignment="1">
      <alignment horizontal="center" vertical="center" wrapText="1"/>
    </xf>
    <xf numFmtId="49" fontId="19" fillId="0" borderId="6" xfId="10" applyNumberFormat="1" applyFont="1" applyBorder="1" applyAlignment="1" applyProtection="1">
      <alignment horizontal="center" vertical="center"/>
      <protection locked="0"/>
    </xf>
    <xf numFmtId="49" fontId="19" fillId="0" borderId="6" xfId="10" applyNumberFormat="1" applyFont="1" applyBorder="1" applyAlignment="1">
      <alignment horizontal="center" vertical="center"/>
    </xf>
    <xf numFmtId="49" fontId="19" fillId="0" borderId="51" xfId="10" applyNumberFormat="1" applyFont="1" applyBorder="1" applyAlignment="1">
      <alignment horizontal="center" vertical="center" wrapText="1"/>
    </xf>
    <xf numFmtId="166" fontId="64" fillId="0" borderId="0" xfId="8" applyNumberFormat="1" applyFont="1" applyBorder="1" applyAlignment="1">
      <alignment vertical="center" wrapText="1"/>
    </xf>
    <xf numFmtId="0" fontId="19" fillId="0" borderId="21" xfId="10" applyFont="1" applyBorder="1" applyAlignment="1">
      <alignment horizontal="center" vertical="center"/>
    </xf>
    <xf numFmtId="0" fontId="19" fillId="0" borderId="59" xfId="10" applyFont="1" applyBorder="1" applyAlignment="1">
      <alignment horizontal="center" vertical="center"/>
    </xf>
    <xf numFmtId="0" fontId="7" fillId="0" borderId="0" xfId="10" applyFont="1" applyBorder="1" applyAlignment="1">
      <alignment horizontal="center"/>
    </xf>
    <xf numFmtId="0" fontId="19" fillId="0" borderId="20" xfId="10" applyFont="1" applyBorder="1" applyAlignment="1">
      <alignment horizontal="center" vertical="center"/>
    </xf>
    <xf numFmtId="0" fontId="19" fillId="0" borderId="6" xfId="10" applyFont="1" applyBorder="1" applyAlignment="1">
      <alignment horizontal="center" vertical="center"/>
    </xf>
    <xf numFmtId="0" fontId="19" fillId="0" borderId="26" xfId="10" applyFont="1" applyBorder="1" applyAlignment="1">
      <alignment horizontal="center" vertical="center"/>
    </xf>
    <xf numFmtId="0" fontId="18" fillId="0" borderId="100" xfId="10" applyFont="1" applyBorder="1" applyAlignment="1">
      <alignment horizontal="center" vertical="center" wrapText="1"/>
    </xf>
    <xf numFmtId="0" fontId="19" fillId="0" borderId="51" xfId="10" applyFont="1" applyBorder="1" applyAlignment="1">
      <alignment horizontal="center" vertical="center" textRotation="90" wrapText="1"/>
    </xf>
    <xf numFmtId="0" fontId="19" fillId="0" borderId="6" xfId="10" applyFont="1" applyBorder="1" applyAlignment="1">
      <alignment horizontal="center" vertical="center" textRotation="90" wrapText="1"/>
    </xf>
    <xf numFmtId="0" fontId="19" fillId="0" borderId="0" xfId="10" applyFont="1" applyBorder="1" applyAlignment="1">
      <alignment horizontal="center" vertical="center"/>
    </xf>
    <xf numFmtId="0" fontId="19" fillId="0" borderId="41" xfId="10" applyFont="1" applyBorder="1" applyAlignment="1">
      <alignment horizontal="center" vertical="center"/>
    </xf>
    <xf numFmtId="0" fontId="19" fillId="0" borderId="0" xfId="10" applyFont="1" applyBorder="1" applyAlignment="1">
      <alignment horizontal="center" vertical="center" wrapText="1"/>
    </xf>
    <xf numFmtId="0" fontId="19" fillId="0" borderId="6" xfId="10" applyFont="1" applyBorder="1" applyAlignment="1" applyProtection="1">
      <alignment horizontal="center" vertical="center" wrapText="1"/>
      <protection locked="0"/>
    </xf>
    <xf numFmtId="0" fontId="7" fillId="0" borderId="0" xfId="10" applyFont="1" applyBorder="1" applyAlignment="1">
      <alignment horizontal="left" vertical="top"/>
    </xf>
    <xf numFmtId="0" fontId="7" fillId="0" borderId="33" xfId="10" applyFont="1" applyBorder="1" applyAlignment="1">
      <alignment horizontal="left" vertical="top"/>
    </xf>
    <xf numFmtId="4" fontId="19" fillId="0" borderId="6" xfId="10" applyNumberFormat="1" applyFont="1" applyBorder="1" applyAlignment="1" applyProtection="1">
      <alignment horizontal="center" vertical="center"/>
      <protection locked="0"/>
    </xf>
    <xf numFmtId="167" fontId="19" fillId="0" borderId="6" xfId="10" applyNumberFormat="1" applyFont="1" applyBorder="1" applyAlignment="1">
      <alignment horizontal="center" vertical="center" wrapText="1"/>
    </xf>
    <xf numFmtId="169" fontId="19" fillId="0" borderId="6" xfId="10" applyNumberFormat="1" applyFont="1" applyBorder="1" applyAlignment="1">
      <alignment horizontal="center" vertical="center"/>
    </xf>
    <xf numFmtId="0" fontId="19" fillId="0" borderId="34" xfId="10" applyFont="1" applyBorder="1" applyAlignment="1">
      <alignment horizontal="center" vertical="center"/>
    </xf>
    <xf numFmtId="169" fontId="19" fillId="0" borderId="6" xfId="10" applyNumberFormat="1" applyFont="1" applyBorder="1" applyAlignment="1">
      <alignment horizontal="center" vertical="center" wrapText="1"/>
    </xf>
    <xf numFmtId="0" fontId="42" fillId="0" borderId="33" xfId="10" applyFont="1" applyBorder="1" applyAlignment="1">
      <alignment horizontal="center" vertical="center" wrapText="1"/>
    </xf>
    <xf numFmtId="0" fontId="20" fillId="0" borderId="0" xfId="10" applyFont="1" applyBorder="1" applyAlignment="1">
      <alignment horizontal="center" vertical="center" wrapText="1"/>
    </xf>
    <xf numFmtId="0" fontId="18" fillId="0" borderId="54" xfId="10" applyFont="1" applyBorder="1" applyAlignment="1">
      <alignment horizontal="center" vertical="center" wrapText="1"/>
    </xf>
    <xf numFmtId="0" fontId="20" fillId="0" borderId="33" xfId="10" applyFont="1" applyBorder="1" applyAlignment="1">
      <alignment horizontal="center" vertical="center" wrapText="1"/>
    </xf>
    <xf numFmtId="0" fontId="20" fillId="0" borderId="0" xfId="10" applyFont="1" applyBorder="1" applyAlignment="1">
      <alignment horizontal="right"/>
    </xf>
    <xf numFmtId="0" fontId="18" fillId="0" borderId="104" xfId="10" applyFont="1" applyBorder="1" applyAlignment="1">
      <alignment horizontal="center" vertical="center"/>
    </xf>
    <xf numFmtId="0" fontId="20" fillId="0" borderId="6" xfId="10" applyFont="1" applyBorder="1" applyAlignment="1" applyProtection="1">
      <alignment horizontal="center" vertical="center" wrapText="1"/>
      <protection locked="0"/>
    </xf>
    <xf numFmtId="0" fontId="20" fillId="0" borderId="51" xfId="10" applyFont="1" applyBorder="1" applyAlignment="1" applyProtection="1">
      <alignment horizontal="center" vertical="center" wrapText="1"/>
      <protection locked="0"/>
    </xf>
    <xf numFmtId="0" fontId="18" fillId="11" borderId="54" xfId="10" applyFont="1" applyFill="1" applyBorder="1" applyAlignment="1">
      <alignment horizontal="center" vertical="center" wrapText="1"/>
    </xf>
    <xf numFmtId="0" fontId="12" fillId="0" borderId="6" xfId="10" applyBorder="1" applyAlignment="1" applyProtection="1">
      <alignment horizontal="center" vertical="center" wrapText="1"/>
      <protection locked="0"/>
    </xf>
    <xf numFmtId="0" fontId="12" fillId="0" borderId="51" xfId="10" applyBorder="1" applyAlignment="1" applyProtection="1">
      <alignment horizontal="center" vertical="center" wrapText="1"/>
      <protection locked="0"/>
    </xf>
    <xf numFmtId="0" fontId="12" fillId="0" borderId="54" xfId="10" applyBorder="1" applyAlignment="1" applyProtection="1">
      <alignment horizontal="center" vertical="center" wrapText="1"/>
      <protection locked="0"/>
    </xf>
    <xf numFmtId="0" fontId="19" fillId="0" borderId="54" xfId="10" applyFont="1" applyBorder="1" applyAlignment="1">
      <alignment horizontal="center" vertical="center" wrapText="1"/>
    </xf>
    <xf numFmtId="167" fontId="20" fillId="0" borderId="6" xfId="10" applyNumberFormat="1" applyFont="1" applyBorder="1" applyAlignment="1" applyProtection="1">
      <alignment horizontal="center" vertical="center" wrapText="1"/>
      <protection locked="0"/>
    </xf>
    <xf numFmtId="0" fontId="20" fillId="0" borderId="33" xfId="10" applyFont="1" applyBorder="1" applyAlignment="1" applyProtection="1">
      <alignment horizontal="center" vertical="center" wrapText="1"/>
      <protection locked="0"/>
    </xf>
    <xf numFmtId="0" fontId="18" fillId="0" borderId="14" xfId="10" applyFont="1" applyBorder="1" applyAlignment="1">
      <alignment horizontal="center"/>
    </xf>
    <xf numFmtId="0" fontId="18" fillId="0" borderId="54" xfId="10" applyFont="1" applyBorder="1" applyAlignment="1">
      <alignment horizontal="center" wrapText="1" shrinkToFit="1"/>
    </xf>
    <xf numFmtId="0" fontId="18" fillId="8" borderId="54" xfId="10" applyFont="1" applyFill="1" applyBorder="1" applyAlignment="1">
      <alignment horizontal="center" wrapText="1" shrinkToFit="1"/>
    </xf>
    <xf numFmtId="0" fontId="112" fillId="9" borderId="44" xfId="10" applyFont="1" applyFill="1" applyBorder="1" applyAlignment="1">
      <alignment vertical="center" wrapText="1"/>
    </xf>
    <xf numFmtId="0" fontId="104" fillId="9" borderId="44" xfId="10" applyFont="1" applyFill="1" applyBorder="1" applyAlignment="1">
      <alignment vertical="center" wrapText="1"/>
    </xf>
    <xf numFmtId="0" fontId="13" fillId="0" borderId="50" xfId="10" applyNumberFormat="1" applyFont="1" applyBorder="1" applyAlignment="1">
      <alignment horizontal="center" vertical="center"/>
    </xf>
    <xf numFmtId="0" fontId="51" fillId="0" borderId="34" xfId="10" applyFont="1" applyFill="1" applyBorder="1" applyAlignment="1">
      <alignment vertical="center"/>
    </xf>
    <xf numFmtId="0" fontId="61" fillId="0" borderId="34" xfId="10" applyFont="1" applyFill="1" applyBorder="1"/>
    <xf numFmtId="0" fontId="7" fillId="0" borderId="33" xfId="10" applyFont="1" applyFill="1" applyBorder="1"/>
    <xf numFmtId="0" fontId="7" fillId="0" borderId="46" xfId="10" applyFont="1" applyFill="1" applyBorder="1"/>
    <xf numFmtId="0" fontId="12" fillId="0" borderId="0" xfId="10" applyBorder="1"/>
    <xf numFmtId="4" fontId="20" fillId="0" borderId="33" xfId="10" applyNumberFormat="1" applyFont="1" applyBorder="1" applyAlignment="1" applyProtection="1">
      <alignment vertical="center"/>
      <protection locked="0"/>
    </xf>
    <xf numFmtId="0" fontId="20" fillId="0" borderId="33" xfId="10" applyFont="1" applyBorder="1" applyAlignment="1" applyProtection="1">
      <alignment horizontal="right"/>
      <protection locked="0"/>
    </xf>
    <xf numFmtId="168" fontId="20" fillId="0" borderId="33" xfId="10" applyNumberFormat="1" applyFont="1" applyBorder="1" applyProtection="1">
      <protection locked="0"/>
    </xf>
    <xf numFmtId="0" fontId="12" fillId="0" borderId="33" xfId="10" applyBorder="1" applyAlignment="1" applyProtection="1">
      <alignment vertical="center"/>
      <protection locked="0"/>
    </xf>
    <xf numFmtId="0" fontId="20" fillId="0" borderId="0" xfId="10" applyFont="1" applyBorder="1" applyAlignment="1">
      <alignment vertical="center" wrapText="1"/>
    </xf>
    <xf numFmtId="164" fontId="20" fillId="0" borderId="0" xfId="10" applyNumberFormat="1" applyFont="1" applyBorder="1" applyAlignment="1">
      <alignment horizontal="center" vertical="center"/>
    </xf>
    <xf numFmtId="0" fontId="49" fillId="0" borderId="0" xfId="10" applyFont="1" applyBorder="1" applyAlignment="1">
      <alignment vertical="center" wrapText="1"/>
    </xf>
    <xf numFmtId="0" fontId="61" fillId="0" borderId="0" xfId="10" applyFont="1" applyBorder="1"/>
    <xf numFmtId="0" fontId="61" fillId="0" borderId="0" xfId="10" applyFont="1" applyFill="1" applyBorder="1"/>
    <xf numFmtId="0" fontId="51" fillId="0" borderId="0" xfId="10" applyFont="1" applyFill="1" applyBorder="1" applyAlignment="1">
      <alignment vertical="center"/>
    </xf>
    <xf numFmtId="0" fontId="20" fillId="0" borderId="0" xfId="10" applyFont="1" applyBorder="1" applyAlignment="1" applyProtection="1">
      <alignment vertical="center" textRotation="255"/>
      <protection locked="0"/>
    </xf>
    <xf numFmtId="0" fontId="20" fillId="0" borderId="0" xfId="10" applyFont="1" applyBorder="1" applyAlignment="1" applyProtection="1">
      <alignment vertical="center" textRotation="90" wrapText="1" shrinkToFit="1"/>
      <protection locked="0"/>
    </xf>
    <xf numFmtId="0" fontId="19" fillId="0" borderId="0" xfId="10" applyFont="1" applyBorder="1" applyAlignment="1">
      <alignment vertical="center" textRotation="90"/>
    </xf>
    <xf numFmtId="0" fontId="20" fillId="0" borderId="0" xfId="10" applyFont="1" applyBorder="1" applyAlignment="1">
      <alignment wrapText="1"/>
    </xf>
    <xf numFmtId="0" fontId="38" fillId="0" borderId="0" xfId="10" applyFont="1" applyBorder="1" applyAlignment="1">
      <alignment vertical="center" textRotation="90"/>
    </xf>
    <xf numFmtId="0" fontId="42" fillId="0" borderId="0" xfId="10" applyFont="1" applyBorder="1"/>
    <xf numFmtId="168" fontId="20" fillId="0" borderId="0" xfId="10" applyNumberFormat="1" applyFont="1" applyBorder="1" applyAlignment="1" applyProtection="1">
      <alignment vertical="center" textRotation="90" wrapText="1"/>
      <protection locked="0"/>
    </xf>
    <xf numFmtId="0" fontId="19" fillId="0" borderId="0" xfId="10" applyFont="1" applyBorder="1" applyAlignment="1">
      <alignment vertical="center" textRotation="90" wrapText="1"/>
    </xf>
    <xf numFmtId="0" fontId="12" fillId="0" borderId="0" xfId="10" applyBorder="1" applyAlignment="1" applyProtection="1">
      <alignment vertical="center" wrapText="1"/>
      <protection locked="0"/>
    </xf>
    <xf numFmtId="0" fontId="8" fillId="0" borderId="0" xfId="10" applyFont="1" applyBorder="1" applyAlignment="1">
      <alignment horizontal="left" vertical="top" wrapText="1"/>
    </xf>
    <xf numFmtId="0" fontId="42" fillId="0" borderId="0" xfId="10" applyFont="1" applyBorder="1" applyAlignment="1">
      <alignment horizontal="center"/>
    </xf>
    <xf numFmtId="0" fontId="38" fillId="0" borderId="0" xfId="10" applyFont="1" applyBorder="1" applyAlignment="1">
      <alignment vertical="center" textRotation="90" wrapText="1"/>
    </xf>
    <xf numFmtId="0" fontId="42" fillId="0" borderId="0" xfId="10" applyFont="1" applyBorder="1" applyAlignment="1">
      <alignment horizontal="center" vertical="center" wrapText="1"/>
    </xf>
    <xf numFmtId="164" fontId="52" fillId="0" borderId="0" xfId="10" applyNumberFormat="1" applyFont="1" applyBorder="1" applyAlignment="1" applyProtection="1">
      <alignment vertical="top" wrapText="1"/>
      <protection locked="0"/>
    </xf>
    <xf numFmtId="0" fontId="95" fillId="0" borderId="0" xfId="10" applyFont="1" applyBorder="1"/>
    <xf numFmtId="0" fontId="42" fillId="0" borderId="0" xfId="10" applyFont="1" applyBorder="1" applyAlignment="1">
      <alignment wrapText="1"/>
    </xf>
    <xf numFmtId="0" fontId="51" fillId="0" borderId="0" xfId="10" applyFont="1" applyBorder="1" applyAlignment="1">
      <alignment vertical="center"/>
    </xf>
    <xf numFmtId="0" fontId="20" fillId="0" borderId="0" xfId="10" applyFont="1" applyBorder="1" applyAlignment="1" applyProtection="1">
      <alignment horizontal="center" vertical="center" wrapText="1"/>
      <protection locked="0"/>
    </xf>
    <xf numFmtId="0" fontId="42" fillId="0" borderId="0" xfId="10" applyFont="1" applyFill="1" applyBorder="1"/>
    <xf numFmtId="164" fontId="20" fillId="0" borderId="0" xfId="10" applyNumberFormat="1" applyFont="1" applyBorder="1" applyAlignment="1">
      <alignment horizontal="center" vertical="center" wrapText="1"/>
    </xf>
    <xf numFmtId="164" fontId="42" fillId="0" borderId="0" xfId="10" applyNumberFormat="1" applyFont="1" applyBorder="1" applyAlignment="1">
      <alignment horizontal="right" vertical="center" wrapText="1"/>
    </xf>
    <xf numFmtId="164" fontId="42" fillId="0" borderId="0" xfId="10" applyNumberFormat="1" applyFont="1" applyBorder="1" applyAlignment="1">
      <alignment horizontal="center" vertical="center" wrapText="1"/>
    </xf>
    <xf numFmtId="0" fontId="50" fillId="0" borderId="0" xfId="10" applyFont="1" applyBorder="1" applyAlignment="1">
      <alignment vertical="center"/>
    </xf>
    <xf numFmtId="0" fontId="38" fillId="0" borderId="0" xfId="10" applyFont="1" applyBorder="1" applyAlignment="1">
      <alignment vertical="center"/>
    </xf>
    <xf numFmtId="167" fontId="20" fillId="0" borderId="0" xfId="10" applyNumberFormat="1" applyFont="1" applyBorder="1" applyAlignment="1">
      <alignment horizontal="center" vertical="center" wrapText="1"/>
    </xf>
    <xf numFmtId="0" fontId="20" fillId="0" borderId="0" xfId="10" applyFont="1" applyBorder="1" applyAlignment="1">
      <alignment horizontal="center" vertical="center"/>
    </xf>
    <xf numFmtId="0" fontId="50" fillId="0" borderId="0" xfId="10" applyFont="1" applyBorder="1" applyAlignment="1">
      <alignment vertical="center" wrapText="1"/>
    </xf>
    <xf numFmtId="0" fontId="20" fillId="0" borderId="0" xfId="10" applyFont="1" applyBorder="1" applyProtection="1">
      <protection locked="0"/>
    </xf>
    <xf numFmtId="168" fontId="19" fillId="0" borderId="0" xfId="10" applyNumberFormat="1" applyFont="1" applyBorder="1" applyProtection="1">
      <protection locked="0"/>
    </xf>
    <xf numFmtId="0" fontId="12" fillId="0" borderId="0" xfId="10" applyBorder="1" applyAlignment="1" applyProtection="1">
      <alignment vertical="center"/>
      <protection locked="0"/>
    </xf>
    <xf numFmtId="4" fontId="20" fillId="0" borderId="0" xfId="10" applyNumberFormat="1" applyFont="1" applyBorder="1" applyAlignment="1" applyProtection="1">
      <alignment vertical="center"/>
      <protection locked="0"/>
    </xf>
    <xf numFmtId="0" fontId="19" fillId="0" borderId="0" xfId="10" applyFont="1" applyBorder="1" applyAlignment="1">
      <alignment vertical="center"/>
    </xf>
    <xf numFmtId="168" fontId="20" fillId="0" borderId="0" xfId="10" applyNumberFormat="1" applyFont="1" applyBorder="1" applyAlignment="1">
      <alignment vertical="center" wrapText="1"/>
    </xf>
    <xf numFmtId="168" fontId="20" fillId="0" borderId="0" xfId="10" applyNumberFormat="1" applyFont="1" applyBorder="1"/>
    <xf numFmtId="0" fontId="20" fillId="0" borderId="0" xfId="10" applyFont="1" applyBorder="1" applyAlignment="1" applyProtection="1">
      <alignment horizontal="right"/>
      <protection locked="0"/>
    </xf>
    <xf numFmtId="168" fontId="20" fillId="0" borderId="0" xfId="10" applyNumberFormat="1" applyFont="1" applyBorder="1" applyProtection="1">
      <protection locked="0"/>
    </xf>
    <xf numFmtId="0" fontId="7" fillId="0" borderId="0" xfId="10" applyFont="1" applyFill="1" applyBorder="1"/>
    <xf numFmtId="0" fontId="38" fillId="0" borderId="0" xfId="10" applyFont="1" applyBorder="1" applyAlignment="1">
      <alignment vertical="top" wrapText="1"/>
    </xf>
    <xf numFmtId="0" fontId="20" fillId="0" borderId="6" xfId="10" applyFont="1" applyBorder="1" applyAlignment="1" applyProtection="1">
      <alignment vertical="center" wrapText="1"/>
      <protection locked="0"/>
    </xf>
    <xf numFmtId="2" fontId="20" fillId="0" borderId="6" xfId="10" applyNumberFormat="1" applyFont="1" applyBorder="1" applyAlignment="1" applyProtection="1">
      <alignment vertical="center" wrapText="1"/>
      <protection locked="0"/>
    </xf>
    <xf numFmtId="0" fontId="20" fillId="0" borderId="51" xfId="10" applyFont="1" applyBorder="1" applyAlignment="1" applyProtection="1">
      <alignment vertical="center" wrapText="1"/>
      <protection locked="0"/>
    </xf>
    <xf numFmtId="2" fontId="20" fillId="0" borderId="54" xfId="10" applyNumberFormat="1" applyFont="1" applyBorder="1" applyAlignment="1" applyProtection="1">
      <alignment vertical="center" wrapText="1"/>
      <protection locked="0"/>
    </xf>
    <xf numFmtId="167" fontId="20" fillId="0" borderId="12" xfId="10" applyNumberFormat="1" applyFont="1" applyBorder="1" applyAlignment="1">
      <alignment vertical="center" wrapText="1"/>
    </xf>
    <xf numFmtId="167" fontId="20" fillId="0" borderId="25" xfId="10" applyNumberFormat="1" applyFont="1" applyBorder="1" applyAlignment="1">
      <alignment vertical="center" wrapText="1"/>
    </xf>
    <xf numFmtId="0" fontId="7" fillId="10" borderId="33" xfId="10" applyFont="1" applyFill="1" applyBorder="1"/>
    <xf numFmtId="0" fontId="7" fillId="10" borderId="46" xfId="10" applyFont="1" applyFill="1" applyBorder="1"/>
    <xf numFmtId="0" fontId="13" fillId="0" borderId="75" xfId="10" applyFont="1" applyBorder="1"/>
    <xf numFmtId="0" fontId="20" fillId="0" borderId="34" xfId="10" applyFont="1" applyFill="1" applyBorder="1" applyAlignment="1">
      <alignment vertical="center"/>
    </xf>
    <xf numFmtId="0" fontId="48" fillId="0" borderId="0" xfId="0" applyFont="1" applyAlignment="1">
      <alignment horizontal="left"/>
    </xf>
    <xf numFmtId="0" fontId="114" fillId="9" borderId="44" xfId="0" applyFont="1" applyFill="1" applyBorder="1" applyAlignment="1">
      <alignment vertical="center" wrapText="1"/>
    </xf>
    <xf numFmtId="0" fontId="7" fillId="0" borderId="0" xfId="10" applyFont="1" applyFill="1" applyBorder="1" applyAlignment="1"/>
    <xf numFmtId="0" fontId="43" fillId="0" borderId="0" xfId="10" applyFont="1" applyFill="1" applyBorder="1" applyAlignment="1" applyProtection="1">
      <alignment vertical="center"/>
      <protection locked="0"/>
    </xf>
    <xf numFmtId="14" fontId="12" fillId="0" borderId="0" xfId="10" applyNumberFormat="1" applyFill="1" applyBorder="1" applyAlignment="1">
      <alignment horizontal="center" vertical="center" shrinkToFit="1"/>
    </xf>
    <xf numFmtId="14" fontId="12" fillId="0" borderId="0" xfId="10" applyNumberFormat="1" applyFill="1" applyBorder="1" applyAlignment="1" applyProtection="1">
      <alignment vertical="center" shrinkToFit="1"/>
      <protection locked="0"/>
    </xf>
    <xf numFmtId="0" fontId="20" fillId="0" borderId="0" xfId="10" applyFont="1" applyFill="1" applyBorder="1" applyAlignment="1">
      <alignment vertical="center"/>
    </xf>
    <xf numFmtId="0" fontId="20" fillId="0" borderId="0" xfId="10" applyFont="1" applyFill="1" applyBorder="1" applyAlignment="1">
      <alignment horizontal="center" vertical="center"/>
    </xf>
    <xf numFmtId="167" fontId="20" fillId="0" borderId="51" xfId="10" applyNumberFormat="1" applyFont="1" applyBorder="1" applyAlignment="1" applyProtection="1">
      <alignment horizontal="center" vertical="center" wrapText="1"/>
      <protection locked="0"/>
    </xf>
    <xf numFmtId="0" fontId="9" fillId="0" borderId="0" xfId="10" applyFont="1" applyBorder="1" applyAlignment="1" applyProtection="1">
      <alignment horizontal="center"/>
      <protection locked="0"/>
    </xf>
    <xf numFmtId="0" fontId="61" fillId="0" borderId="0" xfId="10" applyFont="1" applyBorder="1" applyAlignment="1">
      <alignment vertical="top"/>
    </xf>
    <xf numFmtId="0" fontId="7" fillId="0" borderId="0" xfId="10" applyFont="1" applyBorder="1" applyAlignment="1">
      <alignment vertical="center" textRotation="90" wrapText="1"/>
    </xf>
    <xf numFmtId="0" fontId="7" fillId="0" borderId="0" xfId="10" applyFont="1" applyBorder="1" applyAlignment="1">
      <alignment vertical="center" wrapText="1"/>
    </xf>
    <xf numFmtId="164" fontId="42" fillId="0" borderId="0" xfId="10" applyNumberFormat="1" applyFont="1" applyBorder="1" applyAlignment="1" applyProtection="1">
      <alignment vertical="center" textRotation="90" wrapText="1"/>
      <protection locked="0"/>
    </xf>
    <xf numFmtId="164" fontId="20" fillId="0" borderId="0" xfId="10" applyNumberFormat="1" applyFont="1" applyBorder="1" applyAlignment="1">
      <alignment vertical="center" wrapText="1"/>
    </xf>
    <xf numFmtId="0" fontId="19" fillId="0" borderId="0" xfId="10" applyFont="1" applyBorder="1" applyAlignment="1">
      <alignment wrapText="1"/>
    </xf>
    <xf numFmtId="164" fontId="42" fillId="0" borderId="0" xfId="10" applyNumberFormat="1" applyFont="1" applyBorder="1" applyAlignment="1">
      <alignment vertical="center" textRotation="90" wrapText="1"/>
    </xf>
    <xf numFmtId="0" fontId="56" fillId="0" borderId="0" xfId="8" applyBorder="1" applyAlignment="1">
      <alignment vertical="center" wrapText="1"/>
    </xf>
    <xf numFmtId="0" fontId="64" fillId="0" borderId="0" xfId="8" applyFont="1" applyBorder="1" applyAlignment="1">
      <alignment vertical="center" wrapText="1"/>
    </xf>
    <xf numFmtId="0" fontId="55" fillId="0" borderId="0" xfId="10" applyFont="1" applyBorder="1" applyAlignment="1">
      <alignment horizontal="center" vertical="center" wrapText="1"/>
    </xf>
    <xf numFmtId="164" fontId="19" fillId="0" borderId="0" xfId="10" applyNumberFormat="1" applyFont="1" applyBorder="1" applyAlignment="1" applyProtection="1">
      <alignment vertical="top" wrapText="1"/>
      <protection locked="0"/>
    </xf>
    <xf numFmtId="164" fontId="42" fillId="0" borderId="0" xfId="10" applyNumberFormat="1" applyFont="1" applyBorder="1" applyAlignment="1" applyProtection="1">
      <alignment wrapText="1"/>
      <protection locked="0"/>
    </xf>
    <xf numFmtId="0" fontId="56" fillId="13" borderId="0" xfId="8" applyFill="1" applyBorder="1"/>
    <xf numFmtId="0" fontId="12" fillId="13" borderId="0" xfId="10" applyFill="1" applyBorder="1"/>
    <xf numFmtId="0" fontId="63" fillId="0" borderId="0" xfId="10" applyFont="1" applyBorder="1" applyAlignment="1">
      <alignment vertical="center" wrapText="1"/>
    </xf>
    <xf numFmtId="4" fontId="63" fillId="0" borderId="0" xfId="10" applyNumberFormat="1" applyFont="1" applyBorder="1" applyAlignment="1" applyProtection="1">
      <alignment vertical="center" wrapText="1"/>
      <protection locked="0"/>
    </xf>
    <xf numFmtId="168" fontId="63" fillId="0" borderId="0" xfId="10" applyNumberFormat="1" applyFont="1" applyBorder="1" applyAlignment="1" applyProtection="1">
      <alignment wrapText="1"/>
      <protection locked="0"/>
    </xf>
    <xf numFmtId="0" fontId="20" fillId="0" borderId="0" xfId="10" applyFont="1" applyBorder="1" applyAlignment="1" applyProtection="1">
      <alignment vertical="center"/>
      <protection locked="0"/>
    </xf>
    <xf numFmtId="0" fontId="7" fillId="13" borderId="0" xfId="10" applyFont="1" applyFill="1" applyBorder="1"/>
    <xf numFmtId="168" fontId="45" fillId="13" borderId="0" xfId="10" applyNumberFormat="1" applyFont="1" applyFill="1" applyBorder="1" applyAlignment="1" applyProtection="1">
      <alignment vertical="center"/>
      <protection locked="0"/>
    </xf>
    <xf numFmtId="0" fontId="11" fillId="0" borderId="0" xfId="10" applyFont="1" applyBorder="1" applyAlignment="1">
      <alignment vertical="top" wrapText="1"/>
    </xf>
    <xf numFmtId="0" fontId="7" fillId="0" borderId="0" xfId="14" applyFont="1" applyBorder="1"/>
    <xf numFmtId="0" fontId="19" fillId="0" borderId="29" xfId="10" applyFont="1" applyBorder="1" applyAlignment="1">
      <alignment horizontal="center" vertical="center" wrapText="1"/>
    </xf>
    <xf numFmtId="0" fontId="38" fillId="0" borderId="24" xfId="10" applyFont="1" applyBorder="1" applyAlignment="1">
      <alignment horizontal="center" vertical="center" wrapText="1"/>
    </xf>
    <xf numFmtId="0" fontId="18" fillId="0" borderId="6" xfId="10" applyFont="1" applyBorder="1" applyAlignment="1">
      <alignment horizontal="center" vertical="center" wrapText="1"/>
    </xf>
    <xf numFmtId="0" fontId="38" fillId="0" borderId="0" xfId="10" applyFont="1" applyBorder="1" applyAlignment="1">
      <alignment horizontal="center" vertical="center" wrapText="1"/>
    </xf>
    <xf numFmtId="0" fontId="18" fillId="0" borderId="12" xfId="10" applyFont="1" applyBorder="1" applyAlignment="1">
      <alignment horizontal="center" vertical="center" wrapText="1"/>
    </xf>
    <xf numFmtId="0" fontId="20" fillId="0" borderId="0" xfId="10" applyFont="1" applyAlignment="1">
      <alignment horizontal="center" vertical="center" wrapText="1"/>
    </xf>
    <xf numFmtId="0" fontId="20" fillId="0" borderId="0" xfId="10" applyFont="1" applyBorder="1" applyAlignment="1">
      <alignment horizontal="center" vertical="center" wrapText="1"/>
    </xf>
    <xf numFmtId="0" fontId="18" fillId="0" borderId="54" xfId="10" applyFont="1" applyBorder="1" applyAlignment="1">
      <alignment horizontal="center" vertical="center" wrapText="1"/>
    </xf>
    <xf numFmtId="0" fontId="19" fillId="0" borderId="46" xfId="10" applyFont="1" applyBorder="1" applyAlignment="1">
      <alignment horizontal="left" vertical="center"/>
    </xf>
    <xf numFmtId="0" fontId="18" fillId="0" borderId="47" xfId="10" applyFont="1" applyBorder="1" applyAlignment="1">
      <alignment horizontal="center" vertical="center" wrapText="1"/>
    </xf>
    <xf numFmtId="0" fontId="18" fillId="0" borderId="1" xfId="10" applyFont="1" applyBorder="1" applyAlignment="1">
      <alignment horizontal="center" vertical="center" wrapText="1"/>
    </xf>
    <xf numFmtId="0" fontId="20" fillId="0" borderId="34" xfId="10" applyFont="1" applyBorder="1" applyAlignment="1">
      <alignment horizontal="center" vertical="center" wrapText="1"/>
    </xf>
    <xf numFmtId="164" fontId="15" fillId="0" borderId="0" xfId="10" applyNumberFormat="1" applyFont="1" applyAlignment="1">
      <alignment horizontal="center" vertical="top" wrapText="1"/>
    </xf>
    <xf numFmtId="0" fontId="20" fillId="0" borderId="0" xfId="10" applyFont="1" applyBorder="1" applyAlignment="1" applyProtection="1">
      <alignment horizontal="center" vertical="center" wrapText="1"/>
      <protection locked="0"/>
    </xf>
    <xf numFmtId="0" fontId="38" fillId="0" borderId="41" xfId="10" applyFont="1" applyBorder="1" applyAlignment="1">
      <alignment horizontal="center" vertical="center" wrapText="1"/>
    </xf>
    <xf numFmtId="0" fontId="38" fillId="0" borderId="16" xfId="10" applyFont="1" applyBorder="1" applyAlignment="1">
      <alignment horizontal="center" vertical="center" wrapText="1"/>
    </xf>
    <xf numFmtId="0" fontId="20" fillId="0" borderId="29" xfId="10" applyFont="1" applyBorder="1" applyAlignment="1">
      <alignment horizontal="center" vertical="center" wrapText="1"/>
    </xf>
    <xf numFmtId="0" fontId="42" fillId="0" borderId="34" xfId="14" applyFont="1" applyBorder="1" applyAlignment="1">
      <alignment horizontal="center" vertical="center" wrapText="1"/>
    </xf>
    <xf numFmtId="0" fontId="20" fillId="0" borderId="48" xfId="10" applyFont="1" applyBorder="1" applyAlignment="1" applyProtection="1">
      <alignment horizontal="center" vertical="center" wrapText="1"/>
      <protection locked="0"/>
    </xf>
    <xf numFmtId="0" fontId="20" fillId="0" borderId="57" xfId="10" applyFont="1" applyBorder="1" applyAlignment="1" applyProtection="1">
      <alignment horizontal="center" vertical="center" wrapText="1"/>
      <protection locked="0"/>
    </xf>
    <xf numFmtId="0" fontId="20" fillId="0" borderId="8" xfId="10" applyFont="1" applyBorder="1" applyAlignment="1" applyProtection="1">
      <alignment horizontal="center" vertical="center" wrapText="1"/>
      <protection locked="0"/>
    </xf>
    <xf numFmtId="0" fontId="20" fillId="0" borderId="20" xfId="10" applyFont="1" applyBorder="1" applyAlignment="1" applyProtection="1">
      <alignment horizontal="center" vertical="center" wrapText="1"/>
      <protection locked="0"/>
    </xf>
    <xf numFmtId="0" fontId="20" fillId="0" borderId="6" xfId="10" applyFont="1" applyBorder="1" applyAlignment="1" applyProtection="1">
      <alignment horizontal="center" vertical="center" wrapText="1"/>
      <protection locked="0"/>
    </xf>
    <xf numFmtId="0" fontId="20" fillId="0" borderId="51" xfId="10" applyFont="1" applyBorder="1" applyAlignment="1" applyProtection="1">
      <alignment horizontal="center" vertical="center" wrapText="1"/>
      <protection locked="0"/>
    </xf>
    <xf numFmtId="167" fontId="20" fillId="0" borderId="51" xfId="10" applyNumberFormat="1" applyFont="1" applyBorder="1" applyAlignment="1" applyProtection="1">
      <alignment horizontal="center" vertical="center" wrapText="1"/>
      <protection locked="0"/>
    </xf>
    <xf numFmtId="167" fontId="20" fillId="0" borderId="6" xfId="10" applyNumberFormat="1" applyFont="1" applyBorder="1" applyAlignment="1" applyProtection="1">
      <alignment horizontal="center" vertical="center" wrapText="1"/>
      <protection locked="0"/>
    </xf>
    <xf numFmtId="0" fontId="42" fillId="0" borderId="37" xfId="14" applyFont="1" applyBorder="1" applyAlignment="1">
      <alignment horizontal="left" vertical="center"/>
    </xf>
    <xf numFmtId="167" fontId="20" fillId="0" borderId="6" xfId="14" applyNumberFormat="1" applyFont="1" applyBorder="1" applyAlignment="1" applyProtection="1">
      <alignment horizontal="center" vertical="center" wrapText="1"/>
      <protection locked="0"/>
    </xf>
    <xf numFmtId="167" fontId="20" fillId="0" borderId="51" xfId="14" applyNumberFormat="1" applyFont="1" applyBorder="1" applyAlignment="1" applyProtection="1">
      <alignment horizontal="center" vertical="center" wrapText="1"/>
      <protection locked="0"/>
    </xf>
    <xf numFmtId="167" fontId="20" fillId="0" borderId="54" xfId="10" applyNumberFormat="1" applyFont="1" applyBorder="1" applyAlignment="1" applyProtection="1">
      <alignment horizontal="center" vertical="center" wrapText="1"/>
      <protection locked="0"/>
    </xf>
    <xf numFmtId="0" fontId="20" fillId="0" borderId="54" xfId="10" applyFont="1" applyBorder="1" applyAlignment="1" applyProtection="1">
      <alignment horizontal="center" vertical="center" wrapText="1"/>
      <protection locked="0"/>
    </xf>
    <xf numFmtId="2" fontId="20" fillId="0" borderId="8" xfId="10" applyNumberFormat="1" applyFont="1" applyBorder="1" applyAlignment="1" applyProtection="1">
      <alignment horizontal="center" vertical="center" wrapText="1"/>
      <protection locked="0"/>
    </xf>
    <xf numFmtId="0" fontId="42" fillId="0" borderId="33" xfId="14" applyFont="1" applyBorder="1" applyAlignment="1">
      <alignment horizontal="center" vertical="center"/>
    </xf>
    <xf numFmtId="49" fontId="13" fillId="0" borderId="49" xfId="14" applyNumberFormat="1" applyFont="1" applyBorder="1" applyAlignment="1">
      <alignment horizontal="center" vertical="center"/>
    </xf>
    <xf numFmtId="0" fontId="7" fillId="12" borderId="0" xfId="10" applyFont="1" applyFill="1" applyBorder="1"/>
    <xf numFmtId="0" fontId="36" fillId="0" borderId="0" xfId="10" applyFont="1" applyBorder="1" applyAlignment="1" applyProtection="1">
      <alignment horizontal="center"/>
      <protection locked="0"/>
    </xf>
    <xf numFmtId="164" fontId="42" fillId="0" borderId="0" xfId="10" applyNumberFormat="1" applyFont="1" applyBorder="1" applyAlignment="1" applyProtection="1">
      <alignment vertical="top" wrapText="1"/>
      <protection locked="0"/>
    </xf>
    <xf numFmtId="164" fontId="69" fillId="0" borderId="0" xfId="10" applyNumberFormat="1" applyFont="1" applyBorder="1" applyAlignment="1" applyProtection="1">
      <alignment vertical="top" wrapText="1"/>
      <protection locked="0"/>
    </xf>
    <xf numFmtId="0" fontId="0" fillId="0" borderId="0" xfId="0" applyBorder="1"/>
    <xf numFmtId="164" fontId="42" fillId="0" borderId="0" xfId="10" applyNumberFormat="1" applyFont="1" applyBorder="1" applyAlignment="1">
      <alignment vertical="top" wrapText="1"/>
    </xf>
    <xf numFmtId="164" fontId="15" fillId="0" borderId="0" xfId="10" applyNumberFormat="1" applyFont="1" applyBorder="1" applyAlignment="1">
      <alignment vertical="top" wrapText="1"/>
    </xf>
    <xf numFmtId="0" fontId="70" fillId="0" borderId="0" xfId="10" applyFont="1" applyBorder="1"/>
    <xf numFmtId="0" fontId="20" fillId="0" borderId="12" xfId="10" applyFont="1" applyBorder="1" applyAlignment="1" applyProtection="1">
      <alignment horizontal="center" vertical="center" wrapText="1"/>
      <protection locked="0"/>
    </xf>
    <xf numFmtId="0" fontId="20" fillId="0" borderId="3" xfId="10" applyFont="1" applyBorder="1" applyAlignment="1" applyProtection="1">
      <alignment horizontal="center" vertical="center" wrapText="1"/>
      <protection locked="0"/>
    </xf>
    <xf numFmtId="167" fontId="20" fillId="0" borderId="3" xfId="10" applyNumberFormat="1" applyFont="1" applyBorder="1" applyAlignment="1" applyProtection="1">
      <alignment horizontal="center" vertical="center" wrapText="1"/>
      <protection locked="0"/>
    </xf>
    <xf numFmtId="167" fontId="20" fillId="0" borderId="45" xfId="10" applyNumberFormat="1" applyFont="1" applyBorder="1" applyAlignment="1" applyProtection="1">
      <alignment horizontal="center" vertical="center" wrapText="1"/>
      <protection locked="0"/>
    </xf>
    <xf numFmtId="0" fontId="20" fillId="0" borderId="84" xfId="10" applyFont="1" applyBorder="1" applyAlignment="1">
      <alignment horizontal="center" vertical="center" wrapText="1"/>
    </xf>
    <xf numFmtId="0" fontId="20" fillId="0" borderId="2" xfId="10" applyFont="1" applyBorder="1" applyAlignment="1" applyProtection="1">
      <alignment horizontal="center" vertical="center" wrapText="1"/>
      <protection locked="0"/>
    </xf>
    <xf numFmtId="167" fontId="20" fillId="0" borderId="2" xfId="10" applyNumberFormat="1" applyFont="1" applyBorder="1" applyAlignment="1" applyProtection="1">
      <alignment horizontal="center" vertical="center" wrapText="1"/>
      <protection locked="0"/>
    </xf>
    <xf numFmtId="167" fontId="20" fillId="0" borderId="26" xfId="10" applyNumberFormat="1" applyFont="1" applyBorder="1" applyAlignment="1" applyProtection="1">
      <alignment horizontal="center" vertical="center" wrapText="1"/>
      <protection locked="0"/>
    </xf>
    <xf numFmtId="2" fontId="20" fillId="0" borderId="2" xfId="10" applyNumberFormat="1" applyFont="1" applyBorder="1" applyAlignment="1" applyProtection="1">
      <alignment horizontal="center" vertical="center" wrapText="1"/>
      <protection locked="0"/>
    </xf>
    <xf numFmtId="2" fontId="20" fillId="0" borderId="6" xfId="10" applyNumberFormat="1" applyFont="1" applyBorder="1" applyAlignment="1" applyProtection="1">
      <alignment horizontal="center" vertical="center" wrapText="1"/>
      <protection locked="0"/>
    </xf>
    <xf numFmtId="0" fontId="20" fillId="0" borderId="1" xfId="10" applyFont="1" applyBorder="1" applyAlignment="1" applyProtection="1">
      <alignment horizontal="center" vertical="center" wrapText="1"/>
      <protection locked="0"/>
    </xf>
    <xf numFmtId="167" fontId="20" fillId="0" borderId="1" xfId="10" applyNumberFormat="1" applyFont="1" applyBorder="1" applyAlignment="1" applyProtection="1">
      <alignment horizontal="center" vertical="center" wrapText="1"/>
      <protection locked="0"/>
    </xf>
    <xf numFmtId="167" fontId="20" fillId="0" borderId="47" xfId="10" applyNumberFormat="1" applyFont="1" applyBorder="1" applyAlignment="1" applyProtection="1">
      <alignment horizontal="center" vertical="center" wrapText="1"/>
      <protection locked="0"/>
    </xf>
    <xf numFmtId="0" fontId="19" fillId="0" borderId="52" xfId="10" applyFont="1" applyBorder="1" applyAlignment="1">
      <alignment horizontal="center" vertical="center" wrapText="1"/>
    </xf>
    <xf numFmtId="0" fontId="19" fillId="0" borderId="54" xfId="10" applyFont="1" applyBorder="1" applyAlignment="1">
      <alignment horizontal="center" vertical="center" wrapText="1"/>
    </xf>
    <xf numFmtId="0" fontId="20" fillId="0" borderId="51" xfId="14" applyFont="1" applyBorder="1" applyAlignment="1" applyProtection="1">
      <alignment horizontal="center" vertical="center" wrapText="1"/>
      <protection locked="0"/>
    </xf>
    <xf numFmtId="0" fontId="115" fillId="0" borderId="24" xfId="8" applyFont="1" applyBorder="1" applyAlignment="1" applyProtection="1">
      <alignment horizontal="center" vertical="center" wrapText="1"/>
      <protection locked="0"/>
    </xf>
    <xf numFmtId="0" fontId="115" fillId="0" borderId="29" xfId="8" applyFont="1" applyBorder="1" applyAlignment="1" applyProtection="1">
      <alignment horizontal="center" vertical="center" wrapText="1"/>
      <protection locked="0"/>
    </xf>
    <xf numFmtId="0" fontId="20" fillId="0" borderId="29" xfId="14" applyFont="1" applyBorder="1" applyAlignment="1" applyProtection="1">
      <alignment horizontal="center" vertical="center" wrapText="1"/>
      <protection locked="0"/>
    </xf>
    <xf numFmtId="0" fontId="20" fillId="0" borderId="57" xfId="14" applyFont="1" applyBorder="1" applyAlignment="1" applyProtection="1">
      <alignment horizontal="center" vertical="center" wrapText="1"/>
      <protection locked="0"/>
    </xf>
    <xf numFmtId="0" fontId="20" fillId="0" borderId="80" xfId="14" applyFont="1" applyBorder="1" applyAlignment="1" applyProtection="1">
      <alignment horizontal="center" vertical="center" wrapText="1"/>
      <protection locked="0"/>
    </xf>
    <xf numFmtId="4" fontId="20" fillId="0" borderId="6" xfId="14" applyNumberFormat="1" applyFont="1" applyBorder="1" applyAlignment="1" applyProtection="1">
      <alignment horizontal="center" vertical="center" wrapText="1"/>
      <protection locked="0"/>
    </xf>
    <xf numFmtId="0" fontId="20" fillId="0" borderId="6" xfId="14" applyFont="1" applyBorder="1" applyAlignment="1" applyProtection="1">
      <alignment horizontal="center" vertical="center" wrapText="1"/>
      <protection locked="0"/>
    </xf>
    <xf numFmtId="0" fontId="20" fillId="0" borderId="16" xfId="14" applyFont="1" applyBorder="1" applyAlignment="1" applyProtection="1">
      <alignment horizontal="center" vertical="center" wrapText="1"/>
      <protection locked="0"/>
    </xf>
    <xf numFmtId="0" fontId="20" fillId="0" borderId="21" xfId="14" applyFont="1" applyBorder="1" applyAlignment="1" applyProtection="1">
      <alignment horizontal="center" vertical="center" wrapText="1"/>
      <protection locked="0"/>
    </xf>
    <xf numFmtId="169" fontId="20" fillId="0" borderId="6" xfId="14" applyNumberFormat="1" applyFont="1" applyBorder="1" applyAlignment="1" applyProtection="1">
      <alignment horizontal="center" vertical="center" wrapText="1"/>
      <protection locked="0"/>
    </xf>
    <xf numFmtId="2" fontId="20" fillId="0" borderId="6" xfId="14" applyNumberFormat="1" applyFont="1" applyBorder="1" applyAlignment="1" applyProtection="1">
      <alignment horizontal="center" vertical="center" wrapText="1"/>
      <protection locked="0"/>
    </xf>
    <xf numFmtId="0" fontId="115" fillId="0" borderId="6" xfId="8" applyFont="1" applyBorder="1" applyAlignment="1" applyProtection="1">
      <alignment horizontal="center" vertical="center" wrapText="1"/>
      <protection locked="0"/>
    </xf>
    <xf numFmtId="0" fontId="20" fillId="0" borderId="26" xfId="14" applyFont="1" applyBorder="1" applyAlignment="1" applyProtection="1">
      <alignment horizontal="center" vertical="center" wrapText="1"/>
      <protection locked="0"/>
    </xf>
    <xf numFmtId="4" fontId="20" fillId="0" borderId="54" xfId="14" applyNumberFormat="1" applyFont="1" applyBorder="1" applyAlignment="1" applyProtection="1">
      <alignment horizontal="center" vertical="center" wrapText="1"/>
      <protection locked="0"/>
    </xf>
    <xf numFmtId="0" fontId="20" fillId="0" borderId="54" xfId="14" applyFont="1" applyBorder="1" applyAlignment="1" applyProtection="1">
      <alignment horizontal="center" vertical="center" wrapText="1"/>
      <protection locked="0"/>
    </xf>
    <xf numFmtId="0" fontId="115" fillId="0" borderId="54" xfId="8" applyFont="1" applyBorder="1" applyAlignment="1" applyProtection="1">
      <alignment horizontal="center" vertical="center" wrapText="1"/>
      <protection locked="0"/>
    </xf>
    <xf numFmtId="0" fontId="20" fillId="0" borderId="47" xfId="14" applyFont="1" applyBorder="1" applyAlignment="1" applyProtection="1">
      <alignment horizontal="center" vertical="center" wrapText="1"/>
      <protection locked="0"/>
    </xf>
    <xf numFmtId="0" fontId="20" fillId="0" borderId="3" xfId="14" applyFont="1" applyBorder="1" applyAlignment="1" applyProtection="1">
      <alignment horizontal="center" vertical="center" wrapText="1"/>
      <protection locked="0"/>
    </xf>
    <xf numFmtId="0" fontId="20" fillId="0" borderId="45" xfId="14" applyFont="1" applyBorder="1" applyAlignment="1" applyProtection="1">
      <alignment horizontal="center" vertical="center" wrapText="1"/>
      <protection locked="0"/>
    </xf>
    <xf numFmtId="167" fontId="20" fillId="0" borderId="3" xfId="14" applyNumberFormat="1" applyFont="1" applyBorder="1" applyAlignment="1" applyProtection="1">
      <alignment horizontal="center" vertical="center" wrapText="1"/>
      <protection locked="0"/>
    </xf>
    <xf numFmtId="167" fontId="20" fillId="0" borderId="45" xfId="14" applyNumberFormat="1" applyFont="1" applyBorder="1" applyAlignment="1" applyProtection="1">
      <alignment horizontal="center" vertical="center" wrapText="1"/>
      <protection locked="0"/>
    </xf>
    <xf numFmtId="0" fontId="20" fillId="0" borderId="44" xfId="14" applyFont="1" applyBorder="1" applyAlignment="1" applyProtection="1">
      <alignment horizontal="center" vertical="center" wrapText="1"/>
      <protection locked="0"/>
    </xf>
    <xf numFmtId="0" fontId="20" fillId="0" borderId="2" xfId="14" applyFont="1" applyBorder="1" applyAlignment="1" applyProtection="1">
      <alignment horizontal="center" vertical="center" wrapText="1"/>
      <protection locked="0"/>
    </xf>
    <xf numFmtId="0" fontId="20" fillId="0" borderId="20" xfId="14" applyFont="1" applyBorder="1" applyAlignment="1" applyProtection="1">
      <alignment horizontal="center" vertical="center" wrapText="1"/>
      <protection locked="0"/>
    </xf>
    <xf numFmtId="167" fontId="20" fillId="0" borderId="2" xfId="14" applyNumberFormat="1" applyFont="1" applyBorder="1" applyAlignment="1" applyProtection="1">
      <alignment horizontal="center" vertical="center" wrapText="1"/>
      <protection locked="0"/>
    </xf>
    <xf numFmtId="167" fontId="20" fillId="0" borderId="26" xfId="14" applyNumberFormat="1" applyFont="1" applyBorder="1" applyAlignment="1" applyProtection="1">
      <alignment horizontal="center" vertical="center" wrapText="1"/>
      <protection locked="0"/>
    </xf>
    <xf numFmtId="0" fontId="20" fillId="0" borderId="7" xfId="14" applyFont="1" applyBorder="1" applyAlignment="1" applyProtection="1">
      <alignment horizontal="center" vertical="center" wrapText="1"/>
      <protection locked="0"/>
    </xf>
    <xf numFmtId="2" fontId="20" fillId="0" borderId="2" xfId="14" applyNumberFormat="1" applyFont="1" applyBorder="1" applyAlignment="1" applyProtection="1">
      <alignment horizontal="center" vertical="center" wrapText="1"/>
      <protection locked="0"/>
    </xf>
    <xf numFmtId="2" fontId="20" fillId="0" borderId="20" xfId="14" applyNumberFormat="1" applyFont="1" applyBorder="1" applyAlignment="1" applyProtection="1">
      <alignment horizontal="center" vertical="center" wrapText="1"/>
      <protection locked="0"/>
    </xf>
    <xf numFmtId="2" fontId="20" fillId="0" borderId="26" xfId="14" applyNumberFormat="1" applyFont="1" applyBorder="1" applyAlignment="1" applyProtection="1">
      <alignment horizontal="center" vertical="center" wrapText="1"/>
      <protection locked="0"/>
    </xf>
    <xf numFmtId="1" fontId="20" fillId="0" borderId="51" xfId="10" applyNumberFormat="1" applyFont="1" applyBorder="1" applyAlignment="1">
      <alignment horizontal="center" vertical="center" wrapText="1"/>
    </xf>
    <xf numFmtId="1" fontId="20" fillId="0" borderId="45" xfId="10" applyNumberFormat="1" applyFont="1" applyBorder="1" applyAlignment="1">
      <alignment horizontal="center" vertical="center" wrapText="1"/>
    </xf>
    <xf numFmtId="0" fontId="20" fillId="0" borderId="58" xfId="10" applyFont="1" applyBorder="1" applyAlignment="1" applyProtection="1">
      <alignment horizontal="center" vertical="center" wrapText="1"/>
      <protection locked="0"/>
    </xf>
    <xf numFmtId="167" fontId="20" fillId="0" borderId="58" xfId="10" applyNumberFormat="1" applyFont="1" applyBorder="1" applyAlignment="1" applyProtection="1">
      <alignment horizontal="center" vertical="center" wrapText="1"/>
      <protection locked="0"/>
    </xf>
    <xf numFmtId="1" fontId="20" fillId="0" borderId="6" xfId="10" applyNumberFormat="1" applyFont="1" applyBorder="1" applyAlignment="1" applyProtection="1">
      <alignment horizontal="center" vertical="center" wrapText="1"/>
      <protection locked="0"/>
    </xf>
    <xf numFmtId="1" fontId="20" fillId="0" borderId="26" xfId="10" applyNumberFormat="1" applyFont="1" applyBorder="1" applyAlignment="1" applyProtection="1">
      <alignment horizontal="center" vertical="center" wrapText="1"/>
      <protection locked="0"/>
    </xf>
    <xf numFmtId="1" fontId="20" fillId="0" borderId="58" xfId="10" applyNumberFormat="1" applyFont="1" applyBorder="1" applyAlignment="1">
      <alignment horizontal="center" vertical="center" wrapText="1"/>
    </xf>
    <xf numFmtId="1" fontId="20" fillId="0" borderId="27" xfId="10" applyNumberFormat="1" applyFont="1" applyBorder="1" applyAlignment="1">
      <alignment horizontal="center" vertical="center" wrapText="1"/>
    </xf>
    <xf numFmtId="0" fontId="20" fillId="0" borderId="0" xfId="14" applyFont="1" applyBorder="1" applyAlignment="1">
      <alignment vertical="center" wrapText="1"/>
    </xf>
    <xf numFmtId="168" fontId="45" fillId="0" borderId="0" xfId="14" applyNumberFormat="1" applyFont="1" applyBorder="1" applyAlignment="1" applyProtection="1">
      <alignment vertical="center"/>
      <protection locked="0"/>
    </xf>
    <xf numFmtId="0" fontId="19" fillId="0" borderId="0" xfId="14" applyFont="1" applyBorder="1" applyAlignment="1">
      <alignment vertical="top" wrapText="1"/>
    </xf>
    <xf numFmtId="0" fontId="19" fillId="0" borderId="0" xfId="14" applyFont="1" applyBorder="1" applyAlignment="1">
      <alignment vertical="center"/>
    </xf>
    <xf numFmtId="0" fontId="42" fillId="0" borderId="11" xfId="14" applyFont="1" applyBorder="1" applyAlignment="1">
      <alignment horizontal="left" vertical="center"/>
    </xf>
    <xf numFmtId="0" fontId="42" fillId="0" borderId="0" xfId="14" applyFont="1" applyBorder="1" applyAlignment="1">
      <alignment horizontal="left" vertical="center"/>
    </xf>
    <xf numFmtId="0" fontId="20" fillId="0" borderId="0" xfId="14" applyFont="1" applyBorder="1" applyAlignment="1">
      <alignment vertical="center"/>
    </xf>
    <xf numFmtId="0" fontId="42" fillId="0" borderId="0" xfId="14" applyFont="1" applyBorder="1" applyAlignment="1">
      <alignment horizontal="center" vertical="center"/>
    </xf>
    <xf numFmtId="0" fontId="42" fillId="0" borderId="0" xfId="14" applyFont="1" applyBorder="1" applyAlignment="1">
      <alignment vertical="center"/>
    </xf>
    <xf numFmtId="0" fontId="42" fillId="0" borderId="34" xfId="14" applyFont="1" applyBorder="1" applyAlignment="1">
      <alignment vertical="center"/>
    </xf>
    <xf numFmtId="0" fontId="7" fillId="0" borderId="0" xfId="14" applyFont="1" applyBorder="1" applyAlignment="1">
      <alignment vertical="top"/>
    </xf>
    <xf numFmtId="0" fontId="7" fillId="0" borderId="0" xfId="14" applyFont="1" applyBorder="1" applyAlignment="1">
      <alignment vertical="center" textRotation="90" wrapText="1"/>
    </xf>
    <xf numFmtId="0" fontId="7" fillId="0" borderId="0" xfId="14" applyFont="1" applyBorder="1" applyAlignment="1">
      <alignment vertical="center" wrapText="1"/>
    </xf>
    <xf numFmtId="164" fontId="20" fillId="0" borderId="0" xfId="14" applyNumberFormat="1" applyFont="1" applyBorder="1" applyAlignment="1">
      <alignment vertical="center" wrapText="1"/>
    </xf>
    <xf numFmtId="0" fontId="55" fillId="0" borderId="0" xfId="14" applyFont="1" applyBorder="1" applyAlignment="1">
      <alignment horizontal="center" vertical="center" wrapText="1"/>
    </xf>
    <xf numFmtId="164" fontId="42" fillId="0" borderId="0" xfId="14" applyNumberFormat="1" applyFont="1" applyBorder="1" applyAlignment="1">
      <alignment horizontal="center" vertical="center" wrapText="1"/>
    </xf>
    <xf numFmtId="0" fontId="20" fillId="0" borderId="0" xfId="14" applyFont="1" applyBorder="1" applyAlignment="1">
      <alignment horizontal="center" vertical="center" wrapText="1"/>
    </xf>
    <xf numFmtId="164" fontId="20" fillId="0" borderId="0" xfId="14" applyNumberFormat="1" applyFont="1" applyBorder="1" applyAlignment="1">
      <alignment horizontal="center" vertical="center" wrapText="1"/>
    </xf>
    <xf numFmtId="0" fontId="42" fillId="0" borderId="0" xfId="14" applyFont="1" applyBorder="1" applyAlignment="1">
      <alignment horizontal="center" vertical="center" wrapText="1"/>
    </xf>
    <xf numFmtId="0" fontId="20" fillId="0" borderId="0" xfId="14" applyFont="1" applyBorder="1" applyAlignment="1" applyProtection="1">
      <alignment horizontal="center" vertical="center" wrapText="1"/>
      <protection locked="0"/>
    </xf>
    <xf numFmtId="0" fontId="7" fillId="13" borderId="0" xfId="14" applyFont="1" applyFill="1" applyBorder="1"/>
    <xf numFmtId="0" fontId="42" fillId="13" borderId="0" xfId="14" applyFont="1" applyFill="1" applyBorder="1" applyAlignment="1">
      <alignment horizontal="center" vertical="center" wrapText="1"/>
    </xf>
    <xf numFmtId="164" fontId="15" fillId="0" borderId="0" xfId="14" applyNumberFormat="1" applyFont="1" applyBorder="1" applyAlignment="1">
      <alignment vertical="top" wrapText="1"/>
    </xf>
    <xf numFmtId="164" fontId="15" fillId="13" borderId="0" xfId="14" applyNumberFormat="1" applyFont="1" applyFill="1" applyBorder="1" applyAlignment="1">
      <alignment vertical="top" wrapText="1"/>
    </xf>
    <xf numFmtId="0" fontId="19" fillId="0" borderId="0" xfId="14" applyFont="1" applyBorder="1" applyAlignment="1">
      <alignment vertical="center" wrapText="1"/>
    </xf>
    <xf numFmtId="0" fontId="20" fillId="0" borderId="0" xfId="14" applyFont="1" applyBorder="1" applyAlignment="1">
      <alignment horizontal="right"/>
    </xf>
    <xf numFmtId="164" fontId="20" fillId="0" borderId="0" xfId="14" applyNumberFormat="1" applyFont="1" applyBorder="1" applyAlignment="1">
      <alignment horizontal="center" vertical="center"/>
    </xf>
    <xf numFmtId="167" fontId="20" fillId="13" borderId="0" xfId="14" applyNumberFormat="1" applyFont="1" applyFill="1" applyBorder="1" applyAlignment="1">
      <alignment horizontal="center" vertical="center" wrapText="1"/>
    </xf>
    <xf numFmtId="0" fontId="20" fillId="13" borderId="0" xfId="14" applyFont="1" applyFill="1" applyBorder="1" applyAlignment="1">
      <alignment horizontal="center" vertical="center" wrapText="1"/>
    </xf>
    <xf numFmtId="0" fontId="18" fillId="0" borderId="0" xfId="14" applyFont="1" applyBorder="1" applyAlignment="1">
      <alignment vertical="center" wrapText="1"/>
    </xf>
    <xf numFmtId="0" fontId="19" fillId="0" borderId="0" xfId="14" applyFont="1" applyBorder="1" applyAlignment="1">
      <alignment horizontal="left" vertical="center"/>
    </xf>
    <xf numFmtId="0" fontId="19" fillId="0" borderId="0" xfId="14" applyFont="1" applyBorder="1"/>
    <xf numFmtId="0" fontId="20" fillId="0" borderId="0" xfId="14" applyFont="1" applyBorder="1"/>
    <xf numFmtId="0" fontId="11" fillId="0" borderId="0" xfId="14" applyBorder="1"/>
    <xf numFmtId="0" fontId="43" fillId="0" borderId="0" xfId="14" applyFont="1" applyBorder="1" applyAlignment="1" applyProtection="1">
      <alignment vertical="center"/>
      <protection locked="0"/>
    </xf>
    <xf numFmtId="14" fontId="11" fillId="0" borderId="0" xfId="14" applyNumberFormat="1" applyBorder="1" applyAlignment="1" applyProtection="1">
      <alignment vertical="center" shrinkToFit="1"/>
      <protection locked="0"/>
    </xf>
    <xf numFmtId="0" fontId="19" fillId="0" borderId="8" xfId="14" applyFont="1" applyBorder="1" applyAlignment="1">
      <alignment horizontal="center" vertical="center" wrapText="1"/>
    </xf>
    <xf numFmtId="0" fontId="13" fillId="0" borderId="76" xfId="14" applyFont="1" applyBorder="1" applyAlignment="1">
      <alignment horizontal="center" vertical="center"/>
    </xf>
    <xf numFmtId="0" fontId="11" fillId="0" borderId="29" xfId="14" applyBorder="1" applyAlignment="1" applyProtection="1">
      <alignment horizontal="center" vertical="center" wrapText="1"/>
      <protection locked="0"/>
    </xf>
    <xf numFmtId="0" fontId="18" fillId="0" borderId="54" xfId="14" applyFont="1" applyBorder="1" applyAlignment="1">
      <alignment horizontal="center" vertical="center" wrapText="1"/>
    </xf>
    <xf numFmtId="0" fontId="19" fillId="0" borderId="6" xfId="14" applyFont="1" applyBorder="1" applyAlignment="1">
      <alignment horizontal="center" vertical="center" wrapText="1"/>
    </xf>
    <xf numFmtId="0" fontId="19" fillId="0" borderId="6" xfId="14" applyFont="1" applyBorder="1" applyAlignment="1">
      <alignment horizontal="center" vertical="center" wrapText="1" shrinkToFit="1"/>
    </xf>
    <xf numFmtId="0" fontId="18" fillId="0" borderId="12" xfId="14" applyFont="1" applyBorder="1" applyAlignment="1">
      <alignment horizontal="center" vertical="center" wrapText="1"/>
    </xf>
    <xf numFmtId="0" fontId="18" fillId="0" borderId="1" xfId="14" applyFont="1" applyBorder="1" applyAlignment="1">
      <alignment horizontal="center" vertical="center"/>
    </xf>
    <xf numFmtId="0" fontId="11" fillId="0" borderId="17" xfId="14" applyBorder="1" applyAlignment="1" applyProtection="1">
      <alignment vertical="center" wrapText="1"/>
      <protection locked="0"/>
    </xf>
    <xf numFmtId="167" fontId="11" fillId="0" borderId="29" xfId="14" applyNumberFormat="1" applyBorder="1" applyAlignment="1" applyProtection="1">
      <alignment horizontal="center" vertical="center" wrapText="1"/>
      <protection locked="0"/>
    </xf>
    <xf numFmtId="0" fontId="102" fillId="10" borderId="96" xfId="10" applyFont="1" applyFill="1" applyBorder="1" applyAlignment="1">
      <alignment horizontal="center"/>
    </xf>
    <xf numFmtId="0" fontId="102" fillId="10" borderId="28" xfId="10" applyFont="1" applyFill="1" applyBorder="1" applyAlignment="1">
      <alignment horizontal="center"/>
    </xf>
    <xf numFmtId="0" fontId="20" fillId="0" borderId="76" xfId="10" applyFont="1" applyBorder="1" applyAlignment="1">
      <alignment horizontal="center" vertical="center" wrapText="1"/>
    </xf>
    <xf numFmtId="0" fontId="20" fillId="0" borderId="29" xfId="10" applyFont="1" applyBorder="1" applyAlignment="1">
      <alignment horizontal="center" vertical="center" wrapText="1"/>
    </xf>
    <xf numFmtId="0" fontId="20" fillId="0" borderId="29" xfId="10" applyFont="1" applyBorder="1" applyAlignment="1">
      <alignment horizontal="center" vertical="center"/>
    </xf>
    <xf numFmtId="0" fontId="20" fillId="0" borderId="84" xfId="10" applyFont="1" applyBorder="1" applyAlignment="1">
      <alignment horizontal="center" vertical="center"/>
    </xf>
    <xf numFmtId="0" fontId="104" fillId="9" borderId="98" xfId="10" applyFont="1" applyFill="1" applyBorder="1" applyAlignment="1">
      <alignment horizontal="center" vertical="center" wrapText="1"/>
    </xf>
    <xf numFmtId="0" fontId="104" fillId="9" borderId="96" xfId="10" applyFont="1" applyFill="1" applyBorder="1" applyAlignment="1">
      <alignment horizontal="center" vertical="center" wrapText="1"/>
    </xf>
    <xf numFmtId="49" fontId="19" fillId="0" borderId="48" xfId="10" applyNumberFormat="1" applyFont="1" applyBorder="1" applyAlignment="1">
      <alignment horizontal="center" vertical="center" wrapText="1"/>
    </xf>
    <xf numFmtId="49" fontId="19" fillId="0" borderId="57" xfId="10" applyNumberFormat="1" applyFont="1" applyBorder="1" applyAlignment="1">
      <alignment horizontal="center" vertical="center" wrapText="1"/>
    </xf>
    <xf numFmtId="49" fontId="19" fillId="0" borderId="8" xfId="10" applyNumberFormat="1" applyFont="1" applyBorder="1" applyAlignment="1" applyProtection="1">
      <alignment horizontal="center" vertical="center"/>
      <protection locked="0"/>
    </xf>
    <xf numFmtId="49" fontId="19" fillId="0" borderId="20" xfId="10" applyNumberFormat="1" applyFont="1" applyBorder="1" applyAlignment="1" applyProtection="1">
      <alignment horizontal="center" vertical="center"/>
      <protection locked="0"/>
    </xf>
    <xf numFmtId="49" fontId="19" fillId="0" borderId="8" xfId="10" applyNumberFormat="1" applyFont="1" applyBorder="1" applyAlignment="1">
      <alignment horizontal="center" vertical="center"/>
    </xf>
    <xf numFmtId="49" fontId="19" fillId="0" borderId="20" xfId="10" applyNumberFormat="1" applyFont="1" applyBorder="1" applyAlignment="1">
      <alignment horizontal="center" vertical="center"/>
    </xf>
    <xf numFmtId="0" fontId="20" fillId="8" borderId="6" xfId="10" applyFont="1" applyFill="1" applyBorder="1" applyAlignment="1">
      <alignment horizontal="center"/>
    </xf>
    <xf numFmtId="0" fontId="20" fillId="8" borderId="26" xfId="10" applyFont="1" applyFill="1" applyBorder="1" applyAlignment="1">
      <alignment horizontal="center"/>
    </xf>
    <xf numFmtId="0" fontId="20" fillId="0" borderId="37" xfId="10" applyFont="1" applyBorder="1" applyAlignment="1">
      <alignment horizontal="left" vertical="center" wrapText="1"/>
    </xf>
    <xf numFmtId="0" fontId="20" fillId="0" borderId="0" xfId="10" applyFont="1" applyBorder="1" applyAlignment="1">
      <alignment horizontal="left" vertical="center" wrapText="1"/>
    </xf>
    <xf numFmtId="0" fontId="20" fillId="0" borderId="41" xfId="10" applyFont="1" applyBorder="1" applyAlignment="1">
      <alignment horizontal="left" vertical="center" wrapText="1"/>
    </xf>
    <xf numFmtId="0" fontId="20" fillId="6" borderId="5" xfId="10" applyFont="1" applyFill="1" applyBorder="1" applyAlignment="1">
      <alignment horizontal="left" vertical="center" wrapText="1"/>
    </xf>
    <xf numFmtId="0" fontId="20" fillId="6" borderId="0" xfId="10" applyFont="1" applyFill="1" applyBorder="1" applyAlignment="1">
      <alignment horizontal="left" vertical="center" wrapText="1"/>
    </xf>
    <xf numFmtId="0" fontId="20" fillId="6" borderId="0" xfId="10" applyFont="1" applyFill="1" applyBorder="1" applyAlignment="1">
      <alignment horizontal="center" vertical="center" wrapText="1"/>
    </xf>
    <xf numFmtId="0" fontId="20" fillId="6" borderId="41" xfId="10" applyFont="1" applyFill="1" applyBorder="1" applyAlignment="1">
      <alignment horizontal="center" vertical="center" wrapText="1"/>
    </xf>
    <xf numFmtId="0" fontId="20" fillId="0" borderId="132" xfId="10" applyFont="1" applyBorder="1" applyAlignment="1">
      <alignment horizontal="right"/>
    </xf>
    <xf numFmtId="0" fontId="20" fillId="8" borderId="8" xfId="10" applyFont="1" applyFill="1" applyBorder="1" applyAlignment="1">
      <alignment horizontal="center"/>
    </xf>
    <xf numFmtId="0" fontId="20" fillId="8" borderId="20" xfId="10" applyFont="1" applyFill="1" applyBorder="1" applyAlignment="1">
      <alignment horizontal="center"/>
    </xf>
    <xf numFmtId="0" fontId="20" fillId="0" borderId="6" xfId="10" applyFont="1" applyBorder="1" applyAlignment="1">
      <alignment horizontal="center" vertical="center"/>
    </xf>
    <xf numFmtId="0" fontId="20" fillId="0" borderId="131" xfId="10" applyFont="1" applyBorder="1" applyAlignment="1">
      <alignment horizontal="right" wrapText="1"/>
    </xf>
    <xf numFmtId="0" fontId="20" fillId="8" borderId="8" xfId="10" applyFont="1" applyFill="1" applyBorder="1" applyAlignment="1">
      <alignment horizontal="center" wrapText="1"/>
    </xf>
    <xf numFmtId="0" fontId="20" fillId="8" borderId="20" xfId="10" applyFont="1" applyFill="1" applyBorder="1" applyAlignment="1">
      <alignment horizontal="center" wrapText="1"/>
    </xf>
    <xf numFmtId="0" fontId="20" fillId="0" borderId="49" xfId="10" applyFont="1" applyBorder="1" applyAlignment="1">
      <alignment horizontal="left" vertical="center" wrapText="1"/>
    </xf>
    <xf numFmtId="0" fontId="20" fillId="0" borderId="39" xfId="10" applyFont="1" applyBorder="1" applyAlignment="1">
      <alignment horizontal="left" vertical="center" wrapText="1"/>
    </xf>
    <xf numFmtId="0" fontId="20" fillId="0" borderId="40" xfId="10" applyFont="1" applyBorder="1" applyAlignment="1">
      <alignment horizontal="left" vertical="center" wrapText="1"/>
    </xf>
    <xf numFmtId="0" fontId="20" fillId="6" borderId="38" xfId="10" applyFont="1" applyFill="1" applyBorder="1" applyAlignment="1">
      <alignment horizontal="left" vertical="center" wrapText="1"/>
    </xf>
    <xf numFmtId="0" fontId="20" fillId="6" borderId="39" xfId="10" applyFont="1" applyFill="1" applyBorder="1" applyAlignment="1">
      <alignment horizontal="left" vertical="center" wrapText="1"/>
    </xf>
    <xf numFmtId="0" fontId="20" fillId="6" borderId="39" xfId="10" applyFont="1" applyFill="1" applyBorder="1" applyAlignment="1">
      <alignment horizontal="center" vertical="center" wrapText="1"/>
    </xf>
    <xf numFmtId="0" fontId="20" fillId="6" borderId="40" xfId="10" applyFont="1" applyFill="1" applyBorder="1" applyAlignment="1">
      <alignment horizontal="center" vertical="center" wrapText="1"/>
    </xf>
    <xf numFmtId="0" fontId="20" fillId="0" borderId="58" xfId="10" applyFont="1" applyBorder="1" applyAlignment="1">
      <alignment horizontal="right"/>
    </xf>
    <xf numFmtId="0" fontId="20" fillId="0" borderId="6" xfId="10" applyFont="1" applyBorder="1" applyAlignment="1">
      <alignment horizontal="center"/>
    </xf>
    <xf numFmtId="0" fontId="54" fillId="0" borderId="37" xfId="4" applyFont="1" applyFill="1" applyBorder="1" applyAlignment="1" applyProtection="1">
      <alignment horizontal="left" vertical="center" wrapText="1"/>
    </xf>
    <xf numFmtId="0" fontId="54" fillId="0" borderId="0" xfId="4" applyFont="1" applyFill="1" applyBorder="1" applyAlignment="1" applyProtection="1">
      <alignment horizontal="left" vertical="center" wrapText="1"/>
    </xf>
    <xf numFmtId="0" fontId="54" fillId="0" borderId="41" xfId="4" applyFont="1" applyFill="1" applyBorder="1" applyAlignment="1" applyProtection="1">
      <alignment horizontal="left" vertical="center" wrapText="1"/>
    </xf>
    <xf numFmtId="0" fontId="102" fillId="0" borderId="38" xfId="10" applyFont="1" applyBorder="1" applyAlignment="1">
      <alignment horizontal="center" wrapText="1"/>
    </xf>
    <xf numFmtId="0" fontId="102" fillId="0" borderId="39" xfId="10" applyFont="1" applyBorder="1" applyAlignment="1">
      <alignment horizontal="center" wrapText="1"/>
    </xf>
    <xf numFmtId="0" fontId="102" fillId="0" borderId="106" xfId="10" applyFont="1" applyBorder="1" applyAlignment="1">
      <alignment horizontal="center" wrapText="1"/>
    </xf>
    <xf numFmtId="0" fontId="102" fillId="0" borderId="5" xfId="10" applyFont="1" applyBorder="1" applyAlignment="1">
      <alignment horizontal="center" wrapText="1"/>
    </xf>
    <xf numFmtId="0" fontId="102" fillId="0" borderId="0" xfId="10" applyFont="1" applyBorder="1" applyAlignment="1">
      <alignment horizontal="center" wrapText="1"/>
    </xf>
    <xf numFmtId="0" fontId="102" fillId="0" borderId="34" xfId="10" applyFont="1" applyBorder="1" applyAlignment="1">
      <alignment horizontal="center" wrapText="1"/>
    </xf>
    <xf numFmtId="0" fontId="102" fillId="0" borderId="42" xfId="10" applyFont="1" applyBorder="1" applyAlignment="1">
      <alignment horizontal="center" wrapText="1"/>
    </xf>
    <xf numFmtId="0" fontId="102" fillId="0" borderId="33" xfId="10" applyFont="1" applyBorder="1" applyAlignment="1">
      <alignment horizontal="center" wrapText="1"/>
    </xf>
    <xf numFmtId="0" fontId="102" fillId="0" borderId="46" xfId="10" applyFont="1" applyBorder="1" applyAlignment="1">
      <alignment horizontal="center" wrapText="1"/>
    </xf>
    <xf numFmtId="0" fontId="20" fillId="0" borderId="11" xfId="10" applyFont="1" applyBorder="1" applyAlignment="1">
      <alignment horizontal="left" vertical="center" wrapText="1"/>
    </xf>
    <xf numFmtId="0" fontId="20" fillId="0" borderId="33" xfId="10" applyFont="1" applyBorder="1" applyAlignment="1">
      <alignment horizontal="left" vertical="center" wrapText="1"/>
    </xf>
    <xf numFmtId="0" fontId="20" fillId="0" borderId="43" xfId="10" applyFont="1" applyBorder="1" applyAlignment="1">
      <alignment horizontal="left" vertical="center" wrapText="1"/>
    </xf>
    <xf numFmtId="0" fontId="20" fillId="6" borderId="42" xfId="10" applyFont="1" applyFill="1" applyBorder="1" applyAlignment="1">
      <alignment horizontal="left" vertical="center" wrapText="1"/>
    </xf>
    <xf numFmtId="0" fontId="20" fillId="6" borderId="33" xfId="10" applyFont="1" applyFill="1" applyBorder="1" applyAlignment="1">
      <alignment horizontal="left" vertical="center" wrapText="1"/>
    </xf>
    <xf numFmtId="0" fontId="20" fillId="6" borderId="33" xfId="10" applyFont="1" applyFill="1" applyBorder="1" applyAlignment="1">
      <alignment horizontal="center" vertical="center" wrapText="1"/>
    </xf>
    <xf numFmtId="0" fontId="20" fillId="6" borderId="43" xfId="10" applyFont="1" applyFill="1" applyBorder="1" applyAlignment="1">
      <alignment horizontal="center" vertical="center" wrapText="1"/>
    </xf>
    <xf numFmtId="0" fontId="18" fillId="15" borderId="11" xfId="10" applyFont="1" applyFill="1" applyBorder="1" applyAlignment="1">
      <alignment horizontal="center" vertical="center"/>
    </xf>
    <xf numFmtId="0" fontId="18" fillId="15" borderId="33" xfId="10" applyFont="1" applyFill="1" applyBorder="1" applyAlignment="1">
      <alignment horizontal="center" vertical="center"/>
    </xf>
    <xf numFmtId="0" fontId="18" fillId="15" borderId="43" xfId="10" applyFont="1" applyFill="1" applyBorder="1" applyAlignment="1">
      <alignment horizontal="center" vertical="center"/>
    </xf>
    <xf numFmtId="0" fontId="18" fillId="0" borderId="12" xfId="10" applyFont="1" applyBorder="1" applyAlignment="1">
      <alignment horizontal="center" vertical="center" wrapText="1"/>
    </xf>
    <xf numFmtId="0" fontId="18" fillId="0" borderId="22" xfId="10" applyFont="1" applyBorder="1" applyAlignment="1">
      <alignment horizontal="center" vertical="center" wrapText="1"/>
    </xf>
    <xf numFmtId="0" fontId="18" fillId="15" borderId="12" xfId="10" applyFont="1" applyFill="1" applyBorder="1" applyAlignment="1">
      <alignment horizontal="center" vertical="center" wrapText="1"/>
    </xf>
    <xf numFmtId="0" fontId="18" fillId="15" borderId="22" xfId="10" applyFont="1" applyFill="1" applyBorder="1" applyAlignment="1">
      <alignment horizontal="center" vertical="center" wrapText="1"/>
    </xf>
    <xf numFmtId="0" fontId="18" fillId="0" borderId="100" xfId="10" applyFont="1" applyBorder="1" applyAlignment="1">
      <alignment horizontal="center" vertical="center" wrapText="1"/>
    </xf>
    <xf numFmtId="0" fontId="18" fillId="8" borderId="54" xfId="10" applyFont="1" applyFill="1" applyBorder="1" applyAlignment="1">
      <alignment horizontal="center" vertical="center"/>
    </xf>
    <xf numFmtId="0" fontId="19" fillId="0" borderId="108" xfId="10" applyFont="1" applyBorder="1" applyAlignment="1">
      <alignment horizontal="center" vertical="center" textRotation="90" wrapText="1"/>
    </xf>
    <xf numFmtId="0" fontId="19" fillId="0" borderId="13" xfId="10" applyFont="1" applyBorder="1" applyAlignment="1">
      <alignment horizontal="center" vertical="center" textRotation="90" wrapText="1"/>
    </xf>
    <xf numFmtId="0" fontId="19" fillId="0" borderId="14" xfId="10" applyFont="1" applyBorder="1" applyAlignment="1">
      <alignment horizontal="center" vertical="center" textRotation="90" wrapText="1"/>
    </xf>
    <xf numFmtId="0" fontId="19" fillId="0" borderId="37" xfId="10" applyFont="1" applyBorder="1" applyAlignment="1">
      <alignment horizontal="center" vertical="center" textRotation="90" wrapText="1"/>
    </xf>
    <xf numFmtId="0" fontId="19" fillId="0" borderId="0" xfId="10" applyFont="1" applyBorder="1" applyAlignment="1">
      <alignment horizontal="center" vertical="center" textRotation="90" wrapText="1"/>
    </xf>
    <xf numFmtId="0" fontId="19" fillId="0" borderId="41" xfId="10" applyFont="1" applyBorder="1" applyAlignment="1">
      <alignment horizontal="center" vertical="center" textRotation="90" wrapText="1"/>
    </xf>
    <xf numFmtId="0" fontId="19" fillId="0" borderId="103" xfId="10" applyFont="1" applyBorder="1" applyAlignment="1">
      <alignment horizontal="center" vertical="center" textRotation="90" wrapText="1"/>
    </xf>
    <xf numFmtId="0" fontId="19" fillId="0" borderId="24" xfId="10" applyFont="1" applyBorder="1" applyAlignment="1">
      <alignment horizontal="center" vertical="center" textRotation="90" wrapText="1"/>
    </xf>
    <xf numFmtId="0" fontId="19" fillId="0" borderId="16" xfId="10" applyFont="1" applyBorder="1" applyAlignment="1">
      <alignment horizontal="center" vertical="center" textRotation="90" wrapText="1"/>
    </xf>
    <xf numFmtId="0" fontId="19" fillId="0" borderId="29" xfId="10" applyFont="1" applyBorder="1" applyAlignment="1">
      <alignment horizontal="center" vertical="center" wrapText="1"/>
    </xf>
    <xf numFmtId="0" fontId="19" fillId="0" borderId="6" xfId="10" applyFont="1" applyBorder="1" applyAlignment="1">
      <alignment horizontal="center" vertical="center" wrapText="1"/>
    </xf>
    <xf numFmtId="0" fontId="19" fillId="0" borderId="29" xfId="10" applyFont="1" applyBorder="1" applyAlignment="1">
      <alignment horizontal="center" vertical="center" textRotation="90" wrapText="1"/>
    </xf>
    <xf numFmtId="0" fontId="19" fillId="0" borderId="6" xfId="10" applyFont="1" applyBorder="1" applyAlignment="1">
      <alignment horizontal="center" vertical="center" textRotation="90" wrapText="1"/>
    </xf>
    <xf numFmtId="0" fontId="19" fillId="0" borderId="5" xfId="10" applyFont="1" applyBorder="1" applyAlignment="1">
      <alignment horizontal="center" vertical="center" wrapText="1"/>
    </xf>
    <xf numFmtId="0" fontId="19" fillId="0" borderId="32" xfId="10" applyFont="1" applyBorder="1" applyAlignment="1">
      <alignment horizontal="center" vertical="center" wrapText="1"/>
    </xf>
    <xf numFmtId="0" fontId="19" fillId="0" borderId="102" xfId="10" applyFont="1" applyBorder="1" applyAlignment="1">
      <alignment horizontal="center" vertical="center" wrapText="1"/>
    </xf>
    <xf numFmtId="0" fontId="19" fillId="0" borderId="0" xfId="10" applyFont="1" applyBorder="1" applyAlignment="1">
      <alignment horizontal="center" vertical="center" wrapText="1"/>
    </xf>
    <xf numFmtId="0" fontId="19" fillId="0" borderId="41" xfId="10" applyFont="1" applyBorder="1" applyAlignment="1">
      <alignment horizontal="center" vertical="center" wrapText="1"/>
    </xf>
    <xf numFmtId="0" fontId="18" fillId="0" borderId="12" xfId="10" applyFont="1" applyBorder="1" applyAlignment="1">
      <alignment horizontal="center" vertical="center" wrapText="1" shrinkToFit="1"/>
    </xf>
    <xf numFmtId="0" fontId="18" fillId="0" borderId="25" xfId="10" applyFont="1" applyBorder="1" applyAlignment="1">
      <alignment horizontal="center" vertical="center" wrapText="1" shrinkToFit="1"/>
    </xf>
    <xf numFmtId="0" fontId="18" fillId="8" borderId="12" xfId="10" applyFont="1" applyFill="1" applyBorder="1" applyAlignment="1">
      <alignment horizontal="center" vertical="center" wrapText="1" shrinkToFit="1"/>
    </xf>
    <xf numFmtId="0" fontId="18" fillId="8" borderId="25" xfId="10" applyFont="1" applyFill="1" applyBorder="1" applyAlignment="1">
      <alignment horizontal="center" vertical="center" wrapText="1" shrinkToFit="1"/>
    </xf>
    <xf numFmtId="0" fontId="18" fillId="8" borderId="22" xfId="10" applyFont="1" applyFill="1" applyBorder="1" applyAlignment="1">
      <alignment horizontal="center" vertical="center" wrapText="1" shrinkToFit="1"/>
    </xf>
    <xf numFmtId="0" fontId="18" fillId="8" borderId="100" xfId="10" applyFont="1" applyFill="1" applyBorder="1" applyAlignment="1">
      <alignment horizontal="center" vertical="center" wrapText="1"/>
    </xf>
    <xf numFmtId="0" fontId="18" fillId="15" borderId="25" xfId="10" applyFont="1" applyFill="1" applyBorder="1" applyAlignment="1">
      <alignment horizontal="center" vertical="center" wrapText="1"/>
    </xf>
    <xf numFmtId="0" fontId="18" fillId="15" borderId="23" xfId="10" applyFont="1" applyFill="1" applyBorder="1" applyAlignment="1">
      <alignment horizontal="center" vertical="center" wrapText="1"/>
    </xf>
    <xf numFmtId="0" fontId="19" fillId="0" borderId="51" xfId="10" applyFont="1" applyBorder="1" applyAlignment="1">
      <alignment horizontal="center" vertical="center" textRotation="90" wrapText="1"/>
    </xf>
    <xf numFmtId="0" fontId="19" fillId="0" borderId="51" xfId="10" applyFont="1" applyBorder="1" applyAlignment="1">
      <alignment horizontal="center" vertical="center" wrapText="1"/>
    </xf>
    <xf numFmtId="0" fontId="19" fillId="0" borderId="45" xfId="10" applyFont="1" applyBorder="1" applyAlignment="1">
      <alignment horizontal="center" vertical="center" wrapText="1"/>
    </xf>
    <xf numFmtId="0" fontId="19" fillId="0" borderId="26" xfId="10" applyFont="1" applyBorder="1" applyAlignment="1">
      <alignment horizontal="center" vertical="center" wrapText="1"/>
    </xf>
    <xf numFmtId="0" fontId="19" fillId="0" borderId="99" xfId="10" applyFont="1" applyBorder="1" applyAlignment="1">
      <alignment horizontal="center" vertical="center" wrapText="1" shrinkToFit="1"/>
    </xf>
    <xf numFmtId="0" fontId="19" fillId="0" borderId="32" xfId="10" applyFont="1" applyBorder="1" applyAlignment="1">
      <alignment horizontal="center" vertical="center" wrapText="1" shrinkToFit="1"/>
    </xf>
    <xf numFmtId="0" fontId="19" fillId="0" borderId="5" xfId="10" applyFont="1" applyBorder="1" applyAlignment="1">
      <alignment horizontal="center" vertical="center" wrapText="1" shrinkToFit="1"/>
    </xf>
    <xf numFmtId="0" fontId="19" fillId="0" borderId="0" xfId="10" applyFont="1" applyBorder="1" applyAlignment="1">
      <alignment horizontal="center" vertical="center" wrapText="1" shrinkToFit="1"/>
    </xf>
    <xf numFmtId="0" fontId="19" fillId="0" borderId="17" xfId="10" applyFont="1" applyBorder="1" applyAlignment="1">
      <alignment horizontal="center" vertical="center" wrapText="1" shrinkToFit="1"/>
    </xf>
    <xf numFmtId="0" fontId="19" fillId="0" borderId="24" xfId="10" applyFont="1" applyBorder="1" applyAlignment="1">
      <alignment horizontal="center" vertical="center" wrapText="1" shrinkToFit="1"/>
    </xf>
    <xf numFmtId="0" fontId="19" fillId="0" borderId="99" xfId="10" applyFont="1" applyBorder="1" applyAlignment="1">
      <alignment horizontal="center" vertical="center" textRotation="90" wrapText="1" shrinkToFit="1"/>
    </xf>
    <xf numFmtId="0" fontId="19" fillId="0" borderId="32" xfId="10" applyFont="1" applyBorder="1" applyAlignment="1">
      <alignment horizontal="center" vertical="center" textRotation="90" wrapText="1" shrinkToFit="1"/>
    </xf>
    <xf numFmtId="0" fontId="19" fillId="0" borderId="102" xfId="10" applyFont="1" applyBorder="1" applyAlignment="1">
      <alignment horizontal="center" vertical="center" textRotation="90" wrapText="1" shrinkToFit="1"/>
    </xf>
    <xf numFmtId="0" fontId="19" fillId="0" borderId="5" xfId="10" applyFont="1" applyBorder="1" applyAlignment="1">
      <alignment horizontal="center" vertical="center" textRotation="90" wrapText="1" shrinkToFit="1"/>
    </xf>
    <xf numFmtId="0" fontId="19" fillId="0" borderId="0" xfId="10" applyFont="1" applyBorder="1" applyAlignment="1">
      <alignment horizontal="center" vertical="center" textRotation="90" wrapText="1" shrinkToFit="1"/>
    </xf>
    <xf numFmtId="0" fontId="19" fillId="0" borderId="41" xfId="10" applyFont="1" applyBorder="1" applyAlignment="1">
      <alignment horizontal="center" vertical="center" textRotation="90" wrapText="1" shrinkToFit="1"/>
    </xf>
    <xf numFmtId="0" fontId="19" fillId="0" borderId="17" xfId="10" applyFont="1" applyBorder="1" applyAlignment="1">
      <alignment horizontal="center" vertical="center" textRotation="90" wrapText="1" shrinkToFit="1"/>
    </xf>
    <xf numFmtId="0" fontId="19" fillId="0" borderId="24" xfId="10" applyFont="1" applyBorder="1" applyAlignment="1">
      <alignment horizontal="center" vertical="center" textRotation="90" wrapText="1" shrinkToFit="1"/>
    </xf>
    <xf numFmtId="0" fontId="19" fillId="0" borderId="16" xfId="10" applyFont="1" applyBorder="1" applyAlignment="1">
      <alignment horizontal="center" vertical="center" textRotation="90" wrapText="1" shrinkToFit="1"/>
    </xf>
    <xf numFmtId="0" fontId="19" fillId="0" borderId="58" xfId="10" applyFont="1" applyBorder="1" applyAlignment="1">
      <alignment horizontal="center" vertical="center" textRotation="90" wrapText="1"/>
    </xf>
    <xf numFmtId="0" fontId="19" fillId="0" borderId="38" xfId="10" applyFont="1" applyBorder="1" applyAlignment="1">
      <alignment horizontal="center" vertical="center" textRotation="90" wrapText="1"/>
    </xf>
    <xf numFmtId="0" fontId="19" fillId="0" borderId="40" xfId="10" applyFont="1" applyBorder="1" applyAlignment="1">
      <alignment horizontal="center" vertical="center" textRotation="90" wrapText="1"/>
    </xf>
    <xf numFmtId="0" fontId="19" fillId="0" borderId="17" xfId="10" applyFont="1" applyBorder="1" applyAlignment="1">
      <alignment horizontal="center" vertical="center" textRotation="90" wrapText="1"/>
    </xf>
    <xf numFmtId="0" fontId="19" fillId="0" borderId="5" xfId="10" applyFont="1" applyBorder="1" applyAlignment="1">
      <alignment horizontal="center" vertical="center"/>
    </xf>
    <xf numFmtId="0" fontId="19" fillId="0" borderId="0" xfId="10" applyFont="1" applyBorder="1" applyAlignment="1">
      <alignment horizontal="center" vertical="center"/>
    </xf>
    <xf numFmtId="0" fontId="19" fillId="0" borderId="41" xfId="10" applyFont="1" applyBorder="1" applyAlignment="1">
      <alignment horizontal="center" vertical="center"/>
    </xf>
    <xf numFmtId="0" fontId="19" fillId="0" borderId="17" xfId="10" applyFont="1" applyBorder="1" applyAlignment="1">
      <alignment horizontal="center" vertical="center"/>
    </xf>
    <xf numFmtId="0" fontId="19" fillId="0" borderId="24" xfId="10" applyFont="1" applyBorder="1" applyAlignment="1">
      <alignment horizontal="center" vertical="center"/>
    </xf>
    <xf numFmtId="0" fontId="19" fillId="0" borderId="16" xfId="10" applyFont="1" applyBorder="1" applyAlignment="1">
      <alignment horizontal="center" vertical="center"/>
    </xf>
    <xf numFmtId="0" fontId="19" fillId="0" borderId="8" xfId="10" applyFont="1" applyBorder="1" applyAlignment="1">
      <alignment horizontal="center" vertical="center"/>
    </xf>
    <xf numFmtId="0" fontId="19" fillId="0" borderId="7" xfId="10" applyFont="1" applyBorder="1" applyAlignment="1">
      <alignment horizontal="center" vertical="center"/>
    </xf>
    <xf numFmtId="0" fontId="19" fillId="0" borderId="20" xfId="10" applyFont="1" applyBorder="1" applyAlignment="1">
      <alignment horizontal="center" vertical="center"/>
    </xf>
    <xf numFmtId="167" fontId="19" fillId="0" borderId="6" xfId="10" applyNumberFormat="1" applyFont="1" applyBorder="1" applyAlignment="1" applyProtection="1">
      <alignment horizontal="center" vertical="center" wrapText="1"/>
      <protection locked="0"/>
    </xf>
    <xf numFmtId="167" fontId="19" fillId="0" borderId="8" xfId="10" applyNumberFormat="1" applyFont="1" applyBorder="1" applyAlignment="1" applyProtection="1">
      <alignment horizontal="center" vertical="center" wrapText="1"/>
      <protection locked="0"/>
    </xf>
    <xf numFmtId="167" fontId="19" fillId="0" borderId="20" xfId="10" applyNumberFormat="1" applyFont="1" applyBorder="1" applyAlignment="1" applyProtection="1">
      <alignment horizontal="center" vertical="center" wrapText="1"/>
      <protection locked="0"/>
    </xf>
    <xf numFmtId="0" fontId="19" fillId="0" borderId="8" xfId="10" applyFont="1" applyBorder="1" applyAlignment="1" applyProtection="1">
      <alignment horizontal="center" vertical="center" wrapText="1"/>
      <protection locked="0"/>
    </xf>
    <xf numFmtId="0" fontId="19" fillId="0" borderId="7" xfId="10" applyFont="1" applyBorder="1" applyAlignment="1" applyProtection="1">
      <alignment horizontal="center" vertical="center" wrapText="1"/>
      <protection locked="0"/>
    </xf>
    <xf numFmtId="0" fontId="19" fillId="0" borderId="20" xfId="10" applyFont="1" applyBorder="1" applyAlignment="1" applyProtection="1">
      <alignment horizontal="center" vertical="center" wrapText="1"/>
      <protection locked="0"/>
    </xf>
    <xf numFmtId="0" fontId="19" fillId="0" borderId="48" xfId="10" applyFont="1" applyBorder="1" applyAlignment="1">
      <alignment horizontal="center" vertical="center"/>
    </xf>
    <xf numFmtId="0" fontId="19" fillId="0" borderId="44" xfId="10" applyFont="1" applyBorder="1" applyAlignment="1">
      <alignment horizontal="center" vertical="center"/>
    </xf>
    <xf numFmtId="0" fontId="19" fillId="0" borderId="57" xfId="10" applyFont="1" applyBorder="1" applyAlignment="1">
      <alignment horizontal="center" vertical="center"/>
    </xf>
    <xf numFmtId="167" fontId="19" fillId="0" borderId="48" xfId="10" applyNumberFormat="1" applyFont="1" applyBorder="1" applyAlignment="1" applyProtection="1">
      <alignment horizontal="center" vertical="center" wrapText="1"/>
      <protection locked="0"/>
    </xf>
    <xf numFmtId="167" fontId="19" fillId="0" borderId="57" xfId="10" applyNumberFormat="1" applyFont="1" applyBorder="1" applyAlignment="1" applyProtection="1">
      <alignment horizontal="center" vertical="center" wrapText="1"/>
      <protection locked="0"/>
    </xf>
    <xf numFmtId="0" fontId="19" fillId="0" borderId="17" xfId="10" applyFont="1" applyBorder="1" applyAlignment="1" applyProtection="1">
      <alignment horizontal="center" vertical="center" wrapText="1"/>
      <protection locked="0"/>
    </xf>
    <xf numFmtId="0" fontId="19" fillId="0" borderId="24" xfId="10" applyFont="1" applyBorder="1" applyAlignment="1" applyProtection="1">
      <alignment horizontal="center" vertical="center" wrapText="1"/>
      <protection locked="0"/>
    </xf>
    <xf numFmtId="0" fontId="19" fillId="0" borderId="16" xfId="10" applyFont="1" applyBorder="1" applyAlignment="1" applyProtection="1">
      <alignment horizontal="center" vertical="center" wrapText="1"/>
      <protection locked="0"/>
    </xf>
    <xf numFmtId="0" fontId="19" fillId="0" borderId="6" xfId="10" applyFont="1" applyBorder="1" applyAlignment="1">
      <alignment horizontal="center" vertical="center"/>
    </xf>
    <xf numFmtId="0" fontId="98" fillId="0" borderId="6" xfId="8" applyFont="1" applyBorder="1" applyAlignment="1">
      <alignment horizontal="center" vertical="center"/>
    </xf>
    <xf numFmtId="0" fontId="19" fillId="0" borderId="26" xfId="10" applyFont="1" applyBorder="1" applyAlignment="1">
      <alignment horizontal="center" vertical="center"/>
    </xf>
    <xf numFmtId="0" fontId="19" fillId="0" borderId="51" xfId="10" applyFont="1" applyBorder="1" applyAlignment="1">
      <alignment horizontal="center" vertical="center"/>
    </xf>
    <xf numFmtId="0" fontId="98" fillId="0" borderId="51" xfId="8" applyFont="1" applyBorder="1" applyAlignment="1">
      <alignment horizontal="center" vertical="center"/>
    </xf>
    <xf numFmtId="0" fontId="19" fillId="0" borderId="45" xfId="10" applyFont="1" applyBorder="1" applyAlignment="1">
      <alignment horizontal="center" vertical="center"/>
    </xf>
    <xf numFmtId="49" fontId="19" fillId="0" borderId="12" xfId="10" applyNumberFormat="1" applyFont="1" applyBorder="1" applyAlignment="1">
      <alignment horizontal="center" vertical="center" wrapText="1"/>
    </xf>
    <xf numFmtId="49" fontId="19" fillId="0" borderId="22" xfId="10" applyNumberFormat="1" applyFont="1" applyBorder="1" applyAlignment="1">
      <alignment horizontal="center" vertical="center" wrapText="1"/>
    </xf>
    <xf numFmtId="0" fontId="19" fillId="0" borderId="38" xfId="10" applyFont="1" applyBorder="1" applyAlignment="1">
      <alignment horizontal="center" vertical="center"/>
    </xf>
    <xf numFmtId="0" fontId="19" fillId="0" borderId="39" xfId="10" applyFont="1" applyBorder="1" applyAlignment="1">
      <alignment horizontal="center" vertical="center"/>
    </xf>
    <xf numFmtId="0" fontId="19" fillId="0" borderId="40" xfId="10" applyFont="1" applyBorder="1" applyAlignment="1">
      <alignment horizontal="center" vertical="center"/>
    </xf>
    <xf numFmtId="0" fontId="19" fillId="0" borderId="58" xfId="10" applyFont="1" applyBorder="1" applyAlignment="1">
      <alignment horizontal="center" vertical="center"/>
    </xf>
    <xf numFmtId="0" fontId="98" fillId="0" borderId="58" xfId="8" applyFont="1" applyBorder="1" applyAlignment="1">
      <alignment horizontal="center" vertical="center"/>
    </xf>
    <xf numFmtId="0" fontId="19" fillId="0" borderId="0" xfId="10" applyFont="1" applyAlignment="1">
      <alignment horizontal="left"/>
    </xf>
    <xf numFmtId="0" fontId="61" fillId="0" borderId="98" xfId="10" applyFont="1" applyBorder="1" applyAlignment="1">
      <alignment horizontal="center" vertical="top" wrapText="1"/>
    </xf>
    <xf numFmtId="0" fontId="61" fillId="0" borderId="96" xfId="10" applyFont="1" applyBorder="1" applyAlignment="1">
      <alignment horizontal="center" vertical="top" wrapText="1"/>
    </xf>
    <xf numFmtId="0" fontId="61" fillId="0" borderId="28" xfId="10" applyFont="1" applyBorder="1" applyAlignment="1">
      <alignment horizontal="center" vertical="top" wrapText="1"/>
    </xf>
    <xf numFmtId="0" fontId="61" fillId="0" borderId="37" xfId="10" applyFont="1" applyBorder="1" applyAlignment="1">
      <alignment horizontal="left" vertical="top" wrapText="1"/>
    </xf>
    <xf numFmtId="0" fontId="61" fillId="0" borderId="0" xfId="10" applyFont="1" applyBorder="1" applyAlignment="1">
      <alignment horizontal="left" vertical="top" wrapText="1"/>
    </xf>
    <xf numFmtId="0" fontId="61" fillId="0" borderId="34" xfId="10" applyFont="1" applyBorder="1" applyAlignment="1">
      <alignment horizontal="left" vertical="top" wrapText="1"/>
    </xf>
    <xf numFmtId="1" fontId="38" fillId="0" borderId="12" xfId="10" applyNumberFormat="1" applyFont="1" applyBorder="1" applyAlignment="1" applyProtection="1">
      <alignment horizontal="center" vertical="center" wrapText="1"/>
      <protection locked="0"/>
    </xf>
    <xf numFmtId="1" fontId="38" fillId="0" borderId="25" xfId="10" applyNumberFormat="1" applyFont="1" applyBorder="1" applyAlignment="1" applyProtection="1">
      <alignment horizontal="center" vertical="center" wrapText="1"/>
      <protection locked="0"/>
    </xf>
    <xf numFmtId="1" fontId="38" fillId="0" borderId="23" xfId="10" applyNumberFormat="1" applyFont="1" applyBorder="1" applyAlignment="1" applyProtection="1">
      <alignment horizontal="center" vertical="center" wrapText="1"/>
      <protection locked="0"/>
    </xf>
    <xf numFmtId="49" fontId="19" fillId="0" borderId="12" xfId="10" applyNumberFormat="1" applyFont="1" applyBorder="1" applyAlignment="1" applyProtection="1">
      <alignment horizontal="center" vertical="center" wrapText="1"/>
      <protection locked="0"/>
    </xf>
    <xf numFmtId="49" fontId="19" fillId="0" borderId="25" xfId="10" applyNumberFormat="1" applyFont="1" applyBorder="1" applyAlignment="1" applyProtection="1">
      <alignment horizontal="center" vertical="center" wrapText="1"/>
      <protection locked="0"/>
    </xf>
    <xf numFmtId="0" fontId="61" fillId="0" borderId="98" xfId="10" applyFont="1" applyBorder="1" applyAlignment="1">
      <alignment horizontal="center" vertical="center"/>
    </xf>
    <xf numFmtId="0" fontId="61" fillId="0" borderId="96" xfId="10" applyFont="1" applyBorder="1" applyAlignment="1">
      <alignment horizontal="center" vertical="center"/>
    </xf>
    <xf numFmtId="0" fontId="61" fillId="0" borderId="28" xfId="10" applyFont="1" applyBorder="1" applyAlignment="1">
      <alignment horizontal="center" vertical="center"/>
    </xf>
    <xf numFmtId="0" fontId="19" fillId="0" borderId="27" xfId="10" applyFont="1" applyBorder="1" applyAlignment="1">
      <alignment horizontal="center" vertical="center"/>
    </xf>
    <xf numFmtId="167" fontId="19" fillId="0" borderId="38" xfId="10" applyNumberFormat="1" applyFont="1" applyBorder="1" applyAlignment="1" applyProtection="1">
      <alignment horizontal="center" vertical="center" wrapText="1"/>
      <protection locked="0"/>
    </xf>
    <xf numFmtId="167" fontId="19" fillId="0" borderId="40" xfId="10" applyNumberFormat="1" applyFont="1" applyBorder="1" applyAlignment="1" applyProtection="1">
      <alignment horizontal="center" vertical="center" wrapText="1"/>
      <protection locked="0"/>
    </xf>
    <xf numFmtId="0" fontId="19" fillId="0" borderId="38" xfId="10" applyFont="1" applyBorder="1" applyAlignment="1" applyProtection="1">
      <alignment horizontal="center" vertical="center" wrapText="1"/>
      <protection locked="0"/>
    </xf>
    <xf numFmtId="0" fontId="19" fillId="0" borderId="39" xfId="10" applyFont="1" applyBorder="1" applyAlignment="1" applyProtection="1">
      <alignment horizontal="center" vertical="center" wrapText="1"/>
      <protection locked="0"/>
    </xf>
    <xf numFmtId="0" fontId="19" fillId="0" borderId="40" xfId="10" applyFont="1" applyBorder="1" applyAlignment="1" applyProtection="1">
      <alignment horizontal="center" vertical="center" wrapText="1"/>
      <protection locked="0"/>
    </xf>
    <xf numFmtId="164" fontId="19" fillId="0" borderId="20" xfId="10" applyNumberFormat="1" applyFont="1" applyBorder="1" applyAlignment="1">
      <alignment horizontal="left" vertical="center" wrapText="1"/>
    </xf>
    <xf numFmtId="164" fontId="19" fillId="0" borderId="6" xfId="10" applyNumberFormat="1" applyFont="1" applyBorder="1" applyAlignment="1">
      <alignment horizontal="left" vertical="center" wrapText="1"/>
    </xf>
    <xf numFmtId="164" fontId="19" fillId="0" borderId="26" xfId="10" applyNumberFormat="1" applyFont="1" applyBorder="1" applyAlignment="1">
      <alignment horizontal="left" vertical="center" wrapText="1"/>
    </xf>
    <xf numFmtId="0" fontId="7" fillId="0" borderId="36" xfId="10" applyFont="1" applyBorder="1" applyAlignment="1">
      <alignment horizontal="center"/>
    </xf>
    <xf numFmtId="0" fontId="7" fillId="0" borderId="32" xfId="10" applyFont="1" applyBorder="1" applyAlignment="1">
      <alignment horizontal="center"/>
    </xf>
    <xf numFmtId="0" fontId="7" fillId="0" borderId="35" xfId="10" applyFont="1" applyBorder="1" applyAlignment="1">
      <alignment horizontal="center"/>
    </xf>
    <xf numFmtId="0" fontId="7" fillId="0" borderId="37" xfId="10" applyFont="1" applyBorder="1" applyAlignment="1">
      <alignment horizontal="center"/>
    </xf>
    <xf numFmtId="0" fontId="7" fillId="0" borderId="0" xfId="10" applyFont="1" applyBorder="1" applyAlignment="1">
      <alignment horizontal="center"/>
    </xf>
    <xf numFmtId="0" fontId="7" fillId="0" borderId="34" xfId="10" applyFont="1" applyBorder="1" applyAlignment="1">
      <alignment horizontal="center"/>
    </xf>
    <xf numFmtId="0" fontId="7" fillId="0" borderId="11" xfId="10" applyFont="1" applyBorder="1" applyAlignment="1">
      <alignment horizontal="center"/>
    </xf>
    <xf numFmtId="0" fontId="7" fillId="0" borderId="33" xfId="10" applyFont="1" applyBorder="1" applyAlignment="1">
      <alignment horizontal="center"/>
    </xf>
    <xf numFmtId="0" fontId="7" fillId="0" borderId="46" xfId="10" applyFont="1" applyBorder="1" applyAlignment="1">
      <alignment horizontal="center"/>
    </xf>
    <xf numFmtId="164" fontId="19" fillId="0" borderId="95" xfId="10" applyNumberFormat="1" applyFont="1" applyBorder="1" applyAlignment="1">
      <alignment horizontal="center" vertical="center" wrapText="1"/>
    </xf>
    <xf numFmtId="164" fontId="19" fillId="0" borderId="96" xfId="10" applyNumberFormat="1" applyFont="1" applyBorder="1" applyAlignment="1">
      <alignment horizontal="center" vertical="center" wrapText="1"/>
    </xf>
    <xf numFmtId="164" fontId="19" fillId="0" borderId="28" xfId="10" applyNumberFormat="1" applyFont="1" applyBorder="1" applyAlignment="1">
      <alignment horizontal="center" vertical="center" wrapText="1"/>
    </xf>
    <xf numFmtId="164" fontId="19" fillId="0" borderId="97" xfId="10" applyNumberFormat="1" applyFont="1" applyBorder="1" applyAlignment="1">
      <alignment horizontal="center" vertical="center" wrapText="1"/>
    </xf>
    <xf numFmtId="1" fontId="38" fillId="0" borderId="48" xfId="10" applyNumberFormat="1" applyFont="1" applyBorder="1" applyAlignment="1" applyProtection="1">
      <alignment horizontal="center" vertical="center" wrapText="1"/>
      <protection locked="0"/>
    </xf>
    <xf numFmtId="1" fontId="38" fillId="0" borderId="44" xfId="10" applyNumberFormat="1" applyFont="1" applyBorder="1" applyAlignment="1" applyProtection="1">
      <alignment horizontal="center" vertical="center" wrapText="1"/>
      <protection locked="0"/>
    </xf>
    <xf numFmtId="1" fontId="38" fillId="0" borderId="80" xfId="10" applyNumberFormat="1" applyFont="1" applyBorder="1" applyAlignment="1" applyProtection="1">
      <alignment horizontal="center" vertical="center" wrapText="1"/>
      <protection locked="0"/>
    </xf>
    <xf numFmtId="1" fontId="38" fillId="0" borderId="8" xfId="10" applyNumberFormat="1" applyFont="1" applyBorder="1" applyAlignment="1" applyProtection="1">
      <alignment horizontal="center" vertical="center" wrapText="1"/>
      <protection locked="0"/>
    </xf>
    <xf numFmtId="1" fontId="38" fillId="0" borderId="7" xfId="10" applyNumberFormat="1" applyFont="1" applyBorder="1" applyAlignment="1" applyProtection="1">
      <alignment horizontal="center" vertical="center" wrapText="1"/>
      <protection locked="0"/>
    </xf>
    <xf numFmtId="1" fontId="38" fillId="0" borderId="21" xfId="10" applyNumberFormat="1" applyFont="1" applyBorder="1" applyAlignment="1" applyProtection="1">
      <alignment horizontal="center" vertical="center" wrapText="1"/>
      <protection locked="0"/>
    </xf>
    <xf numFmtId="49" fontId="19" fillId="0" borderId="48" xfId="10" applyNumberFormat="1" applyFont="1" applyBorder="1" applyAlignment="1" applyProtection="1">
      <alignment horizontal="center" vertical="center" wrapText="1"/>
      <protection locked="0"/>
    </xf>
    <xf numFmtId="49" fontId="19" fillId="0" borderId="44" xfId="10" applyNumberFormat="1" applyFont="1" applyBorder="1" applyAlignment="1" applyProtection="1">
      <alignment horizontal="center" vertical="center" wrapText="1"/>
      <protection locked="0"/>
    </xf>
    <xf numFmtId="49" fontId="19" fillId="0" borderId="8" xfId="10" applyNumberFormat="1" applyFont="1" applyBorder="1" applyAlignment="1" applyProtection="1">
      <alignment horizontal="center" vertical="center" wrapText="1"/>
      <protection locked="0"/>
    </xf>
    <xf numFmtId="49" fontId="19" fillId="0" borderId="7" xfId="10" applyNumberFormat="1" applyFont="1" applyBorder="1" applyAlignment="1" applyProtection="1">
      <alignment horizontal="center" vertical="center" wrapText="1"/>
      <protection locked="0"/>
    </xf>
    <xf numFmtId="164" fontId="61" fillId="0" borderId="96" xfId="10" applyNumberFormat="1" applyFont="1" applyBorder="1" applyAlignment="1">
      <alignment horizontal="center" vertical="center" wrapText="1"/>
    </xf>
    <xf numFmtId="164" fontId="61" fillId="0" borderId="28" xfId="10" applyNumberFormat="1" applyFont="1" applyBorder="1" applyAlignment="1">
      <alignment horizontal="center" vertical="center" wrapText="1"/>
    </xf>
    <xf numFmtId="164" fontId="19" fillId="0" borderId="22" xfId="10" applyNumberFormat="1" applyFont="1" applyBorder="1" applyAlignment="1">
      <alignment horizontal="left" vertical="center" wrapText="1"/>
    </xf>
    <xf numFmtId="164" fontId="19" fillId="0" borderId="54" xfId="10" applyNumberFormat="1" applyFont="1" applyBorder="1" applyAlignment="1">
      <alignment horizontal="left" vertical="center" wrapText="1"/>
    </xf>
    <xf numFmtId="164" fontId="19" fillId="0" borderId="47" xfId="10" applyNumberFormat="1" applyFont="1" applyBorder="1" applyAlignment="1">
      <alignment horizontal="left" vertical="center" wrapText="1"/>
    </xf>
    <xf numFmtId="164" fontId="19" fillId="0" borderId="16" xfId="10" applyNumberFormat="1" applyFont="1" applyBorder="1" applyAlignment="1">
      <alignment horizontal="left" vertical="center" wrapText="1"/>
    </xf>
    <xf numFmtId="164" fontId="19" fillId="0" borderId="29" xfId="10" applyNumberFormat="1" applyFont="1" applyBorder="1" applyAlignment="1">
      <alignment horizontal="left" vertical="center" wrapText="1"/>
    </xf>
    <xf numFmtId="164" fontId="19" fillId="0" borderId="84" xfId="10" applyNumberFormat="1" applyFont="1" applyBorder="1" applyAlignment="1">
      <alignment horizontal="left" vertical="center" wrapText="1"/>
    </xf>
    <xf numFmtId="0" fontId="82" fillId="0" borderId="37" xfId="14" applyFont="1" applyBorder="1" applyAlignment="1">
      <alignment horizontal="center" vertical="top" wrapText="1"/>
    </xf>
    <xf numFmtId="0" fontId="82" fillId="0" borderId="0" xfId="14" applyFont="1" applyBorder="1" applyAlignment="1">
      <alignment horizontal="center" vertical="top" wrapText="1"/>
    </xf>
    <xf numFmtId="0" fontId="82" fillId="0" borderId="34" xfId="14" applyFont="1" applyBorder="1" applyAlignment="1">
      <alignment horizontal="center" vertical="top" wrapText="1"/>
    </xf>
    <xf numFmtId="0" fontId="82" fillId="0" borderId="11" xfId="14" applyFont="1" applyBorder="1" applyAlignment="1">
      <alignment horizontal="center" vertical="top" wrapText="1"/>
    </xf>
    <xf numFmtId="0" fontId="82" fillId="0" borderId="33" xfId="14" applyFont="1" applyBorder="1" applyAlignment="1">
      <alignment horizontal="center" vertical="top" wrapText="1"/>
    </xf>
    <xf numFmtId="0" fontId="82" fillId="0" borderId="46" xfId="14" applyFont="1" applyBorder="1" applyAlignment="1">
      <alignment horizontal="center" vertical="top" wrapText="1"/>
    </xf>
    <xf numFmtId="0" fontId="20" fillId="0" borderId="0" xfId="14" applyFont="1" applyAlignment="1" applyProtection="1">
      <alignment horizontal="center" vertical="center" textRotation="90" wrapText="1" shrinkToFit="1"/>
      <protection locked="0"/>
    </xf>
    <xf numFmtId="0" fontId="19" fillId="0" borderId="0" xfId="14" applyFont="1" applyAlignment="1">
      <alignment horizontal="center" vertical="center" textRotation="90"/>
    </xf>
    <xf numFmtId="0" fontId="42" fillId="0" borderId="98" xfId="14" applyFont="1" applyBorder="1" applyAlignment="1">
      <alignment horizontal="center" vertical="center"/>
    </xf>
    <xf numFmtId="0" fontId="42" fillId="0" borderId="96" xfId="14" applyFont="1" applyBorder="1" applyAlignment="1">
      <alignment horizontal="center" vertical="center"/>
    </xf>
    <xf numFmtId="0" fontId="42" fillId="0" borderId="28" xfId="14" applyFont="1" applyBorder="1" applyAlignment="1">
      <alignment horizontal="center" vertical="center"/>
    </xf>
    <xf numFmtId="0" fontId="42" fillId="0" borderId="37" xfId="14" applyFont="1" applyBorder="1" applyAlignment="1">
      <alignment horizontal="center" vertical="center" wrapText="1"/>
    </xf>
    <xf numFmtId="0" fontId="42" fillId="0" borderId="0" xfId="14" applyFont="1" applyAlignment="1">
      <alignment horizontal="center" vertical="center" wrapText="1"/>
    </xf>
    <xf numFmtId="0" fontId="42" fillId="0" borderId="34" xfId="14" applyFont="1" applyBorder="1" applyAlignment="1">
      <alignment horizontal="center" vertical="center" wrapText="1"/>
    </xf>
    <xf numFmtId="0" fontId="42" fillId="0" borderId="11" xfId="14" applyFont="1" applyBorder="1" applyAlignment="1">
      <alignment horizontal="center" vertical="center" wrapText="1"/>
    </xf>
    <xf numFmtId="0" fontId="42" fillId="0" borderId="33" xfId="14" applyFont="1" applyBorder="1" applyAlignment="1">
      <alignment horizontal="center" vertical="center" wrapText="1"/>
    </xf>
    <xf numFmtId="0" fontId="42" fillId="0" borderId="46" xfId="14" applyFont="1" applyBorder="1" applyAlignment="1">
      <alignment horizontal="center" vertical="center" wrapText="1"/>
    </xf>
    <xf numFmtId="0" fontId="42" fillId="0" borderId="36" xfId="14" applyFont="1" applyBorder="1" applyAlignment="1">
      <alignment horizontal="center" vertical="center" wrapText="1"/>
    </xf>
    <xf numFmtId="0" fontId="42" fillId="0" borderId="32" xfId="14" applyFont="1" applyBorder="1" applyAlignment="1">
      <alignment horizontal="center" vertical="center" wrapText="1"/>
    </xf>
    <xf numFmtId="0" fontId="42" fillId="0" borderId="35" xfId="14" applyFont="1" applyBorder="1" applyAlignment="1">
      <alignment horizontal="center" vertical="center" wrapText="1"/>
    </xf>
    <xf numFmtId="0" fontId="42" fillId="0" borderId="36" xfId="14" applyFont="1" applyBorder="1" applyAlignment="1">
      <alignment horizontal="center" vertical="center" wrapText="1" shrinkToFit="1"/>
    </xf>
    <xf numFmtId="0" fontId="42" fillId="0" borderId="32" xfId="14" applyFont="1" applyBorder="1" applyAlignment="1">
      <alignment horizontal="center" vertical="center" wrapText="1" shrinkToFit="1"/>
    </xf>
    <xf numFmtId="0" fontId="42" fillId="0" borderId="102" xfId="14" applyFont="1" applyBorder="1" applyAlignment="1">
      <alignment horizontal="center" vertical="center" wrapText="1" shrinkToFit="1"/>
    </xf>
    <xf numFmtId="0" fontId="42" fillId="0" borderId="37" xfId="14" applyFont="1" applyBorder="1" applyAlignment="1">
      <alignment horizontal="center" vertical="center" wrapText="1" shrinkToFit="1"/>
    </xf>
    <xf numFmtId="0" fontId="42" fillId="0" borderId="0" xfId="14" applyFont="1" applyAlignment="1">
      <alignment horizontal="center" vertical="center" wrapText="1" shrinkToFit="1"/>
    </xf>
    <xf numFmtId="0" fontId="42" fillId="0" borderId="41" xfId="14" applyFont="1" applyBorder="1" applyAlignment="1">
      <alignment horizontal="center" vertical="center" wrapText="1" shrinkToFit="1"/>
    </xf>
    <xf numFmtId="0" fontId="42" fillId="0" borderId="11" xfId="14" applyFont="1" applyBorder="1" applyAlignment="1">
      <alignment horizontal="center" vertical="center" wrapText="1" shrinkToFit="1"/>
    </xf>
    <xf numFmtId="0" fontId="42" fillId="0" borderId="33" xfId="14" applyFont="1" applyBorder="1" applyAlignment="1">
      <alignment horizontal="center" vertical="center" wrapText="1" shrinkToFit="1"/>
    </xf>
    <xf numFmtId="0" fontId="42" fillId="0" borderId="43" xfId="14" applyFont="1" applyBorder="1" applyAlignment="1">
      <alignment horizontal="center" vertical="center" wrapText="1" shrinkToFit="1"/>
    </xf>
    <xf numFmtId="0" fontId="42" fillId="0" borderId="35" xfId="14" applyFont="1" applyBorder="1" applyAlignment="1">
      <alignment horizontal="center" vertical="center" wrapText="1" shrinkToFit="1"/>
    </xf>
    <xf numFmtId="0" fontId="42" fillId="0" borderId="34" xfId="14" applyFont="1" applyBorder="1" applyAlignment="1">
      <alignment horizontal="center" vertical="center" wrapText="1" shrinkToFit="1"/>
    </xf>
    <xf numFmtId="0" fontId="42" fillId="0" borderId="46" xfId="14" applyFont="1" applyBorder="1" applyAlignment="1">
      <alignment horizontal="center" vertical="center" wrapText="1" shrinkToFit="1"/>
    </xf>
    <xf numFmtId="0" fontId="20" fillId="0" borderId="0" xfId="14" applyFont="1" applyAlignment="1">
      <alignment horizontal="center" vertical="center" wrapText="1"/>
    </xf>
    <xf numFmtId="0" fontId="42" fillId="0" borderId="4" xfId="14" applyFont="1" applyBorder="1" applyAlignment="1">
      <alignment horizontal="center" vertical="center" wrapText="1"/>
    </xf>
    <xf numFmtId="0" fontId="42" fillId="0" borderId="53" xfId="14" applyFont="1" applyBorder="1" applyAlignment="1">
      <alignment horizontal="center" vertical="center" wrapText="1"/>
    </xf>
    <xf numFmtId="0" fontId="42" fillId="0" borderId="95" xfId="14" applyFont="1" applyBorder="1" applyAlignment="1">
      <alignment horizontal="center" vertical="center" wrapText="1"/>
    </xf>
    <xf numFmtId="0" fontId="42" fillId="0" borderId="52" xfId="14" applyFont="1" applyBorder="1" applyAlignment="1">
      <alignment horizontal="center" vertical="center" wrapText="1"/>
    </xf>
    <xf numFmtId="0" fontId="20" fillId="0" borderId="36" xfId="14" applyFont="1" applyBorder="1" applyAlignment="1">
      <alignment horizontal="center"/>
    </xf>
    <xf numFmtId="0" fontId="20" fillId="0" borderId="32" xfId="14" applyFont="1" applyBorder="1" applyAlignment="1">
      <alignment horizontal="center"/>
    </xf>
    <xf numFmtId="0" fontId="20" fillId="0" borderId="35" xfId="14" applyFont="1" applyBorder="1" applyAlignment="1">
      <alignment horizontal="center"/>
    </xf>
    <xf numFmtId="0" fontId="20" fillId="0" borderId="37" xfId="14" applyFont="1" applyBorder="1" applyAlignment="1">
      <alignment horizontal="center"/>
    </xf>
    <xf numFmtId="0" fontId="20" fillId="0" borderId="0" xfId="14" applyFont="1" applyAlignment="1">
      <alignment horizontal="center"/>
    </xf>
    <xf numFmtId="0" fontId="20" fillId="0" borderId="34" xfId="14" applyFont="1" applyBorder="1" applyAlignment="1">
      <alignment horizontal="center"/>
    </xf>
    <xf numFmtId="0" fontId="20" fillId="0" borderId="11" xfId="14" applyFont="1" applyBorder="1" applyAlignment="1">
      <alignment horizontal="center"/>
    </xf>
    <xf numFmtId="0" fontId="20" fillId="0" borderId="33" xfId="14" applyFont="1" applyBorder="1" applyAlignment="1">
      <alignment horizontal="center"/>
    </xf>
    <xf numFmtId="0" fontId="20" fillId="0" borderId="46" xfId="14" applyFont="1" applyBorder="1" applyAlignment="1">
      <alignment horizontal="center"/>
    </xf>
    <xf numFmtId="0" fontId="20" fillId="0" borderId="0" xfId="14" applyFont="1" applyAlignment="1">
      <alignment horizontal="center" textRotation="90"/>
    </xf>
    <xf numFmtId="0" fontId="7" fillId="0" borderId="0" xfId="14" applyFont="1" applyAlignment="1">
      <alignment horizontal="center" vertical="center" textRotation="90"/>
    </xf>
    <xf numFmtId="0" fontId="19" fillId="0" borderId="0" xfId="14" applyFont="1" applyAlignment="1">
      <alignment horizontal="center" vertical="center" textRotation="90" wrapText="1"/>
    </xf>
    <xf numFmtId="0" fontId="18" fillId="0" borderId="75" xfId="14" applyFont="1" applyBorder="1" applyAlignment="1">
      <alignment horizontal="center"/>
    </xf>
    <xf numFmtId="0" fontId="18" fillId="0" borderId="101" xfId="14" applyFont="1" applyBorder="1" applyAlignment="1">
      <alignment horizontal="center"/>
    </xf>
    <xf numFmtId="0" fontId="18" fillId="0" borderId="5" xfId="14" applyFont="1" applyBorder="1" applyAlignment="1">
      <alignment horizontal="center" vertical="center" wrapText="1"/>
    </xf>
    <xf numFmtId="0" fontId="18" fillId="0" borderId="0" xfId="14" applyFont="1" applyAlignment="1">
      <alignment horizontal="center" vertical="center" wrapText="1"/>
    </xf>
    <xf numFmtId="0" fontId="18" fillId="0" borderId="42" xfId="14" applyFont="1" applyBorder="1" applyAlignment="1">
      <alignment horizontal="center" vertical="center" wrapText="1"/>
    </xf>
    <xf numFmtId="0" fontId="18" fillId="0" borderId="33" xfId="14" applyFont="1" applyBorder="1" applyAlignment="1">
      <alignment horizontal="center" vertical="center" wrapText="1"/>
    </xf>
    <xf numFmtId="0" fontId="18" fillId="0" borderId="76" xfId="14" applyFont="1" applyBorder="1" applyAlignment="1">
      <alignment horizontal="center" vertical="center" wrapText="1"/>
    </xf>
    <xf numFmtId="0" fontId="18" fillId="0" borderId="29" xfId="14" applyFont="1" applyBorder="1" applyAlignment="1">
      <alignment horizontal="center" vertical="center" wrapText="1"/>
    </xf>
    <xf numFmtId="0" fontId="18" fillId="0" borderId="17" xfId="14" applyFont="1" applyBorder="1" applyAlignment="1">
      <alignment horizontal="center" vertical="center" wrapText="1"/>
    </xf>
    <xf numFmtId="0" fontId="18" fillId="0" borderId="37" xfId="14" applyFont="1" applyBorder="1" applyAlignment="1">
      <alignment horizontal="center" vertical="center" wrapText="1"/>
    </xf>
    <xf numFmtId="0" fontId="18" fillId="0" borderId="34" xfId="14" applyFont="1" applyBorder="1" applyAlignment="1">
      <alignment horizontal="center" vertical="center" wrapText="1"/>
    </xf>
    <xf numFmtId="0" fontId="18" fillId="0" borderId="36" xfId="14" applyFont="1" applyBorder="1" applyAlignment="1">
      <alignment horizontal="center" vertical="center" wrapText="1" shrinkToFit="1"/>
    </xf>
    <xf numFmtId="0" fontId="18" fillId="0" borderId="32" xfId="14" applyFont="1" applyBorder="1" applyAlignment="1">
      <alignment horizontal="center" vertical="center" wrapText="1" shrinkToFit="1"/>
    </xf>
    <xf numFmtId="0" fontId="18" fillId="0" borderId="102" xfId="14" applyFont="1" applyBorder="1" applyAlignment="1">
      <alignment horizontal="center" vertical="center" wrapText="1" shrinkToFit="1"/>
    </xf>
    <xf numFmtId="0" fontId="18" fillId="0" borderId="11" xfId="14" applyFont="1" applyBorder="1" applyAlignment="1">
      <alignment horizontal="center" vertical="center" wrapText="1" shrinkToFit="1"/>
    </xf>
    <xf numFmtId="0" fontId="18" fillId="0" borderId="33" xfId="14" applyFont="1" applyBorder="1" applyAlignment="1">
      <alignment horizontal="center" vertical="center" wrapText="1" shrinkToFit="1"/>
    </xf>
    <xf numFmtId="0" fontId="18" fillId="0" borderId="43" xfId="14" applyFont="1" applyBorder="1" applyAlignment="1">
      <alignment horizontal="center" vertical="center" wrapText="1" shrinkToFit="1"/>
    </xf>
    <xf numFmtId="164" fontId="42" fillId="0" borderId="0" xfId="14" applyNumberFormat="1" applyFont="1" applyAlignment="1" applyProtection="1">
      <alignment horizontal="center" vertical="top" wrapText="1"/>
      <protection locked="0"/>
    </xf>
    <xf numFmtId="0" fontId="20" fillId="0" borderId="51" xfId="14" applyFont="1" applyBorder="1" applyAlignment="1">
      <alignment horizontal="center" vertical="center" wrapText="1"/>
    </xf>
    <xf numFmtId="0" fontId="20" fillId="0" borderId="48" xfId="14" applyFont="1" applyBorder="1" applyAlignment="1">
      <alignment horizontal="center" vertical="center" wrapText="1"/>
    </xf>
    <xf numFmtId="0" fontId="20" fillId="0" borderId="18" xfId="14" applyFont="1" applyBorder="1" applyAlignment="1" applyProtection="1">
      <alignment horizontal="center" vertical="center" wrapText="1"/>
      <protection locked="0"/>
    </xf>
    <xf numFmtId="0" fontId="20" fillId="0" borderId="44" xfId="14" applyFont="1" applyBorder="1" applyAlignment="1" applyProtection="1">
      <alignment horizontal="center" vertical="center" wrapText="1"/>
      <protection locked="0"/>
    </xf>
    <xf numFmtId="0" fontId="20" fillId="0" borderId="57" xfId="14" applyFont="1" applyBorder="1" applyAlignment="1" applyProtection="1">
      <alignment horizontal="center" vertical="center" wrapText="1"/>
      <protection locked="0"/>
    </xf>
    <xf numFmtId="0" fontId="20" fillId="0" borderId="80" xfId="14" applyFont="1" applyBorder="1" applyAlignment="1" applyProtection="1">
      <alignment horizontal="center" vertical="center" wrapText="1"/>
      <protection locked="0"/>
    </xf>
    <xf numFmtId="167" fontId="42" fillId="0" borderId="0" xfId="14" applyNumberFormat="1" applyFont="1" applyAlignment="1">
      <alignment horizontal="center" vertical="center" wrapText="1"/>
    </xf>
    <xf numFmtId="0" fontId="20" fillId="0" borderId="6" xfId="14" applyFont="1" applyBorder="1" applyAlignment="1">
      <alignment horizontal="center" vertical="center" wrapText="1"/>
    </xf>
    <xf numFmtId="0" fontId="20" fillId="0" borderId="8" xfId="14" applyFont="1" applyBorder="1" applyAlignment="1">
      <alignment horizontal="center" vertical="center" wrapText="1"/>
    </xf>
    <xf numFmtId="0" fontId="20" fillId="0" borderId="15" xfId="14" applyFont="1" applyBorder="1" applyAlignment="1" applyProtection="1">
      <alignment horizontal="center" vertical="center" wrapText="1"/>
      <protection locked="0"/>
    </xf>
    <xf numFmtId="0" fontId="20" fillId="0" borderId="7" xfId="14" applyFont="1" applyBorder="1" applyAlignment="1" applyProtection="1">
      <alignment horizontal="center" vertical="center" wrapText="1"/>
      <protection locked="0"/>
    </xf>
    <xf numFmtId="0" fontId="20" fillId="0" borderId="20" xfId="14" applyFont="1" applyBorder="1" applyAlignment="1" applyProtection="1">
      <alignment horizontal="center" vertical="center" wrapText="1"/>
      <protection locked="0"/>
    </xf>
    <xf numFmtId="0" fontId="20" fillId="0" borderId="21" xfId="14" applyFont="1" applyBorder="1" applyAlignment="1" applyProtection="1">
      <alignment horizontal="center" vertical="center" wrapText="1"/>
      <protection locked="0"/>
    </xf>
    <xf numFmtId="4" fontId="42" fillId="0" borderId="0" xfId="14" applyNumberFormat="1" applyFont="1" applyAlignment="1" applyProtection="1">
      <alignment horizontal="center"/>
      <protection locked="0"/>
    </xf>
    <xf numFmtId="0" fontId="18" fillId="0" borderId="35" xfId="14" applyFont="1" applyBorder="1" applyAlignment="1">
      <alignment horizontal="center" vertical="center" wrapText="1" shrinkToFit="1"/>
    </xf>
    <xf numFmtId="0" fontId="18" fillId="0" borderId="46" xfId="14" applyFont="1" applyBorder="1" applyAlignment="1">
      <alignment horizontal="center" vertical="center" wrapText="1" shrinkToFit="1"/>
    </xf>
    <xf numFmtId="169" fontId="42" fillId="0" borderId="0" xfId="14" applyNumberFormat="1" applyFont="1" applyAlignment="1">
      <alignment horizontal="center"/>
    </xf>
    <xf numFmtId="0" fontId="82" fillId="0" borderId="36" xfId="14" applyFont="1" applyBorder="1" applyAlignment="1">
      <alignment horizontal="left" vertical="top" wrapText="1"/>
    </xf>
    <xf numFmtId="0" fontId="82" fillId="0" borderId="32" xfId="14" applyFont="1" applyBorder="1" applyAlignment="1">
      <alignment horizontal="left" vertical="top" wrapText="1"/>
    </xf>
    <xf numFmtId="0" fontId="82" fillId="0" borderId="35" xfId="14" applyFont="1" applyBorder="1" applyAlignment="1">
      <alignment horizontal="left" vertical="top" wrapText="1"/>
    </xf>
    <xf numFmtId="0" fontId="82" fillId="0" borderId="37" xfId="14" applyFont="1" applyBorder="1" applyAlignment="1">
      <alignment horizontal="left" vertical="top" wrapText="1"/>
    </xf>
    <xf numFmtId="0" fontId="82" fillId="0" borderId="0" xfId="14" applyFont="1" applyBorder="1" applyAlignment="1">
      <alignment horizontal="left" vertical="top" wrapText="1"/>
    </xf>
    <xf numFmtId="0" fontId="82" fillId="0" borderId="34" xfId="14" applyFont="1" applyBorder="1" applyAlignment="1">
      <alignment horizontal="left" vertical="top" wrapText="1"/>
    </xf>
    <xf numFmtId="164" fontId="42" fillId="0" borderId="0" xfId="14" applyNumberFormat="1" applyFont="1" applyAlignment="1" applyProtection="1">
      <alignment horizontal="left" wrapText="1"/>
      <protection locked="0"/>
    </xf>
    <xf numFmtId="164" fontId="52" fillId="0" borderId="0" xfId="14" applyNumberFormat="1" applyFont="1" applyAlignment="1" applyProtection="1">
      <alignment horizontal="center" vertical="top" wrapText="1"/>
      <protection locked="0"/>
    </xf>
    <xf numFmtId="0" fontId="42" fillId="0" borderId="0" xfId="14" applyFont="1" applyAlignment="1">
      <alignment horizontal="left" wrapText="1"/>
    </xf>
    <xf numFmtId="0" fontId="51" fillId="0" borderId="0" xfId="14" applyFont="1" applyAlignment="1">
      <alignment horizontal="center" vertical="center"/>
    </xf>
    <xf numFmtId="0" fontId="84" fillId="0" borderId="0" xfId="8" applyFont="1" applyAlignment="1">
      <alignment horizontal="center"/>
    </xf>
    <xf numFmtId="164" fontId="15" fillId="0" borderId="0" xfId="14" applyNumberFormat="1" applyFont="1" applyAlignment="1" applyProtection="1">
      <alignment horizontal="center" vertical="top" wrapText="1"/>
      <protection locked="0"/>
    </xf>
    <xf numFmtId="164" fontId="85" fillId="0" borderId="0" xfId="14" applyNumberFormat="1" applyFont="1" applyAlignment="1" applyProtection="1">
      <alignment horizontal="center" vertical="top" wrapText="1"/>
      <protection locked="0"/>
    </xf>
    <xf numFmtId="164" fontId="85" fillId="0" borderId="34" xfId="14" applyNumberFormat="1" applyFont="1" applyBorder="1" applyAlignment="1" applyProtection="1">
      <alignment horizontal="center" vertical="top" wrapText="1"/>
      <protection locked="0"/>
    </xf>
    <xf numFmtId="0" fontId="50" fillId="0" borderId="0" xfId="14" applyFont="1" applyAlignment="1">
      <alignment horizontal="center" vertical="center" wrapText="1"/>
    </xf>
    <xf numFmtId="164" fontId="69" fillId="0" borderId="0" xfId="14" applyNumberFormat="1" applyFont="1" applyAlignment="1" applyProtection="1">
      <alignment horizontal="center" vertical="top" wrapText="1"/>
      <protection locked="0"/>
    </xf>
    <xf numFmtId="164" fontId="69" fillId="0" borderId="34" xfId="14" applyNumberFormat="1" applyFont="1" applyBorder="1" applyAlignment="1" applyProtection="1">
      <alignment horizontal="center" vertical="top" wrapText="1"/>
      <protection locked="0"/>
    </xf>
    <xf numFmtId="0" fontId="50" fillId="0" borderId="0" xfId="14" applyFont="1" applyAlignment="1">
      <alignment horizontal="center" vertical="center"/>
    </xf>
    <xf numFmtId="164" fontId="15" fillId="0" borderId="0" xfId="14" applyNumberFormat="1" applyFont="1" applyAlignment="1">
      <alignment horizontal="center" vertical="top" wrapText="1"/>
    </xf>
    <xf numFmtId="164" fontId="15" fillId="0" borderId="33" xfId="14" applyNumberFormat="1" applyFont="1" applyBorder="1" applyAlignment="1">
      <alignment horizontal="center" vertical="top" wrapText="1"/>
    </xf>
    <xf numFmtId="0" fontId="113" fillId="0" borderId="33" xfId="14" applyFont="1" applyBorder="1" applyAlignment="1">
      <alignment horizontal="center" vertical="top" wrapText="1"/>
    </xf>
    <xf numFmtId="0" fontId="113" fillId="0" borderId="46" xfId="14" applyFont="1" applyBorder="1" applyAlignment="1">
      <alignment horizontal="center" vertical="top" wrapText="1"/>
    </xf>
    <xf numFmtId="0" fontId="7" fillId="0" borderId="36" xfId="14" applyFont="1" applyBorder="1" applyAlignment="1">
      <alignment horizontal="center"/>
    </xf>
    <xf numFmtId="0" fontId="7" fillId="0" borderId="32" xfId="14" applyFont="1" applyBorder="1" applyAlignment="1">
      <alignment horizontal="center"/>
    </xf>
    <xf numFmtId="0" fontId="7" fillId="0" borderId="35" xfId="14" applyFont="1" applyBorder="1" applyAlignment="1">
      <alignment horizontal="center"/>
    </xf>
    <xf numFmtId="0" fontId="11" fillId="0" borderId="0" xfId="14" applyAlignment="1">
      <alignment horizontal="center" vertical="center"/>
    </xf>
    <xf numFmtId="0" fontId="11" fillId="0" borderId="33" xfId="14" applyBorder="1" applyAlignment="1">
      <alignment horizontal="center" vertical="center"/>
    </xf>
    <xf numFmtId="0" fontId="11" fillId="11" borderId="0" xfId="14" applyFill="1" applyAlignment="1">
      <alignment horizontal="center" vertical="center"/>
    </xf>
    <xf numFmtId="0" fontId="43" fillId="0" borderId="0" xfId="14" applyFont="1" applyAlignment="1" applyProtection="1">
      <alignment horizontal="center" vertical="center"/>
      <protection locked="0"/>
    </xf>
    <xf numFmtId="0" fontId="43" fillId="0" borderId="33" xfId="14" applyFont="1" applyBorder="1" applyAlignment="1" applyProtection="1">
      <alignment horizontal="center" vertical="center"/>
      <protection locked="0"/>
    </xf>
    <xf numFmtId="0" fontId="11" fillId="11" borderId="0" xfId="14" applyFill="1" applyAlignment="1" applyProtection="1">
      <alignment horizontal="center" vertical="center"/>
      <protection locked="0"/>
    </xf>
    <xf numFmtId="0" fontId="19" fillId="0" borderId="0" xfId="14" applyFont="1" applyAlignment="1">
      <alignment horizontal="center" vertical="center" wrapText="1"/>
    </xf>
    <xf numFmtId="0" fontId="19" fillId="0" borderId="33" xfId="14" applyFont="1" applyBorder="1" applyAlignment="1">
      <alignment horizontal="center" vertical="center" wrapText="1"/>
    </xf>
    <xf numFmtId="0" fontId="113" fillId="0" borderId="11" xfId="14" applyFont="1" applyBorder="1" applyAlignment="1">
      <alignment horizontal="center" vertical="top" wrapText="1"/>
    </xf>
    <xf numFmtId="0" fontId="11" fillId="11" borderId="34" xfId="14" applyFill="1" applyBorder="1" applyAlignment="1" applyProtection="1">
      <alignment horizontal="center" vertical="center"/>
      <protection locked="0"/>
    </xf>
    <xf numFmtId="0" fontId="11" fillId="11" borderId="37" xfId="14" applyFill="1" applyBorder="1" applyAlignment="1">
      <alignment horizontal="center" vertical="center"/>
    </xf>
    <xf numFmtId="0" fontId="99" fillId="14" borderId="98" xfId="14" applyFont="1" applyFill="1" applyBorder="1" applyAlignment="1">
      <alignment horizontal="center" vertical="center" wrapText="1"/>
    </xf>
    <xf numFmtId="0" fontId="99" fillId="14" borderId="96" xfId="14" applyFont="1" applyFill="1" applyBorder="1" applyAlignment="1">
      <alignment horizontal="center" vertical="center" wrapText="1"/>
    </xf>
    <xf numFmtId="0" fontId="7" fillId="14" borderId="96" xfId="14" applyFont="1" applyFill="1" applyBorder="1" applyAlignment="1" applyProtection="1">
      <alignment horizontal="center"/>
      <protection locked="0"/>
    </xf>
    <xf numFmtId="0" fontId="15" fillId="0" borderId="0" xfId="14" applyFont="1" applyAlignment="1">
      <alignment horizontal="center" vertical="center" textRotation="90"/>
    </xf>
    <xf numFmtId="0" fontId="15" fillId="0" borderId="33" xfId="14" applyFont="1" applyBorder="1" applyAlignment="1">
      <alignment horizontal="center" vertical="center" textRotation="90"/>
    </xf>
    <xf numFmtId="0" fontId="15" fillId="0" borderId="34" xfId="14" applyFont="1" applyBorder="1" applyAlignment="1">
      <alignment horizontal="center" vertical="center" textRotation="90"/>
    </xf>
    <xf numFmtId="0" fontId="15" fillId="0" borderId="46" xfId="14" applyFont="1" applyBorder="1" applyAlignment="1">
      <alignment horizontal="center" vertical="center" textRotation="90"/>
    </xf>
    <xf numFmtId="0" fontId="20" fillId="0" borderId="37" xfId="14" applyFont="1" applyBorder="1" applyAlignment="1" applyProtection="1">
      <alignment horizontal="left" vertical="center" wrapText="1"/>
      <protection locked="0"/>
    </xf>
    <xf numFmtId="0" fontId="20" fillId="0" borderId="0" xfId="14" applyFont="1" applyAlignment="1" applyProtection="1">
      <alignment horizontal="left" vertical="center" wrapText="1"/>
      <protection locked="0"/>
    </xf>
    <xf numFmtId="0" fontId="100" fillId="0" borderId="36" xfId="14" applyFont="1" applyBorder="1" applyAlignment="1" applyProtection="1">
      <alignment horizontal="center" vertical="center"/>
      <protection locked="0"/>
    </xf>
    <xf numFmtId="0" fontId="100" fillId="0" borderId="32" xfId="14" applyFont="1" applyBorder="1" applyAlignment="1" applyProtection="1">
      <alignment horizontal="center" vertical="center"/>
      <protection locked="0"/>
    </xf>
    <xf numFmtId="0" fontId="100" fillId="0" borderId="35" xfId="14" applyFont="1" applyBorder="1" applyAlignment="1" applyProtection="1">
      <alignment horizontal="center" vertical="center"/>
      <protection locked="0"/>
    </xf>
    <xf numFmtId="0" fontId="100" fillId="0" borderId="37" xfId="14" applyFont="1" applyBorder="1" applyAlignment="1" applyProtection="1">
      <alignment horizontal="center" vertical="center"/>
      <protection locked="0"/>
    </xf>
    <xf numFmtId="0" fontId="100" fillId="0" borderId="0" xfId="14" applyFont="1" applyAlignment="1" applyProtection="1">
      <alignment horizontal="center" vertical="center"/>
      <protection locked="0"/>
    </xf>
    <xf numFmtId="0" fontId="100" fillId="0" borderId="34" xfId="14" applyFont="1" applyBorder="1" applyAlignment="1" applyProtection="1">
      <alignment horizontal="center" vertical="center"/>
      <protection locked="0"/>
    </xf>
    <xf numFmtId="0" fontId="100" fillId="0" borderId="11" xfId="14" applyFont="1" applyBorder="1" applyAlignment="1" applyProtection="1">
      <alignment horizontal="center" vertical="center"/>
      <protection locked="0"/>
    </xf>
    <xf numFmtId="0" fontId="100" fillId="0" borderId="33" xfId="14" applyFont="1" applyBorder="1" applyAlignment="1" applyProtection="1">
      <alignment horizontal="center" vertical="center"/>
      <protection locked="0"/>
    </xf>
    <xf numFmtId="0" fontId="100" fillId="0" borderId="46" xfId="14" applyFont="1" applyBorder="1" applyAlignment="1" applyProtection="1">
      <alignment horizontal="center" vertical="center"/>
      <protection locked="0"/>
    </xf>
    <xf numFmtId="0" fontId="20" fillId="0" borderId="0" xfId="14" applyFont="1" applyAlignment="1" applyProtection="1">
      <alignment horizontal="center" vertical="center" wrapText="1"/>
      <protection locked="0"/>
    </xf>
    <xf numFmtId="0" fontId="20" fillId="0" borderId="33" xfId="14" applyFont="1" applyBorder="1" applyAlignment="1" applyProtection="1">
      <alignment horizontal="center" vertical="center" wrapText="1"/>
      <protection locked="0"/>
    </xf>
    <xf numFmtId="0" fontId="54" fillId="0" borderId="37" xfId="6" applyFont="1" applyFill="1" applyBorder="1" applyAlignment="1" applyProtection="1">
      <alignment horizontal="left" vertical="center" wrapText="1"/>
      <protection locked="0"/>
    </xf>
    <xf numFmtId="0" fontId="54" fillId="0" borderId="0" xfId="6" applyFont="1" applyFill="1" applyBorder="1" applyAlignment="1" applyProtection="1">
      <alignment horizontal="left" vertical="center" wrapText="1"/>
      <protection locked="0"/>
    </xf>
    <xf numFmtId="0" fontId="20" fillId="0" borderId="11" xfId="14" applyFont="1" applyBorder="1" applyAlignment="1" applyProtection="1">
      <alignment horizontal="left" vertical="center" wrapText="1"/>
      <protection locked="0"/>
    </xf>
    <xf numFmtId="0" fontId="20" fillId="0" borderId="33" xfId="14" applyFont="1" applyBorder="1" applyAlignment="1" applyProtection="1">
      <alignment horizontal="left" vertical="center" wrapText="1"/>
      <protection locked="0"/>
    </xf>
    <xf numFmtId="0" fontId="15" fillId="0" borderId="36" xfId="14" applyFont="1" applyBorder="1" applyAlignment="1">
      <alignment horizontal="center" vertical="center" wrapText="1"/>
    </xf>
    <xf numFmtId="0" fontId="15" fillId="0" borderId="32" xfId="14" applyFont="1" applyBorder="1" applyAlignment="1">
      <alignment horizontal="center" vertical="center" wrapText="1"/>
    </xf>
    <xf numFmtId="0" fontId="15" fillId="0" borderId="35" xfId="14" applyFont="1" applyBorder="1" applyAlignment="1">
      <alignment horizontal="center" vertical="center" wrapText="1"/>
    </xf>
    <xf numFmtId="0" fontId="15" fillId="0" borderId="37" xfId="14" applyFont="1" applyBorder="1" applyAlignment="1">
      <alignment horizontal="center" vertical="center" wrapText="1"/>
    </xf>
    <xf numFmtId="0" fontId="15" fillId="0" borderId="0" xfId="14" applyFont="1" applyAlignment="1">
      <alignment horizontal="center" vertical="center" wrapText="1"/>
    </xf>
    <xf numFmtId="0" fontId="15" fillId="0" borderId="34" xfId="14" applyFont="1" applyBorder="1" applyAlignment="1">
      <alignment horizontal="center" vertical="center" wrapText="1"/>
    </xf>
    <xf numFmtId="0" fontId="15" fillId="0" borderId="11" xfId="14" applyFont="1" applyBorder="1" applyAlignment="1">
      <alignment horizontal="center" vertical="center" wrapText="1"/>
    </xf>
    <xf numFmtId="0" fontId="15" fillId="0" borderId="33" xfId="14" applyFont="1" applyBorder="1" applyAlignment="1">
      <alignment horizontal="center" vertical="center" wrapText="1"/>
    </xf>
    <xf numFmtId="0" fontId="15" fillId="0" borderId="46" xfId="14" applyFont="1" applyBorder="1" applyAlignment="1">
      <alignment horizontal="center" vertical="center" wrapText="1"/>
    </xf>
    <xf numFmtId="0" fontId="19" fillId="0" borderId="37" xfId="14" applyFont="1" applyBorder="1" applyAlignment="1">
      <alignment horizontal="center" vertical="center" wrapText="1"/>
    </xf>
    <xf numFmtId="0" fontId="19" fillId="0" borderId="41" xfId="14" applyFont="1" applyBorder="1" applyAlignment="1">
      <alignment horizontal="center" vertical="center" wrapText="1"/>
    </xf>
    <xf numFmtId="0" fontId="19" fillId="0" borderId="103" xfId="14" applyFont="1" applyBorder="1" applyAlignment="1">
      <alignment horizontal="center" vertical="center" wrapText="1"/>
    </xf>
    <xf numFmtId="0" fontId="19" fillId="0" borderId="24" xfId="14" applyFont="1" applyBorder="1" applyAlignment="1">
      <alignment horizontal="center" vertical="center" wrapText="1"/>
    </xf>
    <xf numFmtId="0" fontId="19" fillId="0" borderId="16" xfId="14" applyFont="1" applyBorder="1" applyAlignment="1">
      <alignment horizontal="center" vertical="center" wrapText="1"/>
    </xf>
    <xf numFmtId="0" fontId="19" fillId="0" borderId="99" xfId="14" applyFont="1" applyBorder="1" applyAlignment="1">
      <alignment horizontal="center" vertical="center" wrapText="1" shrinkToFit="1"/>
    </xf>
    <xf numFmtId="0" fontId="19" fillId="0" borderId="102" xfId="14" applyFont="1" applyBorder="1" applyAlignment="1">
      <alignment horizontal="center" vertical="center" wrapText="1" shrinkToFit="1"/>
    </xf>
    <xf numFmtId="0" fontId="19" fillId="0" borderId="5" xfId="14" applyFont="1" applyBorder="1" applyAlignment="1">
      <alignment horizontal="center" vertical="center" wrapText="1" shrinkToFit="1"/>
    </xf>
    <xf numFmtId="0" fontId="19" fillId="0" borderId="41" xfId="14" applyFont="1" applyBorder="1" applyAlignment="1">
      <alignment horizontal="center" vertical="center" wrapText="1" shrinkToFit="1"/>
    </xf>
    <xf numFmtId="0" fontId="19" fillId="0" borderId="99" xfId="14" applyFont="1" applyBorder="1" applyAlignment="1">
      <alignment horizontal="center" vertical="center" wrapText="1"/>
    </xf>
    <xf numFmtId="0" fontId="19" fillId="0" borderId="32" xfId="14" applyFont="1" applyBorder="1" applyAlignment="1">
      <alignment horizontal="center" vertical="center" wrapText="1"/>
    </xf>
    <xf numFmtId="0" fontId="19" fillId="0" borderId="102" xfId="14" applyFont="1" applyBorder="1" applyAlignment="1">
      <alignment horizontal="center" vertical="center" wrapText="1"/>
    </xf>
    <xf numFmtId="0" fontId="19" fillId="0" borderId="5" xfId="14" applyFont="1" applyBorder="1" applyAlignment="1">
      <alignment horizontal="center" vertical="center" wrapText="1"/>
    </xf>
    <xf numFmtId="0" fontId="19" fillId="0" borderId="0" xfId="14" applyFont="1" applyAlignment="1">
      <alignment horizontal="center" vertical="center" wrapText="1" shrinkToFit="1"/>
    </xf>
    <xf numFmtId="0" fontId="19" fillId="0" borderId="17" xfId="14" applyFont="1" applyBorder="1" applyAlignment="1">
      <alignment horizontal="center" vertical="center" wrapText="1" shrinkToFit="1"/>
    </xf>
    <xf numFmtId="0" fontId="19" fillId="0" borderId="24" xfId="14" applyFont="1" applyBorder="1" applyAlignment="1">
      <alignment horizontal="center" vertical="center" wrapText="1" shrinkToFit="1"/>
    </xf>
    <xf numFmtId="0" fontId="19" fillId="0" borderId="16" xfId="14" applyFont="1" applyBorder="1" applyAlignment="1">
      <alignment horizontal="center" vertical="center" wrapText="1" shrinkToFit="1"/>
    </xf>
    <xf numFmtId="0" fontId="19" fillId="0" borderId="17" xfId="14" applyFont="1" applyBorder="1" applyAlignment="1">
      <alignment horizontal="center" vertical="center" wrapText="1"/>
    </xf>
    <xf numFmtId="0" fontId="19" fillId="0" borderId="34" xfId="14" applyFont="1" applyBorder="1" applyAlignment="1">
      <alignment horizontal="center" vertical="center"/>
    </xf>
    <xf numFmtId="0" fontId="19" fillId="0" borderId="5" xfId="14" applyFont="1" applyBorder="1" applyAlignment="1">
      <alignment horizontal="center" vertical="center"/>
    </xf>
    <xf numFmtId="0" fontId="19" fillId="0" borderId="8" xfId="14" applyFont="1" applyBorder="1" applyAlignment="1">
      <alignment horizontal="center" vertical="center" wrapText="1"/>
    </xf>
    <xf numFmtId="0" fontId="19" fillId="0" borderId="7" xfId="14" applyFont="1" applyBorder="1" applyAlignment="1">
      <alignment horizontal="center" vertical="center" wrapText="1"/>
    </xf>
    <xf numFmtId="0" fontId="19" fillId="0" borderId="20" xfId="14" applyFont="1" applyBorder="1" applyAlignment="1">
      <alignment horizontal="center" vertical="center" wrapText="1"/>
    </xf>
    <xf numFmtId="0" fontId="19" fillId="0" borderId="8" xfId="14" applyFont="1" applyBorder="1" applyAlignment="1">
      <alignment horizontal="center" vertical="center" textRotation="90" wrapText="1" shrinkToFit="1"/>
    </xf>
    <xf numFmtId="0" fontId="19" fillId="0" borderId="20" xfId="14" applyFont="1" applyBorder="1" applyAlignment="1">
      <alignment horizontal="center" vertical="center" textRotation="90" wrapText="1" shrinkToFit="1"/>
    </xf>
    <xf numFmtId="0" fontId="37" fillId="0" borderId="8" xfId="8" applyFont="1" applyBorder="1" applyAlignment="1">
      <alignment horizontal="center" vertical="center" wrapText="1"/>
    </xf>
    <xf numFmtId="0" fontId="37" fillId="0" borderId="20" xfId="8" applyFont="1" applyBorder="1" applyAlignment="1">
      <alignment horizontal="center" vertical="center" wrapText="1"/>
    </xf>
    <xf numFmtId="0" fontId="37" fillId="0" borderId="7" xfId="8" applyFont="1" applyBorder="1" applyAlignment="1">
      <alignment horizontal="center" vertical="center" wrapText="1"/>
    </xf>
    <xf numFmtId="0" fontId="18" fillId="0" borderId="12" xfId="14" applyFont="1" applyBorder="1" applyAlignment="1" applyProtection="1">
      <alignment horizontal="center" vertical="center" wrapText="1"/>
      <protection locked="0"/>
    </xf>
    <xf numFmtId="0" fontId="18" fillId="0" borderId="22" xfId="14" applyFont="1" applyBorder="1" applyAlignment="1" applyProtection="1">
      <alignment horizontal="center" vertical="center" wrapText="1"/>
      <protection locked="0"/>
    </xf>
    <xf numFmtId="0" fontId="18" fillId="0" borderId="25" xfId="14" applyFont="1" applyBorder="1" applyAlignment="1" applyProtection="1">
      <alignment horizontal="center" vertical="center" wrapText="1"/>
      <protection locked="0"/>
    </xf>
    <xf numFmtId="0" fontId="18" fillId="0" borderId="42" xfId="14" applyFont="1" applyBorder="1" applyAlignment="1" applyProtection="1">
      <alignment horizontal="center" vertical="center" wrapText="1"/>
      <protection locked="0"/>
    </xf>
    <xf numFmtId="0" fontId="18" fillId="0" borderId="33" xfId="14" applyFont="1" applyBorder="1" applyAlignment="1" applyProtection="1">
      <alignment horizontal="center" vertical="center" wrapText="1"/>
      <protection locked="0"/>
    </xf>
    <xf numFmtId="0" fontId="18" fillId="0" borderId="43" xfId="14" applyFont="1" applyBorder="1" applyAlignment="1" applyProtection="1">
      <alignment horizontal="center" vertical="center" wrapText="1"/>
      <protection locked="0"/>
    </xf>
    <xf numFmtId="0" fontId="20" fillId="0" borderId="48" xfId="14" applyFont="1" applyBorder="1" applyAlignment="1" applyProtection="1">
      <alignment horizontal="center" vertical="center" wrapText="1"/>
      <protection locked="0"/>
    </xf>
    <xf numFmtId="167" fontId="20" fillId="0" borderId="48" xfId="14" applyNumberFormat="1" applyFont="1" applyBorder="1" applyAlignment="1" applyProtection="1">
      <alignment horizontal="center" vertical="center" wrapText="1"/>
      <protection locked="0"/>
    </xf>
    <xf numFmtId="167" fontId="20" fillId="0" borderId="44" xfId="14" applyNumberFormat="1" applyFont="1" applyBorder="1" applyAlignment="1" applyProtection="1">
      <alignment horizontal="center" vertical="center" wrapText="1"/>
      <protection locked="0"/>
    </xf>
    <xf numFmtId="167" fontId="20" fillId="0" borderId="57" xfId="14" applyNumberFormat="1" applyFont="1" applyBorder="1" applyAlignment="1" applyProtection="1">
      <alignment horizontal="center" vertical="center" wrapText="1"/>
      <protection locked="0"/>
    </xf>
    <xf numFmtId="0" fontId="18" fillId="0" borderId="12" xfId="14" applyFont="1" applyBorder="1" applyAlignment="1" applyProtection="1">
      <alignment horizontal="center" vertical="center" wrapText="1" shrinkToFit="1"/>
      <protection locked="0"/>
    </xf>
    <xf numFmtId="0" fontId="18" fillId="0" borderId="25" xfId="14" applyFont="1" applyBorder="1" applyAlignment="1" applyProtection="1">
      <alignment horizontal="center" vertical="center" wrapText="1" shrinkToFit="1"/>
      <protection locked="0"/>
    </xf>
    <xf numFmtId="0" fontId="18" fillId="0" borderId="22" xfId="14" applyFont="1" applyBorder="1" applyAlignment="1" applyProtection="1">
      <alignment horizontal="center" vertical="center" wrapText="1" shrinkToFit="1"/>
      <protection locked="0"/>
    </xf>
    <xf numFmtId="0" fontId="20" fillId="0" borderId="99" xfId="14" applyFont="1" applyBorder="1" applyAlignment="1" applyProtection="1">
      <alignment horizontal="center" vertical="center" wrapText="1"/>
      <protection locked="0"/>
    </xf>
    <xf numFmtId="0" fontId="20" fillId="0" borderId="32" xfId="14" applyFont="1" applyBorder="1" applyAlignment="1" applyProtection="1">
      <alignment horizontal="center" vertical="center" wrapText="1"/>
      <protection locked="0"/>
    </xf>
    <xf numFmtId="167" fontId="20" fillId="0" borderId="5" xfId="14" applyNumberFormat="1" applyFont="1" applyBorder="1" applyAlignment="1" applyProtection="1">
      <alignment horizontal="center" vertical="center" wrapText="1"/>
      <protection locked="0"/>
    </xf>
    <xf numFmtId="167" fontId="20" fillId="0" borderId="0" xfId="14" applyNumberFormat="1" applyFont="1" applyAlignment="1" applyProtection="1">
      <alignment horizontal="center" vertical="center" wrapText="1"/>
      <protection locked="0"/>
    </xf>
    <xf numFmtId="4" fontId="20" fillId="0" borderId="38" xfId="14" applyNumberFormat="1" applyFont="1" applyBorder="1" applyAlignment="1" applyProtection="1">
      <alignment horizontal="center" vertical="center" wrapText="1"/>
      <protection locked="0"/>
    </xf>
    <xf numFmtId="4" fontId="20" fillId="0" borderId="39" xfId="14" applyNumberFormat="1" applyFont="1" applyBorder="1" applyAlignment="1" applyProtection="1">
      <alignment horizontal="center" vertical="center" wrapText="1"/>
      <protection locked="0"/>
    </xf>
    <xf numFmtId="4" fontId="20" fillId="0" borderId="40" xfId="14" applyNumberFormat="1" applyFont="1" applyBorder="1" applyAlignment="1" applyProtection="1">
      <alignment horizontal="center" vertical="center" wrapText="1"/>
      <protection locked="0"/>
    </xf>
    <xf numFmtId="0" fontId="20" fillId="0" borderId="8" xfId="14" applyFont="1" applyBorder="1" applyAlignment="1" applyProtection="1">
      <alignment horizontal="center" vertical="center" wrapText="1"/>
      <protection locked="0"/>
    </xf>
    <xf numFmtId="2" fontId="20" fillId="0" borderId="8" xfId="14" applyNumberFormat="1" applyFont="1" applyBorder="1" applyAlignment="1" applyProtection="1">
      <alignment horizontal="center" vertical="center" wrapText="1"/>
      <protection locked="0"/>
    </xf>
    <xf numFmtId="2" fontId="20" fillId="0" borderId="7" xfId="14" applyNumberFormat="1" applyFont="1" applyBorder="1" applyAlignment="1" applyProtection="1">
      <alignment horizontal="center" vertical="center" wrapText="1"/>
      <protection locked="0"/>
    </xf>
    <xf numFmtId="2" fontId="20" fillId="0" borderId="20" xfId="14" applyNumberFormat="1" applyFont="1" applyBorder="1" applyAlignment="1" applyProtection="1">
      <alignment horizontal="center" vertical="center" wrapText="1"/>
      <protection locked="0"/>
    </xf>
    <xf numFmtId="167" fontId="20" fillId="0" borderId="8" xfId="14" applyNumberFormat="1" applyFont="1" applyBorder="1" applyAlignment="1" applyProtection="1">
      <alignment horizontal="center" vertical="center" wrapText="1"/>
      <protection locked="0"/>
    </xf>
    <xf numFmtId="167" fontId="20" fillId="0" borderId="7" xfId="14" applyNumberFormat="1" applyFont="1" applyBorder="1" applyAlignment="1" applyProtection="1">
      <alignment horizontal="center" vertical="center" wrapText="1"/>
      <protection locked="0"/>
    </xf>
    <xf numFmtId="167" fontId="20" fillId="0" borderId="20" xfId="14" applyNumberFormat="1" applyFont="1" applyBorder="1" applyAlignment="1" applyProtection="1">
      <alignment horizontal="center" vertical="center" wrapText="1"/>
      <protection locked="0"/>
    </xf>
    <xf numFmtId="169" fontId="20" fillId="0" borderId="38" xfId="14" applyNumberFormat="1" applyFont="1" applyBorder="1" applyAlignment="1" applyProtection="1">
      <alignment horizontal="center" vertical="center" wrapText="1"/>
      <protection locked="0"/>
    </xf>
    <xf numFmtId="169" fontId="20" fillId="0" borderId="39" xfId="14" applyNumberFormat="1" applyFont="1" applyBorder="1" applyAlignment="1" applyProtection="1">
      <alignment horizontal="center" vertical="center" wrapText="1"/>
      <protection locked="0"/>
    </xf>
    <xf numFmtId="169" fontId="20" fillId="0" borderId="40" xfId="14" applyNumberFormat="1" applyFont="1" applyBorder="1" applyAlignment="1" applyProtection="1">
      <alignment horizontal="center" vertical="center" wrapText="1"/>
      <protection locked="0"/>
    </xf>
    <xf numFmtId="169" fontId="20" fillId="0" borderId="6" xfId="14" applyNumberFormat="1" applyFont="1" applyBorder="1" applyAlignment="1" applyProtection="1">
      <alignment horizontal="center" vertical="center" wrapText="1"/>
      <protection locked="0"/>
    </xf>
    <xf numFmtId="0" fontId="20" fillId="0" borderId="54" xfId="14" applyFont="1" applyBorder="1" applyAlignment="1" applyProtection="1">
      <alignment horizontal="center" vertical="center" wrapText="1"/>
      <protection locked="0"/>
    </xf>
    <xf numFmtId="167" fontId="20" fillId="0" borderId="54" xfId="14" applyNumberFormat="1" applyFont="1" applyBorder="1" applyAlignment="1" applyProtection="1">
      <alignment horizontal="center" vertical="center" wrapText="1"/>
      <protection locked="0"/>
    </xf>
    <xf numFmtId="0" fontId="20" fillId="0" borderId="37" xfId="14" applyFont="1" applyBorder="1" applyAlignment="1">
      <alignment horizontal="left" vertical="top" wrapText="1"/>
    </xf>
    <xf numFmtId="0" fontId="20" fillId="0" borderId="0" xfId="14" applyFont="1" applyAlignment="1">
      <alignment horizontal="left" vertical="top" wrapText="1"/>
    </xf>
    <xf numFmtId="0" fontId="20" fillId="0" borderId="34" xfId="14" applyFont="1" applyBorder="1" applyAlignment="1">
      <alignment horizontal="left" vertical="top" wrapText="1"/>
    </xf>
    <xf numFmtId="0" fontId="20" fillId="0" borderId="6" xfId="14" applyFont="1" applyBorder="1" applyAlignment="1" applyProtection="1">
      <alignment horizontal="center" vertical="center" wrapText="1"/>
      <protection locked="0"/>
    </xf>
    <xf numFmtId="167" fontId="20" fillId="0" borderId="6" xfId="14" applyNumberFormat="1" applyFont="1" applyBorder="1" applyAlignment="1" applyProtection="1">
      <alignment horizontal="center" vertical="center" wrapText="1"/>
      <protection locked="0"/>
    </xf>
    <xf numFmtId="0" fontId="20" fillId="0" borderId="11" xfId="14" applyFont="1" applyBorder="1" applyAlignment="1">
      <alignment horizontal="left" vertical="top" wrapText="1"/>
    </xf>
    <xf numFmtId="0" fontId="20" fillId="0" borderId="33" xfId="14" applyFont="1" applyBorder="1" applyAlignment="1">
      <alignment horizontal="left" vertical="top" wrapText="1"/>
    </xf>
    <xf numFmtId="0" fontId="20" fillId="0" borderId="33" xfId="14" applyFont="1" applyBorder="1" applyAlignment="1">
      <alignment horizontal="center" vertical="top" wrapText="1"/>
    </xf>
    <xf numFmtId="0" fontId="20" fillId="0" borderId="46" xfId="14" applyFont="1" applyBorder="1" applyAlignment="1">
      <alignment horizontal="center" vertical="top" wrapText="1"/>
    </xf>
    <xf numFmtId="0" fontId="15" fillId="0" borderId="98" xfId="14" applyFont="1" applyBorder="1" applyAlignment="1">
      <alignment horizontal="center" vertical="center" wrapText="1"/>
    </xf>
    <xf numFmtId="0" fontId="15" fillId="0" borderId="96" xfId="14" applyFont="1" applyBorder="1" applyAlignment="1">
      <alignment horizontal="center" vertical="center" wrapText="1"/>
    </xf>
    <xf numFmtId="0" fontId="15" fillId="0" borderId="28" xfId="14" applyFont="1" applyBorder="1" applyAlignment="1">
      <alignment horizontal="center" vertical="center" wrapText="1"/>
    </xf>
    <xf numFmtId="4" fontId="20" fillId="0" borderId="54" xfId="14" applyNumberFormat="1" applyFont="1" applyBorder="1" applyAlignment="1" applyProtection="1">
      <alignment horizontal="center" vertical="center" wrapText="1"/>
      <protection locked="0"/>
    </xf>
    <xf numFmtId="0" fontId="20" fillId="13" borderId="0" xfId="14" applyFont="1" applyFill="1" applyAlignment="1" applyProtection="1">
      <alignment horizontal="center" vertical="center" wrapText="1"/>
      <protection locked="0"/>
    </xf>
    <xf numFmtId="0" fontId="20" fillId="0" borderId="0" xfId="14" applyFont="1" applyAlignment="1">
      <alignment horizontal="center" vertical="top" wrapText="1"/>
    </xf>
    <xf numFmtId="0" fontId="7" fillId="0" borderId="37" xfId="14" applyFont="1" applyBorder="1" applyAlignment="1" applyProtection="1">
      <alignment horizontal="left" vertical="top" wrapText="1"/>
      <protection locked="0"/>
    </xf>
    <xf numFmtId="0" fontId="61" fillId="0" borderId="0" xfId="14" applyFont="1" applyAlignment="1" applyProtection="1">
      <alignment horizontal="left" vertical="top" wrapText="1"/>
      <protection locked="0"/>
    </xf>
    <xf numFmtId="0" fontId="61" fillId="0" borderId="34" xfId="14" applyFont="1" applyBorder="1" applyAlignment="1" applyProtection="1">
      <alignment horizontal="left" vertical="top" wrapText="1"/>
      <protection locked="0"/>
    </xf>
    <xf numFmtId="0" fontId="61" fillId="0" borderId="37" xfId="14" applyFont="1" applyBorder="1" applyAlignment="1" applyProtection="1">
      <alignment horizontal="left" vertical="top" wrapText="1"/>
      <protection locked="0"/>
    </xf>
    <xf numFmtId="0" fontId="61" fillId="0" borderId="11" xfId="14" applyFont="1" applyBorder="1" applyAlignment="1" applyProtection="1">
      <alignment horizontal="left" vertical="top" wrapText="1"/>
      <protection locked="0"/>
    </xf>
    <xf numFmtId="0" fontId="61" fillId="0" borderId="33" xfId="14" applyFont="1" applyBorder="1" applyAlignment="1" applyProtection="1">
      <alignment horizontal="left" vertical="top" wrapText="1"/>
      <protection locked="0"/>
    </xf>
    <xf numFmtId="0" fontId="61" fillId="0" borderId="46" xfId="14" applyFont="1" applyBorder="1" applyAlignment="1" applyProtection="1">
      <alignment horizontal="left" vertical="top" wrapText="1"/>
      <protection locked="0"/>
    </xf>
    <xf numFmtId="0" fontId="93" fillId="0" borderId="32" xfId="8" applyFont="1" applyBorder="1" applyAlignment="1">
      <alignment horizontal="center"/>
    </xf>
    <xf numFmtId="0" fontId="93" fillId="0" borderId="35" xfId="8" applyFont="1" applyBorder="1" applyAlignment="1">
      <alignment horizontal="center"/>
    </xf>
    <xf numFmtId="0" fontId="93" fillId="0" borderId="0" xfId="8" applyFont="1" applyAlignment="1">
      <alignment horizontal="center"/>
    </xf>
    <xf numFmtId="0" fontId="93" fillId="0" borderId="34" xfId="8" applyFont="1" applyBorder="1" applyAlignment="1">
      <alignment horizontal="center"/>
    </xf>
    <xf numFmtId="0" fontId="93" fillId="0" borderId="33" xfId="8" applyFont="1" applyBorder="1" applyAlignment="1">
      <alignment horizontal="center"/>
    </xf>
    <xf numFmtId="0" fontId="93" fillId="0" borderId="46" xfId="8" applyFont="1" applyBorder="1" applyAlignment="1">
      <alignment horizontal="center"/>
    </xf>
    <xf numFmtId="0" fontId="42" fillId="0" borderId="0" xfId="10" applyFont="1" applyBorder="1" applyAlignment="1">
      <alignment horizontal="center" vertical="top" wrapText="1"/>
    </xf>
    <xf numFmtId="0" fontId="42" fillId="0" borderId="33" xfId="10" applyFont="1" applyBorder="1" applyAlignment="1">
      <alignment horizontal="center" vertical="top" wrapText="1"/>
    </xf>
    <xf numFmtId="0" fontId="15" fillId="0" borderId="0" xfId="10" applyFont="1" applyFill="1" applyAlignment="1">
      <alignment horizontal="center"/>
    </xf>
    <xf numFmtId="0" fontId="15" fillId="0" borderId="34" xfId="10" applyFont="1" applyFill="1" applyBorder="1" applyAlignment="1">
      <alignment horizontal="center"/>
    </xf>
    <xf numFmtId="0" fontId="20" fillId="0" borderId="99" xfId="10" applyFont="1" applyBorder="1" applyAlignment="1">
      <alignment horizontal="center" vertical="center" wrapText="1"/>
    </xf>
    <xf numFmtId="0" fontId="42" fillId="0" borderId="32" xfId="10" applyFont="1" applyBorder="1" applyAlignment="1">
      <alignment horizontal="center" vertical="center" wrapText="1"/>
    </xf>
    <xf numFmtId="0" fontId="42" fillId="0" borderId="102" xfId="10" applyFont="1" applyBorder="1" applyAlignment="1">
      <alignment horizontal="center" vertical="center" wrapText="1"/>
    </xf>
    <xf numFmtId="0" fontId="42" fillId="0" borderId="5" xfId="10" applyFont="1" applyBorder="1" applyAlignment="1">
      <alignment horizontal="center" vertical="center" wrapText="1"/>
    </xf>
    <xf numFmtId="0" fontId="42" fillId="0" borderId="0" xfId="10" applyFont="1" applyAlignment="1">
      <alignment horizontal="center" vertical="center" wrapText="1"/>
    </xf>
    <xf numFmtId="0" fontId="42" fillId="0" borderId="41" xfId="10" applyFont="1" applyBorder="1" applyAlignment="1">
      <alignment horizontal="center" vertical="center" wrapText="1"/>
    </xf>
    <xf numFmtId="0" fontId="42" fillId="0" borderId="17" xfId="10" applyFont="1" applyBorder="1" applyAlignment="1">
      <alignment horizontal="center" vertical="center" wrapText="1"/>
    </xf>
    <xf numFmtId="0" fontId="42" fillId="0" borderId="24" xfId="10" applyFont="1" applyBorder="1" applyAlignment="1">
      <alignment horizontal="center" vertical="center" wrapText="1"/>
    </xf>
    <xf numFmtId="0" fontId="42" fillId="0" borderId="16" xfId="10" applyFont="1" applyBorder="1" applyAlignment="1">
      <alignment horizontal="center" vertical="center" wrapText="1"/>
    </xf>
    <xf numFmtId="0" fontId="18" fillId="0" borderId="12" xfId="10" applyFont="1" applyBorder="1" applyAlignment="1">
      <alignment horizontal="center" vertical="center" textRotation="180" wrapText="1"/>
    </xf>
    <xf numFmtId="0" fontId="18" fillId="0" borderId="25" xfId="10" applyFont="1" applyBorder="1" applyAlignment="1">
      <alignment horizontal="center" vertical="center" textRotation="180" wrapText="1"/>
    </xf>
    <xf numFmtId="0" fontId="18" fillId="0" borderId="22" xfId="10" applyFont="1" applyBorder="1" applyAlignment="1">
      <alignment horizontal="center" vertical="center" textRotation="180" wrapText="1"/>
    </xf>
    <xf numFmtId="0" fontId="18" fillId="0" borderId="99" xfId="10" applyFont="1" applyBorder="1" applyAlignment="1">
      <alignment horizontal="center" vertical="center" wrapText="1"/>
    </xf>
    <xf numFmtId="0" fontId="18" fillId="0" borderId="102" xfId="10" applyFont="1" applyBorder="1" applyAlignment="1">
      <alignment horizontal="center" vertical="center" wrapText="1"/>
    </xf>
    <xf numFmtId="0" fontId="18" fillId="0" borderId="5" xfId="10" applyFont="1" applyBorder="1" applyAlignment="1">
      <alignment horizontal="center" vertical="center" wrapText="1"/>
    </xf>
    <xf numFmtId="0" fontId="18" fillId="0" borderId="41" xfId="10" applyFont="1" applyBorder="1" applyAlignment="1">
      <alignment horizontal="center" vertical="center" wrapText="1"/>
    </xf>
    <xf numFmtId="0" fontId="18" fillId="0" borderId="17" xfId="10" applyFont="1" applyBorder="1" applyAlignment="1">
      <alignment horizontal="center" vertical="center" wrapText="1"/>
    </xf>
    <xf numFmtId="0" fontId="18" fillId="0" borderId="16" xfId="10" applyFont="1" applyBorder="1" applyAlignment="1">
      <alignment horizontal="center" vertical="center" wrapText="1"/>
    </xf>
    <xf numFmtId="0" fontId="19" fillId="0" borderId="99" xfId="10" applyFont="1" applyBorder="1" applyAlignment="1">
      <alignment horizontal="center" vertical="center" wrapText="1"/>
    </xf>
    <xf numFmtId="0" fontId="19" fillId="0" borderId="35" xfId="10" applyFont="1" applyBorder="1" applyAlignment="1">
      <alignment horizontal="center" vertical="center"/>
    </xf>
    <xf numFmtId="0" fontId="19" fillId="0" borderId="34" xfId="10" applyFont="1" applyBorder="1" applyAlignment="1">
      <alignment horizontal="center" vertical="center"/>
    </xf>
    <xf numFmtId="0" fontId="19" fillId="0" borderId="19" xfId="10" applyFont="1" applyBorder="1" applyAlignment="1">
      <alignment horizontal="center" vertical="center"/>
    </xf>
    <xf numFmtId="0" fontId="18" fillId="0" borderId="48" xfId="10" applyFont="1" applyBorder="1" applyAlignment="1">
      <alignment horizontal="center" vertical="center" wrapText="1"/>
    </xf>
    <xf numFmtId="0" fontId="18" fillId="0" borderId="44" xfId="10" applyFont="1" applyBorder="1" applyAlignment="1">
      <alignment horizontal="center" vertical="center" wrapText="1"/>
    </xf>
    <xf numFmtId="0" fontId="18" fillId="0" borderId="57" xfId="10" applyFont="1" applyBorder="1" applyAlignment="1">
      <alignment horizontal="center" vertical="center" wrapText="1"/>
    </xf>
    <xf numFmtId="167" fontId="19" fillId="0" borderId="8" xfId="10" applyNumberFormat="1" applyFont="1" applyBorder="1" applyAlignment="1">
      <alignment horizontal="center" vertical="center" wrapText="1"/>
    </xf>
    <xf numFmtId="167" fontId="19" fillId="0" borderId="7" xfId="10" applyNumberFormat="1" applyFont="1" applyBorder="1" applyAlignment="1">
      <alignment horizontal="center" vertical="center" wrapText="1"/>
    </xf>
    <xf numFmtId="167" fontId="19" fillId="0" borderId="20" xfId="10" applyNumberFormat="1" applyFont="1" applyBorder="1" applyAlignment="1">
      <alignment horizontal="center" vertical="center" wrapText="1"/>
    </xf>
    <xf numFmtId="4" fontId="19" fillId="0" borderId="8" xfId="10" applyNumberFormat="1" applyFont="1" applyBorder="1" applyAlignment="1" applyProtection="1">
      <alignment horizontal="center" vertical="center"/>
      <protection locked="0"/>
    </xf>
    <xf numFmtId="4" fontId="19" fillId="0" borderId="7" xfId="10" applyNumberFormat="1" applyFont="1" applyBorder="1" applyAlignment="1" applyProtection="1">
      <alignment horizontal="center" vertical="center"/>
      <protection locked="0"/>
    </xf>
    <xf numFmtId="4" fontId="19" fillId="0" borderId="20" xfId="10" applyNumberFormat="1" applyFont="1" applyBorder="1" applyAlignment="1" applyProtection="1">
      <alignment horizontal="center" vertical="center"/>
      <protection locked="0"/>
    </xf>
    <xf numFmtId="169" fontId="19" fillId="0" borderId="8" xfId="10" applyNumberFormat="1" applyFont="1" applyBorder="1" applyAlignment="1">
      <alignment horizontal="center" vertical="center"/>
    </xf>
    <xf numFmtId="169" fontId="19" fillId="0" borderId="7" xfId="10" applyNumberFormat="1" applyFont="1" applyBorder="1" applyAlignment="1">
      <alignment horizontal="center" vertical="center"/>
    </xf>
    <xf numFmtId="169" fontId="19" fillId="0" borderId="20" xfId="10" applyNumberFormat="1" applyFont="1" applyBorder="1" applyAlignment="1">
      <alignment horizontal="center" vertical="center"/>
    </xf>
    <xf numFmtId="169" fontId="19" fillId="0" borderId="8" xfId="10" applyNumberFormat="1" applyFont="1" applyBorder="1" applyAlignment="1">
      <alignment horizontal="center" vertical="center" wrapText="1"/>
    </xf>
    <xf numFmtId="169" fontId="19" fillId="0" borderId="7" xfId="10" applyNumberFormat="1" applyFont="1" applyBorder="1" applyAlignment="1">
      <alignment horizontal="center" vertical="center" wrapText="1"/>
    </xf>
    <xf numFmtId="169" fontId="19" fillId="0" borderId="20" xfId="10" applyNumberFormat="1" applyFont="1" applyBorder="1" applyAlignment="1">
      <alignment horizontal="center" vertical="center" wrapText="1"/>
    </xf>
    <xf numFmtId="0" fontId="61" fillId="0" borderId="0" xfId="10" applyFont="1" applyAlignment="1">
      <alignment horizontal="center" vertical="center" wrapText="1"/>
    </xf>
    <xf numFmtId="0" fontId="7" fillId="0" borderId="0" xfId="10" applyFont="1" applyAlignment="1">
      <alignment horizontal="center" vertical="center" wrapText="1"/>
    </xf>
    <xf numFmtId="169" fontId="19" fillId="0" borderId="6" xfId="10" applyNumberFormat="1" applyFont="1" applyBorder="1" applyAlignment="1">
      <alignment horizontal="center" vertical="center" wrapText="1"/>
    </xf>
    <xf numFmtId="0" fontId="19" fillId="0" borderId="6" xfId="10" applyFont="1" applyBorder="1" applyAlignment="1" applyProtection="1">
      <alignment horizontal="center" vertical="center" wrapText="1"/>
      <protection locked="0"/>
    </xf>
    <xf numFmtId="0" fontId="19" fillId="0" borderId="0" xfId="10" applyFont="1" applyAlignment="1">
      <alignment horizontal="center" vertical="center" textRotation="90"/>
    </xf>
    <xf numFmtId="0" fontId="61" fillId="0" borderId="0" xfId="10" applyFont="1" applyAlignment="1">
      <alignment horizontal="center"/>
    </xf>
    <xf numFmtId="0" fontId="7" fillId="0" borderId="0" xfId="10" applyFont="1" applyAlignment="1">
      <alignment horizontal="center"/>
    </xf>
    <xf numFmtId="0" fontId="19" fillId="0" borderId="0" xfId="10" applyFont="1" applyAlignment="1">
      <alignment horizontal="left" wrapText="1"/>
    </xf>
    <xf numFmtId="0" fontId="19" fillId="0" borderId="33" xfId="10" applyFont="1" applyBorder="1" applyAlignment="1">
      <alignment horizontal="left" wrapText="1"/>
    </xf>
    <xf numFmtId="164" fontId="19" fillId="0" borderId="0" xfId="10" applyNumberFormat="1" applyFont="1" applyAlignment="1" applyProtection="1">
      <alignment horizontal="left" vertical="top" wrapText="1"/>
      <protection locked="0"/>
    </xf>
    <xf numFmtId="0" fontId="38" fillId="0" borderId="5" xfId="10" applyFont="1" applyBorder="1" applyAlignment="1">
      <alignment horizontal="center" vertical="center" wrapText="1"/>
    </xf>
    <xf numFmtId="0" fontId="38" fillId="0" borderId="0" xfId="10" applyFont="1" applyAlignment="1">
      <alignment horizontal="center" vertical="center" wrapText="1"/>
    </xf>
    <xf numFmtId="0" fontId="38" fillId="0" borderId="17" xfId="10" applyFont="1" applyBorder="1" applyAlignment="1">
      <alignment horizontal="center" vertical="center" wrapText="1"/>
    </xf>
    <xf numFmtId="0" fontId="38" fillId="0" borderId="24" xfId="10" applyFont="1" applyBorder="1" applyAlignment="1">
      <alignment horizontal="center" vertical="center" wrapText="1"/>
    </xf>
    <xf numFmtId="0" fontId="19" fillId="0" borderId="38" xfId="10" applyFont="1" applyBorder="1" applyAlignment="1">
      <alignment horizontal="center" vertical="center" wrapText="1"/>
    </xf>
    <xf numFmtId="0" fontId="19" fillId="0" borderId="39" xfId="10" applyFont="1" applyBorder="1" applyAlignment="1">
      <alignment horizontal="center" vertical="center" wrapText="1"/>
    </xf>
    <xf numFmtId="0" fontId="18" fillId="0" borderId="51" xfId="10" applyFont="1" applyBorder="1" applyAlignment="1">
      <alignment horizontal="center" vertical="center" wrapText="1"/>
    </xf>
    <xf numFmtId="0" fontId="15" fillId="0" borderId="32" xfId="10" applyFont="1" applyBorder="1" applyAlignment="1">
      <alignment horizontal="center"/>
    </xf>
    <xf numFmtId="0" fontId="15" fillId="0" borderId="0" xfId="10" applyFont="1" applyAlignment="1">
      <alignment horizontal="center"/>
    </xf>
    <xf numFmtId="0" fontId="15" fillId="0" borderId="33" xfId="10" applyFont="1" applyBorder="1" applyAlignment="1">
      <alignment horizontal="center"/>
    </xf>
    <xf numFmtId="0" fontId="65" fillId="0" borderId="29" xfId="10" applyFont="1" applyBorder="1" applyAlignment="1">
      <alignment horizontal="center" vertical="center" wrapText="1"/>
    </xf>
    <xf numFmtId="0" fontId="65" fillId="0" borderId="6" xfId="10" applyFont="1" applyBorder="1" applyAlignment="1">
      <alignment horizontal="center" vertical="center" wrapText="1"/>
    </xf>
    <xf numFmtId="0" fontId="65" fillId="0" borderId="58" xfId="10" applyFont="1" applyBorder="1" applyAlignment="1">
      <alignment horizontal="center" vertical="center" wrapText="1"/>
    </xf>
    <xf numFmtId="0" fontId="83" fillId="0" borderId="29" xfId="10" applyFont="1" applyBorder="1" applyAlignment="1">
      <alignment horizontal="center" vertical="center" wrapText="1"/>
    </xf>
    <xf numFmtId="0" fontId="83" fillId="0" borderId="6" xfId="10" applyFont="1" applyBorder="1" applyAlignment="1">
      <alignment horizontal="center" vertical="center" wrapText="1"/>
    </xf>
    <xf numFmtId="0" fontId="83" fillId="0" borderId="58" xfId="10" applyFont="1" applyBorder="1" applyAlignment="1">
      <alignment horizontal="center" vertical="center" wrapText="1"/>
    </xf>
    <xf numFmtId="4" fontId="19" fillId="0" borderId="6" xfId="10" applyNumberFormat="1" applyFont="1" applyBorder="1" applyAlignment="1" applyProtection="1">
      <alignment horizontal="center" vertical="center"/>
      <protection locked="0"/>
    </xf>
    <xf numFmtId="0" fontId="18" fillId="0" borderId="58" xfId="10" applyFont="1" applyBorder="1" applyAlignment="1">
      <alignment horizontal="center" vertical="center" wrapText="1"/>
    </xf>
    <xf numFmtId="167" fontId="19" fillId="0" borderId="6" xfId="10" applyNumberFormat="1" applyFont="1" applyBorder="1" applyAlignment="1">
      <alignment horizontal="center" vertical="center" wrapText="1"/>
    </xf>
    <xf numFmtId="4" fontId="19" fillId="0" borderId="29" xfId="10" applyNumberFormat="1" applyFont="1" applyBorder="1" applyAlignment="1" applyProtection="1">
      <alignment horizontal="center" vertical="center"/>
      <protection locked="0"/>
    </xf>
    <xf numFmtId="169" fontId="19" fillId="0" borderId="6" xfId="10" applyNumberFormat="1" applyFont="1" applyBorder="1" applyAlignment="1">
      <alignment horizontal="center" vertical="center"/>
    </xf>
    <xf numFmtId="0" fontId="18" fillId="0" borderId="51" xfId="10" applyFont="1" applyBorder="1" applyAlignment="1">
      <alignment horizontal="center" vertical="center" wrapText="1" shrinkToFit="1"/>
    </xf>
    <xf numFmtId="0" fontId="7" fillId="0" borderId="37" xfId="10" applyFont="1" applyBorder="1" applyAlignment="1">
      <alignment horizontal="center" vertical="top"/>
    </xf>
    <xf numFmtId="0" fontId="7" fillId="0" borderId="0" xfId="10" applyFont="1" applyAlignment="1">
      <alignment horizontal="center" vertical="top"/>
    </xf>
    <xf numFmtId="0" fontId="20" fillId="11" borderId="0" xfId="10" applyFont="1" applyFill="1" applyBorder="1" applyAlignment="1">
      <alignment horizontal="center"/>
    </xf>
    <xf numFmtId="0" fontId="7" fillId="12" borderId="96" xfId="10" applyFont="1" applyFill="1" applyBorder="1" applyAlignment="1">
      <alignment horizontal="center"/>
    </xf>
    <xf numFmtId="0" fontId="20" fillId="0" borderId="37" xfId="10" applyFont="1" applyBorder="1" applyAlignment="1">
      <alignment horizontal="center"/>
    </xf>
    <xf numFmtId="0" fontId="20" fillId="0" borderId="0" xfId="10" applyFont="1" applyBorder="1" applyAlignment="1">
      <alignment horizontal="center"/>
    </xf>
    <xf numFmtId="0" fontId="20" fillId="0" borderId="0" xfId="10" applyFont="1" applyAlignment="1">
      <alignment horizontal="center"/>
    </xf>
    <xf numFmtId="0" fontId="20" fillId="0" borderId="0" xfId="10" applyFont="1" applyAlignment="1">
      <alignment horizontal="left" vertical="center" wrapText="1"/>
    </xf>
    <xf numFmtId="0" fontId="20" fillId="0" borderId="0" xfId="10" applyFont="1" applyAlignment="1">
      <alignment horizontal="center" textRotation="90"/>
    </xf>
    <xf numFmtId="0" fontId="54" fillId="0" borderId="37" xfId="6" applyFont="1" applyFill="1" applyBorder="1" applyAlignment="1" applyProtection="1">
      <alignment horizontal="left" vertical="center" wrapText="1"/>
    </xf>
    <xf numFmtId="0" fontId="54" fillId="0" borderId="0" xfId="6" applyFont="1" applyFill="1" applyBorder="1" applyAlignment="1" applyProtection="1">
      <alignment horizontal="left" vertical="center" wrapText="1"/>
    </xf>
    <xf numFmtId="0" fontId="42" fillId="0" borderId="36" xfId="10" applyFont="1" applyBorder="1" applyAlignment="1">
      <alignment horizontal="center" vertical="center"/>
    </xf>
    <xf numFmtId="0" fontId="42" fillId="0" borderId="32" xfId="10" applyFont="1" applyBorder="1" applyAlignment="1">
      <alignment horizontal="center" vertical="center"/>
    </xf>
    <xf numFmtId="0" fontId="42" fillId="0" borderId="37" xfId="10" applyFont="1" applyBorder="1" applyAlignment="1">
      <alignment horizontal="center" vertical="center"/>
    </xf>
    <xf numFmtId="0" fontId="42" fillId="0" borderId="0" xfId="10" applyFont="1" applyAlignment="1">
      <alignment horizontal="center" vertical="center"/>
    </xf>
    <xf numFmtId="0" fontId="19" fillId="0" borderId="36" xfId="10" applyFont="1" applyBorder="1" applyAlignment="1">
      <alignment horizontal="center" vertical="center" wrapText="1"/>
    </xf>
    <xf numFmtId="0" fontId="19" fillId="0" borderId="37" xfId="10" applyFont="1" applyBorder="1" applyAlignment="1">
      <alignment horizontal="center" vertical="center" wrapText="1"/>
    </xf>
    <xf numFmtId="0" fontId="19" fillId="0" borderId="0" xfId="10" applyFont="1" applyAlignment="1">
      <alignment horizontal="center" vertical="center" wrapText="1"/>
    </xf>
    <xf numFmtId="0" fontId="19" fillId="0" borderId="102" xfId="10" applyFont="1" applyBorder="1" applyAlignment="1">
      <alignment horizontal="center" vertical="center" wrapText="1" shrinkToFit="1"/>
    </xf>
    <xf numFmtId="0" fontId="19" fillId="0" borderId="41" xfId="10" applyFont="1" applyBorder="1" applyAlignment="1">
      <alignment horizontal="center" vertical="center" wrapText="1" shrinkToFit="1"/>
    </xf>
    <xf numFmtId="0" fontId="19" fillId="0" borderId="16" xfId="10" applyFont="1" applyBorder="1" applyAlignment="1">
      <alignment horizontal="center" vertical="center" wrapText="1" shrinkToFit="1"/>
    </xf>
    <xf numFmtId="0" fontId="19" fillId="0" borderId="0" xfId="10" applyFont="1" applyAlignment="1">
      <alignment horizontal="center" vertical="center" wrapText="1" shrinkToFit="1"/>
    </xf>
    <xf numFmtId="0" fontId="19" fillId="0" borderId="58" xfId="10" applyFont="1" applyBorder="1" applyAlignment="1">
      <alignment horizontal="center" vertical="center" wrapText="1"/>
    </xf>
    <xf numFmtId="0" fontId="19" fillId="0" borderId="17" xfId="10" applyFont="1" applyBorder="1" applyAlignment="1">
      <alignment horizontal="center" vertical="center" wrapText="1"/>
    </xf>
    <xf numFmtId="0" fontId="19" fillId="0" borderId="24" xfId="10" applyFont="1" applyBorder="1" applyAlignment="1">
      <alignment horizontal="center" vertical="center" wrapText="1"/>
    </xf>
    <xf numFmtId="0" fontId="19" fillId="0" borderId="16" xfId="10" applyFont="1" applyBorder="1" applyAlignment="1">
      <alignment horizontal="center" vertical="center" wrapText="1"/>
    </xf>
    <xf numFmtId="0" fontId="63" fillId="0" borderId="51" xfId="10" applyFont="1" applyBorder="1" applyAlignment="1">
      <alignment horizontal="center" vertical="center" wrapText="1"/>
    </xf>
    <xf numFmtId="0" fontId="63" fillId="0" borderId="6" xfId="10" applyFont="1" applyBorder="1" applyAlignment="1">
      <alignment horizontal="center" vertical="center" wrapText="1"/>
    </xf>
    <xf numFmtId="0" fontId="19" fillId="0" borderId="40" xfId="10" applyFont="1" applyBorder="1" applyAlignment="1">
      <alignment horizontal="center" vertical="center" wrapText="1"/>
    </xf>
    <xf numFmtId="0" fontId="20" fillId="13" borderId="0" xfId="10" applyFont="1" applyFill="1" applyBorder="1" applyAlignment="1">
      <alignment horizontal="center"/>
    </xf>
    <xf numFmtId="0" fontId="20" fillId="13" borderId="0" xfId="10" applyFont="1" applyFill="1" applyBorder="1" applyAlignment="1" applyProtection="1">
      <alignment horizontal="center" vertical="center"/>
      <protection locked="0"/>
    </xf>
    <xf numFmtId="0" fontId="42" fillId="11" borderId="0" xfId="10" applyFont="1" applyFill="1" applyBorder="1" applyAlignment="1">
      <alignment horizontal="center" vertical="center"/>
    </xf>
    <xf numFmtId="0" fontId="7" fillId="0" borderId="37" xfId="10" applyFont="1" applyBorder="1" applyAlignment="1">
      <alignment horizontal="left" vertical="top"/>
    </xf>
    <xf numFmtId="0" fontId="7" fillId="0" borderId="0" xfId="10" applyFont="1" applyBorder="1" applyAlignment="1">
      <alignment horizontal="left" vertical="top"/>
    </xf>
    <xf numFmtId="0" fontId="7" fillId="0" borderId="11" xfId="10" applyFont="1" applyBorder="1" applyAlignment="1">
      <alignment horizontal="left" vertical="top"/>
    </xf>
    <xf numFmtId="0" fontId="7" fillId="0" borderId="33" xfId="10" applyFont="1" applyBorder="1" applyAlignment="1">
      <alignment horizontal="left" vertical="top"/>
    </xf>
    <xf numFmtId="0" fontId="7" fillId="0" borderId="0" xfId="10" applyFont="1" applyAlignment="1">
      <alignment horizontal="left" vertical="top"/>
    </xf>
    <xf numFmtId="0" fontId="20" fillId="0" borderId="0" xfId="10" applyFont="1" applyAlignment="1">
      <alignment horizontal="center" vertical="center" wrapText="1"/>
    </xf>
    <xf numFmtId="167" fontId="20" fillId="0" borderId="8" xfId="10" applyNumberFormat="1" applyFont="1" applyBorder="1" applyAlignment="1" applyProtection="1">
      <alignment horizontal="center" vertical="center" wrapText="1"/>
      <protection locked="0"/>
    </xf>
    <xf numFmtId="167" fontId="20" fillId="0" borderId="20" xfId="10" applyNumberFormat="1" applyFont="1" applyBorder="1" applyAlignment="1" applyProtection="1">
      <alignment horizontal="center" vertical="center" wrapText="1"/>
      <protection locked="0"/>
    </xf>
    <xf numFmtId="167" fontId="20" fillId="0" borderId="38" xfId="10" applyNumberFormat="1" applyFont="1" applyBorder="1" applyAlignment="1" applyProtection="1">
      <alignment horizontal="center" vertical="center" wrapText="1"/>
      <protection locked="0"/>
    </xf>
    <xf numFmtId="167" fontId="20" fillId="0" borderId="40" xfId="10" applyNumberFormat="1" applyFont="1" applyBorder="1" applyAlignment="1" applyProtection="1">
      <alignment horizontal="center" vertical="center" wrapText="1"/>
      <protection locked="0"/>
    </xf>
    <xf numFmtId="0" fontId="20" fillId="6" borderId="0" xfId="10" applyFont="1" applyFill="1" applyAlignment="1">
      <alignment horizontal="center" vertical="center" wrapText="1"/>
    </xf>
    <xf numFmtId="0" fontId="20" fillId="0" borderId="8" xfId="10" applyFont="1" applyBorder="1" applyAlignment="1">
      <alignment horizontal="center" vertical="center" wrapText="1"/>
    </xf>
    <xf numFmtId="0" fontId="20" fillId="0" borderId="7" xfId="10" applyFont="1" applyBorder="1" applyAlignment="1">
      <alignment horizontal="center" vertical="center" wrapText="1"/>
    </xf>
    <xf numFmtId="167" fontId="20" fillId="0" borderId="48" xfId="10" applyNumberFormat="1" applyFont="1" applyBorder="1" applyAlignment="1" applyProtection="1">
      <alignment horizontal="center" vertical="center" wrapText="1"/>
      <protection locked="0"/>
    </xf>
    <xf numFmtId="167" fontId="20" fillId="0" borderId="57" xfId="10" applyNumberFormat="1" applyFont="1" applyBorder="1" applyAlignment="1" applyProtection="1">
      <alignment horizontal="center" vertical="center" wrapText="1"/>
      <protection locked="0"/>
    </xf>
    <xf numFmtId="0" fontId="42" fillId="0" borderId="35" xfId="10" applyFont="1" applyBorder="1" applyAlignment="1">
      <alignment horizontal="center" vertical="center" wrapText="1"/>
    </xf>
    <xf numFmtId="0" fontId="42" fillId="0" borderId="34" xfId="10" applyFont="1" applyBorder="1" applyAlignment="1">
      <alignment horizontal="center" vertical="center" wrapText="1"/>
    </xf>
    <xf numFmtId="0" fontId="42" fillId="0" borderId="33" xfId="10" applyFont="1" applyBorder="1" applyAlignment="1">
      <alignment horizontal="center" vertical="center" wrapText="1"/>
    </xf>
    <xf numFmtId="0" fontId="42" fillId="0" borderId="46" xfId="10" applyFont="1" applyBorder="1" applyAlignment="1">
      <alignment horizontal="center" vertical="center" wrapText="1"/>
    </xf>
    <xf numFmtId="0" fontId="20" fillId="0" borderId="38" xfId="10" applyFont="1" applyBorder="1" applyAlignment="1" applyProtection="1">
      <alignment horizontal="center" vertical="center" wrapText="1"/>
      <protection locked="0"/>
    </xf>
    <xf numFmtId="0" fontId="20" fillId="0" borderId="39" xfId="10" applyFont="1" applyBorder="1" applyAlignment="1" applyProtection="1">
      <alignment horizontal="center" vertical="center" wrapText="1"/>
      <protection locked="0"/>
    </xf>
    <xf numFmtId="0" fontId="20" fillId="0" borderId="40" xfId="10" applyFont="1" applyBorder="1" applyAlignment="1" applyProtection="1">
      <alignment horizontal="center" vertical="center" wrapText="1"/>
      <protection locked="0"/>
    </xf>
    <xf numFmtId="0" fontId="20" fillId="0" borderId="38" xfId="10" applyFont="1" applyBorder="1" applyAlignment="1">
      <alignment horizontal="center" vertical="center" wrapText="1"/>
    </xf>
    <xf numFmtId="0" fontId="20" fillId="0" borderId="39" xfId="10" applyFont="1" applyBorder="1" applyAlignment="1">
      <alignment horizontal="center" vertical="center" wrapText="1"/>
    </xf>
    <xf numFmtId="0" fontId="20" fillId="0" borderId="58" xfId="10" applyFont="1" applyBorder="1" applyAlignment="1">
      <alignment horizontal="center" vertical="center" wrapText="1"/>
    </xf>
    <xf numFmtId="0" fontId="20" fillId="0" borderId="40" xfId="10" applyFont="1" applyBorder="1" applyAlignment="1">
      <alignment horizontal="center" vertical="center" wrapText="1"/>
    </xf>
    <xf numFmtId="0" fontId="20" fillId="0" borderId="48" xfId="10" applyFont="1" applyBorder="1" applyAlignment="1">
      <alignment horizontal="center" vertical="center" wrapText="1"/>
    </xf>
    <xf numFmtId="0" fontId="20" fillId="0" borderId="44" xfId="10" applyFont="1" applyBorder="1" applyAlignment="1">
      <alignment horizontal="center" vertical="center" wrapText="1"/>
    </xf>
    <xf numFmtId="0" fontId="20" fillId="0" borderId="57" xfId="10" applyFont="1" applyBorder="1" applyAlignment="1">
      <alignment horizontal="center" vertical="center" wrapText="1"/>
    </xf>
    <xf numFmtId="0" fontId="20" fillId="0" borderId="20" xfId="10" applyFont="1" applyBorder="1" applyAlignment="1">
      <alignment horizontal="center" vertical="center" wrapText="1"/>
    </xf>
    <xf numFmtId="0" fontId="18" fillId="0" borderId="11" xfId="10" applyFont="1" applyBorder="1" applyAlignment="1">
      <alignment horizontal="center" vertical="center"/>
    </xf>
    <xf numFmtId="0" fontId="18" fillId="0" borderId="33" xfId="10" applyFont="1" applyBorder="1" applyAlignment="1">
      <alignment horizontal="center" vertical="center"/>
    </xf>
    <xf numFmtId="0" fontId="18" fillId="0" borderId="43" xfId="10" applyFont="1" applyBorder="1" applyAlignment="1">
      <alignment horizontal="center" vertical="center"/>
    </xf>
    <xf numFmtId="0" fontId="18" fillId="0" borderId="25" xfId="10" applyFont="1" applyBorder="1" applyAlignment="1">
      <alignment horizontal="center" vertical="center" wrapText="1"/>
    </xf>
    <xf numFmtId="0" fontId="18" fillId="0" borderId="23" xfId="10" applyFont="1" applyBorder="1" applyAlignment="1">
      <alignment horizontal="center" vertical="center" wrapText="1"/>
    </xf>
    <xf numFmtId="0" fontId="20" fillId="0" borderId="27" xfId="10" applyFont="1" applyBorder="1" applyAlignment="1">
      <alignment horizontal="center" vertical="center" wrapText="1"/>
    </xf>
    <xf numFmtId="0" fontId="20" fillId="0" borderId="6" xfId="10" applyFont="1" applyBorder="1" applyAlignment="1">
      <alignment horizontal="center" vertical="center" wrapText="1"/>
    </xf>
    <xf numFmtId="0" fontId="20" fillId="0" borderId="26" xfId="10" applyFont="1" applyBorder="1" applyAlignment="1">
      <alignment horizontal="center" vertical="center" wrapText="1"/>
    </xf>
    <xf numFmtId="0" fontId="20" fillId="0" borderId="51" xfId="10" applyFont="1" applyBorder="1" applyAlignment="1">
      <alignment horizontal="center" vertical="center" wrapText="1"/>
    </xf>
    <xf numFmtId="0" fontId="20" fillId="0" borderId="45" xfId="10" applyFont="1" applyBorder="1" applyAlignment="1">
      <alignment horizontal="center" vertical="center" wrapText="1"/>
    </xf>
    <xf numFmtId="49" fontId="20" fillId="0" borderId="58" xfId="10" applyNumberFormat="1" applyFont="1" applyBorder="1" applyAlignment="1">
      <alignment horizontal="center" vertical="center" wrapText="1"/>
    </xf>
    <xf numFmtId="49" fontId="20" fillId="0" borderId="6" xfId="10" applyNumberFormat="1" applyFont="1" applyBorder="1" applyAlignment="1">
      <alignment horizontal="center" vertical="center" wrapText="1"/>
    </xf>
    <xf numFmtId="49" fontId="20" fillId="0" borderId="6" xfId="10" applyNumberFormat="1" applyFont="1" applyBorder="1" applyAlignment="1" applyProtection="1">
      <alignment horizontal="center" vertical="center" wrapText="1"/>
      <protection locked="0"/>
    </xf>
    <xf numFmtId="49" fontId="20" fillId="0" borderId="51" xfId="10" applyNumberFormat="1" applyFont="1" applyBorder="1" applyAlignment="1">
      <alignment horizontal="center" vertical="center" wrapText="1"/>
    </xf>
    <xf numFmtId="0" fontId="115" fillId="0" borderId="58" xfId="8" applyFont="1" applyBorder="1" applyAlignment="1">
      <alignment horizontal="center" vertical="center" wrapText="1"/>
    </xf>
    <xf numFmtId="0" fontId="115" fillId="0" borderId="6" xfId="8" applyFont="1" applyBorder="1" applyAlignment="1">
      <alignment horizontal="center" vertical="center" wrapText="1"/>
    </xf>
    <xf numFmtId="167" fontId="20" fillId="0" borderId="6" xfId="10" applyNumberFormat="1" applyFont="1" applyBorder="1" applyAlignment="1" applyProtection="1">
      <alignment horizontal="center" vertical="center" wrapText="1"/>
      <protection locked="0"/>
    </xf>
    <xf numFmtId="167" fontId="20" fillId="0" borderId="5" xfId="10" applyNumberFormat="1" applyFont="1" applyBorder="1" applyAlignment="1" applyProtection="1">
      <alignment horizontal="center" vertical="center" wrapText="1"/>
      <protection locked="0"/>
    </xf>
    <xf numFmtId="167" fontId="20" fillId="0" borderId="41" xfId="10" applyNumberFormat="1" applyFont="1" applyBorder="1" applyAlignment="1" applyProtection="1">
      <alignment horizontal="center" vertical="center" wrapText="1"/>
      <protection locked="0"/>
    </xf>
    <xf numFmtId="0" fontId="13" fillId="0" borderId="30" xfId="10" applyFont="1" applyBorder="1" applyAlignment="1">
      <alignment horizontal="center" vertical="center"/>
    </xf>
    <xf numFmtId="0" fontId="13" fillId="0" borderId="108" xfId="10" applyFont="1" applyBorder="1" applyAlignment="1">
      <alignment horizontal="center" vertical="center"/>
    </xf>
    <xf numFmtId="164" fontId="19" fillId="0" borderId="36" xfId="10" applyNumberFormat="1" applyFont="1" applyBorder="1" applyAlignment="1">
      <alignment horizontal="left" vertical="center" wrapText="1"/>
    </xf>
    <xf numFmtId="164" fontId="19" fillId="0" borderId="32" xfId="10" applyNumberFormat="1" applyFont="1" applyBorder="1" applyAlignment="1">
      <alignment horizontal="left" vertical="center" wrapText="1"/>
    </xf>
    <xf numFmtId="164" fontId="19" fillId="0" borderId="35" xfId="10" applyNumberFormat="1" applyFont="1" applyBorder="1" applyAlignment="1">
      <alignment horizontal="left" vertical="center" wrapText="1"/>
    </xf>
    <xf numFmtId="164" fontId="19" fillId="0" borderId="103" xfId="10" applyNumberFormat="1" applyFont="1" applyBorder="1" applyAlignment="1">
      <alignment horizontal="left" vertical="center" wrapText="1"/>
    </xf>
    <xf numFmtId="164" fontId="19" fillId="0" borderId="24" xfId="10" applyNumberFormat="1" applyFont="1" applyBorder="1" applyAlignment="1">
      <alignment horizontal="left" vertical="center" wrapText="1"/>
    </xf>
    <xf numFmtId="164" fontId="19" fillId="0" borderId="19" xfId="10" applyNumberFormat="1" applyFont="1" applyBorder="1" applyAlignment="1">
      <alignment horizontal="left" vertical="center" wrapText="1"/>
    </xf>
    <xf numFmtId="0" fontId="19" fillId="0" borderId="49" xfId="10" applyFont="1" applyBorder="1" applyAlignment="1">
      <alignment horizontal="left" vertical="center" wrapText="1"/>
    </xf>
    <xf numFmtId="0" fontId="19" fillId="0" borderId="39" xfId="10" applyFont="1" applyBorder="1" applyAlignment="1">
      <alignment horizontal="left" vertical="center" wrapText="1"/>
    </xf>
    <xf numFmtId="0" fontId="19" fillId="0" borderId="106" xfId="10" applyFont="1" applyBorder="1" applyAlignment="1">
      <alignment horizontal="left" vertical="center" wrapText="1"/>
    </xf>
    <xf numFmtId="0" fontId="19" fillId="0" borderId="103" xfId="10" applyFont="1" applyBorder="1" applyAlignment="1">
      <alignment horizontal="left" vertical="center" wrapText="1"/>
    </xf>
    <xf numFmtId="0" fontId="19" fillId="0" borderId="24" xfId="10" applyFont="1" applyBorder="1" applyAlignment="1">
      <alignment horizontal="left" vertical="center" wrapText="1"/>
    </xf>
    <xf numFmtId="0" fontId="19" fillId="0" borderId="19" xfId="10" applyFont="1" applyBorder="1" applyAlignment="1">
      <alignment horizontal="left" vertical="center" wrapText="1"/>
    </xf>
    <xf numFmtId="0" fontId="13" fillId="8" borderId="107" xfId="10" applyFont="1" applyFill="1" applyBorder="1" applyAlignment="1">
      <alignment horizontal="center" vertical="center"/>
    </xf>
    <xf numFmtId="0" fontId="13" fillId="8" borderId="108" xfId="10" applyFont="1" applyFill="1" applyBorder="1" applyAlignment="1">
      <alignment horizontal="center" vertical="center"/>
    </xf>
    <xf numFmtId="0" fontId="106" fillId="0" borderId="36" xfId="8" applyFont="1" applyBorder="1" applyAlignment="1">
      <alignment horizontal="center" vertical="center" wrapText="1"/>
    </xf>
    <xf numFmtId="0" fontId="106" fillId="0" borderId="32" xfId="8" applyFont="1" applyBorder="1" applyAlignment="1">
      <alignment horizontal="center" vertical="center" wrapText="1"/>
    </xf>
    <xf numFmtId="0" fontId="106" fillId="0" borderId="35" xfId="8" applyFont="1" applyBorder="1" applyAlignment="1">
      <alignment horizontal="center" vertical="center" wrapText="1"/>
    </xf>
    <xf numFmtId="0" fontId="106" fillId="0" borderId="37" xfId="8" applyFont="1" applyBorder="1" applyAlignment="1">
      <alignment horizontal="center" vertical="center" wrapText="1"/>
    </xf>
    <xf numFmtId="0" fontId="106" fillId="0" borderId="0" xfId="8" applyFont="1" applyAlignment="1">
      <alignment horizontal="center" vertical="center" wrapText="1"/>
    </xf>
    <xf numFmtId="0" fontId="106" fillId="0" borderId="34" xfId="8" applyFont="1" applyBorder="1" applyAlignment="1">
      <alignment horizontal="center" vertical="center" wrapText="1"/>
    </xf>
    <xf numFmtId="0" fontId="106" fillId="0" borderId="11" xfId="8" applyFont="1" applyBorder="1" applyAlignment="1">
      <alignment horizontal="center" vertical="center" wrapText="1"/>
    </xf>
    <xf numFmtId="0" fontId="106" fillId="0" borderId="33" xfId="8" applyFont="1" applyBorder="1" applyAlignment="1">
      <alignment horizontal="center" vertical="center" wrapText="1"/>
    </xf>
    <xf numFmtId="0" fontId="106" fillId="0" borderId="46" xfId="8" applyFont="1" applyBorder="1" applyAlignment="1">
      <alignment horizontal="center" vertical="center" wrapText="1"/>
    </xf>
    <xf numFmtId="0" fontId="56" fillId="0" borderId="37" xfId="8" applyBorder="1" applyAlignment="1">
      <alignment horizontal="center" vertical="center" wrapText="1"/>
    </xf>
    <xf numFmtId="0" fontId="56" fillId="0" borderId="0" xfId="8" applyAlignment="1">
      <alignment horizontal="center" vertical="center" wrapText="1"/>
    </xf>
    <xf numFmtId="0" fontId="56" fillId="0" borderId="34" xfId="8" applyBorder="1" applyAlignment="1">
      <alignment horizontal="center" vertical="center" wrapText="1"/>
    </xf>
    <xf numFmtId="0" fontId="56" fillId="0" borderId="11" xfId="8" applyBorder="1" applyAlignment="1">
      <alignment horizontal="center" vertical="center" wrapText="1"/>
    </xf>
    <xf numFmtId="0" fontId="56" fillId="0" borderId="33" xfId="8" applyBorder="1" applyAlignment="1">
      <alignment horizontal="center" vertical="center" wrapText="1"/>
    </xf>
    <xf numFmtId="0" fontId="56" fillId="0" borderId="46" xfId="8" applyBorder="1" applyAlignment="1">
      <alignment horizontal="center" vertical="center" wrapText="1"/>
    </xf>
    <xf numFmtId="0" fontId="111" fillId="8" borderId="8" xfId="10" applyFont="1" applyFill="1" applyBorder="1" applyAlignment="1">
      <alignment horizontal="center" vertical="center" wrapText="1"/>
    </xf>
    <xf numFmtId="0" fontId="111" fillId="8" borderId="7" xfId="10" applyFont="1" applyFill="1" applyBorder="1" applyAlignment="1">
      <alignment horizontal="center" vertical="center" wrapText="1"/>
    </xf>
    <xf numFmtId="0" fontId="111" fillId="8" borderId="20" xfId="10" applyFont="1" applyFill="1" applyBorder="1" applyAlignment="1">
      <alignment horizontal="center" vertical="center" wrapText="1"/>
    </xf>
    <xf numFmtId="0" fontId="61" fillId="0" borderId="37" xfId="10" applyFont="1" applyBorder="1" applyAlignment="1">
      <alignment horizontal="center" vertical="top" wrapText="1"/>
    </xf>
    <xf numFmtId="0" fontId="61" fillId="0" borderId="0" xfId="10" applyFont="1" applyAlignment="1">
      <alignment horizontal="center" vertical="top" wrapText="1"/>
    </xf>
    <xf numFmtId="0" fontId="61" fillId="0" borderId="34" xfId="10" applyFont="1" applyBorder="1" applyAlignment="1">
      <alignment horizontal="center" vertical="top" wrapText="1"/>
    </xf>
    <xf numFmtId="0" fontId="61" fillId="0" borderId="11" xfId="10" applyFont="1" applyBorder="1" applyAlignment="1">
      <alignment horizontal="center" vertical="top" wrapText="1"/>
    </xf>
    <xf numFmtId="0" fontId="61" fillId="0" borderId="33" xfId="10" applyFont="1" applyBorder="1" applyAlignment="1">
      <alignment horizontal="center" vertical="top" wrapText="1"/>
    </xf>
    <xf numFmtId="0" fontId="61" fillId="0" borderId="46" xfId="10" applyFont="1" applyBorder="1" applyAlignment="1">
      <alignment horizontal="center" vertical="top" wrapText="1"/>
    </xf>
    <xf numFmtId="49" fontId="19" fillId="0" borderId="20" xfId="10" applyNumberFormat="1" applyFont="1" applyBorder="1" applyAlignment="1" applyProtection="1">
      <alignment horizontal="center" vertical="center" wrapText="1"/>
      <protection locked="0"/>
    </xf>
    <xf numFmtId="49" fontId="19" fillId="0" borderId="6" xfId="10" applyNumberFormat="1" applyFont="1" applyBorder="1" applyAlignment="1" applyProtection="1">
      <alignment horizontal="center" vertical="center" wrapText="1"/>
      <protection locked="0"/>
    </xf>
    <xf numFmtId="0" fontId="19" fillId="0" borderId="37" xfId="10" applyFont="1" applyBorder="1" applyAlignment="1">
      <alignment horizontal="center" vertical="center"/>
    </xf>
    <xf numFmtId="0" fontId="19" fillId="0" borderId="0" xfId="10" applyFont="1" applyAlignment="1">
      <alignment horizontal="center" vertical="center"/>
    </xf>
    <xf numFmtId="0" fontId="19" fillId="8" borderId="104" xfId="10" applyFont="1" applyFill="1" applyBorder="1" applyAlignment="1">
      <alignment horizontal="center" vertical="center"/>
    </xf>
    <xf numFmtId="0" fontId="19" fillId="8" borderId="25" xfId="10" applyFont="1" applyFill="1" applyBorder="1" applyAlignment="1">
      <alignment horizontal="center" vertical="center"/>
    </xf>
    <xf numFmtId="0" fontId="19" fillId="8" borderId="23" xfId="10" applyFont="1" applyFill="1" applyBorder="1" applyAlignment="1">
      <alignment horizontal="center" vertical="center"/>
    </xf>
    <xf numFmtId="164" fontId="19" fillId="0" borderId="53" xfId="10" applyNumberFormat="1" applyFont="1" applyBorder="1" applyAlignment="1">
      <alignment horizontal="center" vertical="center" wrapText="1"/>
    </xf>
    <xf numFmtId="164" fontId="19" fillId="0" borderId="52" xfId="10" applyNumberFormat="1" applyFont="1" applyBorder="1" applyAlignment="1">
      <alignment horizontal="center" vertical="center" wrapText="1"/>
    </xf>
    <xf numFmtId="49" fontId="19" fillId="0" borderId="57" xfId="10" applyNumberFormat="1" applyFont="1" applyBorder="1" applyAlignment="1" applyProtection="1">
      <alignment horizontal="center" vertical="center" wrapText="1"/>
      <protection locked="0"/>
    </xf>
    <xf numFmtId="49" fontId="19" fillId="0" borderId="51" xfId="10" applyNumberFormat="1" applyFont="1" applyBorder="1" applyAlignment="1" applyProtection="1">
      <alignment horizontal="center" vertical="center" wrapText="1"/>
      <protection locked="0"/>
    </xf>
    <xf numFmtId="164" fontId="42" fillId="0" borderId="96" xfId="10" applyNumberFormat="1" applyFont="1" applyBorder="1" applyAlignment="1">
      <alignment horizontal="center" vertical="center" wrapText="1"/>
    </xf>
    <xf numFmtId="164" fontId="42" fillId="0" borderId="28" xfId="10" applyNumberFormat="1" applyFont="1" applyBorder="1" applyAlignment="1">
      <alignment horizontal="center" vertical="center" wrapText="1"/>
    </xf>
    <xf numFmtId="164" fontId="19" fillId="0" borderId="0" xfId="10" applyNumberFormat="1" applyFont="1" applyAlignment="1">
      <alignment horizontal="left" vertical="top" wrapText="1"/>
    </xf>
    <xf numFmtId="49" fontId="19" fillId="0" borderId="38" xfId="10" applyNumberFormat="1" applyFont="1" applyBorder="1" applyAlignment="1" applyProtection="1">
      <alignment horizontal="center" vertical="center" wrapText="1"/>
      <protection locked="0"/>
    </xf>
    <xf numFmtId="49" fontId="19" fillId="0" borderId="39" xfId="10" applyNumberFormat="1" applyFont="1" applyBorder="1" applyAlignment="1" applyProtection="1">
      <alignment horizontal="center" vertical="center" wrapText="1"/>
      <protection locked="0"/>
    </xf>
    <xf numFmtId="49" fontId="19" fillId="0" borderId="40" xfId="10" applyNumberFormat="1" applyFont="1" applyBorder="1" applyAlignment="1" applyProtection="1">
      <alignment horizontal="center" vertical="center" wrapText="1"/>
      <protection locked="0"/>
    </xf>
    <xf numFmtId="49" fontId="19" fillId="0" borderId="58" xfId="10" applyNumberFormat="1" applyFont="1" applyBorder="1" applyAlignment="1" applyProtection="1">
      <alignment horizontal="center" vertical="center" wrapText="1"/>
      <protection locked="0"/>
    </xf>
    <xf numFmtId="1" fontId="38" fillId="0" borderId="38" xfId="10" applyNumberFormat="1" applyFont="1" applyBorder="1" applyAlignment="1" applyProtection="1">
      <alignment horizontal="center" vertical="center" wrapText="1"/>
      <protection locked="0"/>
    </xf>
    <xf numFmtId="1" fontId="38" fillId="0" borderId="39" xfId="10" applyNumberFormat="1" applyFont="1" applyBorder="1" applyAlignment="1" applyProtection="1">
      <alignment horizontal="center" vertical="center" wrapText="1"/>
      <protection locked="0"/>
    </xf>
    <xf numFmtId="1" fontId="38" fillId="0" borderId="106" xfId="10" applyNumberFormat="1" applyFont="1" applyBorder="1" applyAlignment="1" applyProtection="1">
      <alignment horizontal="center" vertical="center" wrapText="1"/>
      <protection locked="0"/>
    </xf>
    <xf numFmtId="0" fontId="19" fillId="0" borderId="0" xfId="10" applyFont="1" applyAlignment="1">
      <alignment horizontal="center" vertical="center" textRotation="90" wrapText="1" shrinkToFit="1"/>
    </xf>
    <xf numFmtId="0" fontId="115" fillId="0" borderId="51" xfId="8" applyFont="1" applyBorder="1" applyAlignment="1">
      <alignment horizontal="center" vertical="center" wrapText="1"/>
    </xf>
    <xf numFmtId="0" fontId="20" fillId="0" borderId="17" xfId="10" applyFont="1" applyBorder="1" applyAlignment="1" applyProtection="1">
      <alignment horizontal="center" vertical="center" wrapText="1"/>
      <protection locked="0"/>
    </xf>
    <xf numFmtId="0" fontId="20" fillId="0" borderId="24" xfId="10" applyFont="1" applyBorder="1" applyAlignment="1" applyProtection="1">
      <alignment horizontal="center" vertical="center" wrapText="1"/>
      <protection locked="0"/>
    </xf>
    <xf numFmtId="0" fontId="20" fillId="0" borderId="16" xfId="10" applyFont="1" applyBorder="1" applyAlignment="1" applyProtection="1">
      <alignment horizontal="center" vertical="center" wrapText="1"/>
      <protection locked="0"/>
    </xf>
    <xf numFmtId="0" fontId="20" fillId="0" borderId="8" xfId="10" applyFont="1" applyBorder="1" applyAlignment="1" applyProtection="1">
      <alignment horizontal="center" vertical="center" wrapText="1"/>
      <protection locked="0"/>
    </xf>
    <xf numFmtId="0" fontId="20" fillId="0" borderId="7" xfId="10" applyFont="1" applyBorder="1" applyAlignment="1" applyProtection="1">
      <alignment horizontal="center" vertical="center" wrapText="1"/>
      <protection locked="0"/>
    </xf>
    <xf numFmtId="0" fontId="20" fillId="0" borderId="20" xfId="10" applyFont="1" applyBorder="1" applyAlignment="1" applyProtection="1">
      <alignment horizontal="center" vertical="center" wrapText="1"/>
      <protection locked="0"/>
    </xf>
    <xf numFmtId="0" fontId="100" fillId="10" borderId="98" xfId="10" applyFont="1" applyFill="1" applyBorder="1" applyAlignment="1">
      <alignment horizontal="center" vertical="center"/>
    </xf>
    <xf numFmtId="0" fontId="100" fillId="10" borderId="96" xfId="10" applyFont="1" applyFill="1" applyBorder="1" applyAlignment="1">
      <alignment horizontal="center" vertical="center"/>
    </xf>
    <xf numFmtId="0" fontId="100" fillId="10" borderId="28" xfId="10" applyFont="1" applyFill="1" applyBorder="1" applyAlignment="1">
      <alignment horizontal="center" vertical="center"/>
    </xf>
    <xf numFmtId="0" fontId="102" fillId="0" borderId="0" xfId="10" applyFont="1" applyAlignment="1">
      <alignment horizontal="center" wrapText="1"/>
    </xf>
    <xf numFmtId="0" fontId="20" fillId="6" borderId="0" xfId="10" applyFont="1" applyFill="1" applyAlignment="1">
      <alignment horizontal="left" vertical="center" wrapText="1"/>
    </xf>
    <xf numFmtId="0" fontId="19" fillId="0" borderId="0" xfId="10" applyFont="1" applyAlignment="1">
      <alignment horizontal="center" vertical="center" textRotation="90" wrapText="1"/>
    </xf>
    <xf numFmtId="0" fontId="42" fillId="0" borderId="36" xfId="10" applyFont="1" applyBorder="1" applyAlignment="1">
      <alignment horizontal="center" vertical="center" wrapText="1"/>
    </xf>
    <xf numFmtId="0" fontId="42" fillId="0" borderId="37" xfId="10" applyFont="1" applyBorder="1" applyAlignment="1">
      <alignment horizontal="center" vertical="center" wrapText="1"/>
    </xf>
    <xf numFmtId="0" fontId="42" fillId="0" borderId="11" xfId="10" applyFont="1" applyBorder="1" applyAlignment="1">
      <alignment horizontal="center" vertical="center" wrapText="1"/>
    </xf>
    <xf numFmtId="0" fontId="19" fillId="0" borderId="0" xfId="10" applyFont="1" applyAlignment="1">
      <alignment horizontal="center" vertical="top" wrapText="1"/>
    </xf>
    <xf numFmtId="0" fontId="13" fillId="0" borderId="107" xfId="10" applyFont="1" applyBorder="1" applyAlignment="1">
      <alignment horizontal="center" vertical="center"/>
    </xf>
    <xf numFmtId="0" fontId="13" fillId="8" borderId="31" xfId="10" applyFont="1" applyFill="1" applyBorder="1" applyAlignment="1">
      <alignment horizontal="center" vertical="center"/>
    </xf>
    <xf numFmtId="0" fontId="19" fillId="0" borderId="39" xfId="10" applyFont="1" applyBorder="1" applyAlignment="1">
      <alignment horizontal="left" vertical="center"/>
    </xf>
    <xf numFmtId="0" fontId="19" fillId="0" borderId="106" xfId="10" applyFont="1" applyBorder="1" applyAlignment="1">
      <alignment horizontal="left" vertical="center"/>
    </xf>
    <xf numFmtId="0" fontId="19" fillId="0" borderId="103" xfId="10" applyFont="1" applyBorder="1" applyAlignment="1">
      <alignment horizontal="left" vertical="center"/>
    </xf>
    <xf numFmtId="0" fontId="19" fillId="0" borderId="24" xfId="10" applyFont="1" applyBorder="1" applyAlignment="1">
      <alignment horizontal="left" vertical="center"/>
    </xf>
    <xf numFmtId="0" fontId="19" fillId="0" borderId="19" xfId="10" applyFont="1" applyBorder="1" applyAlignment="1">
      <alignment horizontal="left" vertical="center"/>
    </xf>
    <xf numFmtId="0" fontId="19" fillId="0" borderId="11" xfId="10" applyFont="1" applyBorder="1" applyAlignment="1">
      <alignment horizontal="left" vertical="center" wrapText="1"/>
    </xf>
    <xf numFmtId="0" fontId="19" fillId="0" borderId="33" xfId="10" applyFont="1" applyBorder="1" applyAlignment="1">
      <alignment horizontal="left" vertical="center" wrapText="1"/>
    </xf>
    <xf numFmtId="0" fontId="19" fillId="0" borderId="46" xfId="10" applyFont="1" applyBorder="1" applyAlignment="1">
      <alignment horizontal="left" vertical="center" wrapText="1"/>
    </xf>
    <xf numFmtId="0" fontId="11" fillId="8" borderId="0" xfId="10" applyFont="1" applyFill="1" applyAlignment="1">
      <alignment horizontal="center" vertical="center"/>
    </xf>
    <xf numFmtId="0" fontId="11" fillId="8" borderId="0" xfId="10" applyFont="1" applyFill="1" applyAlignment="1" applyProtection="1">
      <alignment horizontal="center" vertical="center"/>
      <protection locked="0"/>
    </xf>
    <xf numFmtId="14" fontId="11" fillId="8" borderId="0" xfId="10" applyNumberFormat="1" applyFont="1" applyFill="1" applyAlignment="1" applyProtection="1">
      <alignment horizontal="center" vertical="center" shrinkToFit="1"/>
      <protection locked="0"/>
    </xf>
    <xf numFmtId="14" fontId="12" fillId="8" borderId="0" xfId="10" applyNumberFormat="1" applyFill="1" applyAlignment="1" applyProtection="1">
      <alignment horizontal="center" vertical="center" shrinkToFit="1"/>
      <protection locked="0"/>
    </xf>
    <xf numFmtId="0" fontId="19" fillId="0" borderId="49" xfId="14" applyFont="1" applyBorder="1" applyAlignment="1">
      <alignment horizontal="left" vertical="center" wrapText="1"/>
    </xf>
    <xf numFmtId="0" fontId="19" fillId="0" borderId="39" xfId="14" applyFont="1" applyBorder="1" applyAlignment="1">
      <alignment horizontal="left" vertical="center" wrapText="1"/>
    </xf>
    <xf numFmtId="0" fontId="19" fillId="0" borderId="106" xfId="14" applyFont="1" applyBorder="1" applyAlignment="1">
      <alignment horizontal="left" vertical="center" wrapText="1"/>
    </xf>
    <xf numFmtId="0" fontId="19" fillId="0" borderId="103" xfId="14" applyFont="1" applyBorder="1" applyAlignment="1">
      <alignment horizontal="left" vertical="center" wrapText="1"/>
    </xf>
    <xf numFmtId="0" fontId="19" fillId="0" borderId="24" xfId="14" applyFont="1" applyBorder="1" applyAlignment="1">
      <alignment horizontal="left" vertical="center" wrapText="1"/>
    </xf>
    <xf numFmtId="0" fontId="19" fillId="0" borderId="19" xfId="14" applyFont="1" applyBorder="1" applyAlignment="1">
      <alignment horizontal="left" vertical="center" wrapText="1"/>
    </xf>
    <xf numFmtId="0" fontId="111" fillId="8" borderId="98" xfId="10" applyFont="1" applyFill="1" applyBorder="1" applyAlignment="1">
      <alignment horizontal="center" vertical="center" wrapText="1"/>
    </xf>
    <xf numFmtId="0" fontId="111" fillId="8" borderId="96" xfId="10" applyFont="1" applyFill="1" applyBorder="1" applyAlignment="1">
      <alignment horizontal="center" vertical="center" wrapText="1"/>
    </xf>
    <xf numFmtId="0" fontId="111" fillId="8" borderId="28" xfId="10" applyFont="1" applyFill="1" applyBorder="1" applyAlignment="1">
      <alignment horizontal="center" vertical="center" wrapText="1"/>
    </xf>
    <xf numFmtId="0" fontId="42" fillId="0" borderId="35" xfId="10" applyFont="1" applyBorder="1" applyAlignment="1">
      <alignment horizontal="center" vertical="center"/>
    </xf>
    <xf numFmtId="0" fontId="42" fillId="0" borderId="0" xfId="10" applyFont="1" applyBorder="1" applyAlignment="1">
      <alignment horizontal="center" vertical="center"/>
    </xf>
    <xf numFmtId="0" fontId="42" fillId="0" borderId="34" xfId="10" applyFont="1" applyBorder="1" applyAlignment="1">
      <alignment horizontal="center" vertical="center"/>
    </xf>
    <xf numFmtId="0" fontId="42" fillId="0" borderId="33" xfId="10" applyFont="1" applyBorder="1" applyAlignment="1">
      <alignment horizontal="center" vertical="center"/>
    </xf>
    <xf numFmtId="0" fontId="42" fillId="0" borderId="46" xfId="10" applyFont="1" applyBorder="1" applyAlignment="1">
      <alignment horizontal="center" vertical="center"/>
    </xf>
    <xf numFmtId="0" fontId="19" fillId="0" borderId="36" xfId="10" applyFont="1" applyBorder="1" applyAlignment="1">
      <alignment horizontal="center" vertical="center"/>
    </xf>
    <xf numFmtId="0" fontId="19" fillId="0" borderId="32" xfId="10" applyFont="1" applyBorder="1" applyAlignment="1">
      <alignment horizontal="center" vertical="center"/>
    </xf>
    <xf numFmtId="0" fontId="18" fillId="0" borderId="104" xfId="10" applyFont="1" applyBorder="1" applyAlignment="1">
      <alignment horizontal="center" vertical="center"/>
    </xf>
    <xf numFmtId="0" fontId="18" fillId="0" borderId="25" xfId="10" applyFont="1" applyBorder="1" applyAlignment="1">
      <alignment horizontal="center" vertical="center"/>
    </xf>
    <xf numFmtId="0" fontId="18" fillId="0" borderId="23" xfId="10" applyFont="1" applyBorder="1" applyAlignment="1">
      <alignment horizontal="center" vertical="center"/>
    </xf>
    <xf numFmtId="164" fontId="19" fillId="0" borderId="95" xfId="10" applyNumberFormat="1" applyFont="1" applyBorder="1" applyAlignment="1" applyProtection="1">
      <alignment horizontal="center" vertical="center" wrapText="1"/>
    </xf>
    <xf numFmtId="164" fontId="19" fillId="0" borderId="96" xfId="10" applyNumberFormat="1" applyFont="1" applyBorder="1" applyAlignment="1" applyProtection="1">
      <alignment horizontal="center" vertical="center" wrapText="1"/>
    </xf>
    <xf numFmtId="164" fontId="19" fillId="0" borderId="28" xfId="10" applyNumberFormat="1" applyFont="1" applyBorder="1" applyAlignment="1" applyProtection="1">
      <alignment horizontal="center" vertical="center" wrapText="1"/>
    </xf>
    <xf numFmtId="164" fontId="19" fillId="0" borderId="5" xfId="10" applyNumberFormat="1" applyFont="1" applyBorder="1" applyAlignment="1" applyProtection="1">
      <alignment horizontal="left" vertical="center" wrapText="1"/>
    </xf>
    <xf numFmtId="164" fontId="38" fillId="0" borderId="0" xfId="10" applyNumberFormat="1" applyFont="1" applyBorder="1" applyAlignment="1" applyProtection="1">
      <alignment horizontal="left" vertical="center" wrapText="1"/>
    </xf>
    <xf numFmtId="164" fontId="38" fillId="0" borderId="34" xfId="10" applyNumberFormat="1" applyFont="1" applyBorder="1" applyAlignment="1" applyProtection="1">
      <alignment horizontal="left" vertical="center" wrapText="1"/>
    </xf>
    <xf numFmtId="164" fontId="42" fillId="0" borderId="95" xfId="10" applyNumberFormat="1" applyFont="1" applyBorder="1" applyAlignment="1" applyProtection="1">
      <alignment horizontal="center" vertical="center" wrapText="1"/>
    </xf>
    <xf numFmtId="164" fontId="42" fillId="0" borderId="96" xfId="10" applyNumberFormat="1" applyFont="1" applyBorder="1" applyAlignment="1" applyProtection="1">
      <alignment horizontal="center" vertical="center" wrapText="1"/>
    </xf>
    <xf numFmtId="164" fontId="42" fillId="0" borderId="28" xfId="10" applyNumberFormat="1" applyFont="1" applyBorder="1" applyAlignment="1" applyProtection="1">
      <alignment horizontal="center" vertical="center" wrapText="1"/>
    </xf>
    <xf numFmtId="49" fontId="19" fillId="0" borderId="22" xfId="10" applyNumberFormat="1" applyFont="1" applyBorder="1" applyAlignment="1" applyProtection="1">
      <alignment horizontal="center" vertical="center" wrapText="1"/>
      <protection locked="0"/>
    </xf>
    <xf numFmtId="164" fontId="19" fillId="0" borderId="97" xfId="10" applyNumberFormat="1" applyFont="1" applyBorder="1" applyAlignment="1" applyProtection="1">
      <alignment horizontal="center" vertical="center" wrapText="1"/>
    </xf>
    <xf numFmtId="0" fontId="20" fillId="0" borderId="58" xfId="10" applyFont="1" applyBorder="1" applyAlignment="1" applyProtection="1">
      <alignment horizontal="center" vertical="center" wrapText="1"/>
      <protection locked="0"/>
    </xf>
    <xf numFmtId="0" fontId="20" fillId="0" borderId="6" xfId="10" applyFont="1" applyBorder="1" applyAlignment="1" applyProtection="1">
      <alignment horizontal="center" vertical="center" wrapText="1"/>
      <protection locked="0"/>
    </xf>
    <xf numFmtId="0" fontId="19" fillId="0" borderId="51" xfId="10" applyFont="1" applyBorder="1" applyAlignment="1">
      <alignment horizontal="center" vertical="center" wrapText="1" shrinkToFit="1"/>
    </xf>
    <xf numFmtId="0" fontId="19" fillId="0" borderId="6" xfId="10" applyFont="1" applyBorder="1" applyAlignment="1">
      <alignment horizontal="center" vertical="center" wrapText="1" shrinkToFit="1"/>
    </xf>
    <xf numFmtId="0" fontId="19" fillId="0" borderId="0" xfId="10" applyFont="1" applyBorder="1" applyAlignment="1">
      <alignment horizontal="center" vertical="top" wrapText="1"/>
    </xf>
    <xf numFmtId="0" fontId="19" fillId="0" borderId="33" xfId="10" applyFont="1" applyBorder="1" applyAlignment="1">
      <alignment horizontal="center" vertical="top" wrapText="1"/>
    </xf>
    <xf numFmtId="0" fontId="19" fillId="0" borderId="5" xfId="10" applyFont="1" applyBorder="1" applyAlignment="1">
      <alignment horizontal="left" vertical="top"/>
    </xf>
    <xf numFmtId="0" fontId="19" fillId="0" borderId="0" xfId="10" applyFont="1" applyBorder="1" applyAlignment="1">
      <alignment horizontal="left" vertical="top"/>
    </xf>
    <xf numFmtId="0" fontId="11" fillId="8" borderId="0" xfId="10" applyFont="1" applyFill="1" applyBorder="1" applyAlignment="1">
      <alignment horizontal="center"/>
    </xf>
    <xf numFmtId="0" fontId="11" fillId="8" borderId="0" xfId="10" applyFont="1" applyFill="1" applyBorder="1" applyAlignment="1" applyProtection="1">
      <alignment horizontal="center" vertical="center"/>
      <protection locked="0"/>
    </xf>
    <xf numFmtId="14" fontId="11" fillId="8" borderId="0" xfId="10" applyNumberFormat="1" applyFont="1" applyFill="1" applyBorder="1" applyAlignment="1" applyProtection="1">
      <alignment horizontal="center" vertical="center" shrinkToFit="1"/>
      <protection locked="0"/>
    </xf>
    <xf numFmtId="0" fontId="19" fillId="0" borderId="17" xfId="10" applyFont="1" applyBorder="1" applyAlignment="1">
      <alignment horizontal="left" vertical="top" wrapText="1"/>
    </xf>
    <xf numFmtId="0" fontId="19" fillId="0" borderId="24" xfId="10" applyFont="1" applyBorder="1" applyAlignment="1">
      <alignment horizontal="left" vertical="top" wrapText="1"/>
    </xf>
    <xf numFmtId="164" fontId="19" fillId="0" borderId="5" xfId="10" applyNumberFormat="1" applyFont="1" applyBorder="1" applyAlignment="1">
      <alignment horizontal="left" vertical="top" wrapText="1"/>
    </xf>
    <xf numFmtId="164" fontId="19" fillId="0" borderId="0" xfId="10" applyNumberFormat="1" applyFont="1" applyBorder="1" applyAlignment="1">
      <alignment horizontal="left" vertical="top" wrapText="1"/>
    </xf>
    <xf numFmtId="0" fontId="19" fillId="0" borderId="5" xfId="10" applyFont="1" applyBorder="1" applyAlignment="1">
      <alignment horizontal="left" vertical="top" wrapText="1"/>
    </xf>
    <xf numFmtId="0" fontId="19" fillId="0" borderId="0" xfId="10" applyFont="1" applyBorder="1" applyAlignment="1">
      <alignment horizontal="left" vertical="top" wrapText="1"/>
    </xf>
    <xf numFmtId="0" fontId="11" fillId="8" borderId="0" xfId="10" applyFont="1" applyFill="1" applyBorder="1" applyAlignment="1">
      <alignment horizontal="center" vertical="center"/>
    </xf>
    <xf numFmtId="164" fontId="19" fillId="0" borderId="34" xfId="10" applyNumberFormat="1" applyFont="1" applyBorder="1" applyAlignment="1">
      <alignment horizontal="left" vertical="top" wrapText="1"/>
    </xf>
    <xf numFmtId="0" fontId="19" fillId="0" borderId="34" xfId="10" applyFont="1" applyBorder="1" applyAlignment="1">
      <alignment horizontal="left" vertical="top"/>
    </xf>
    <xf numFmtId="0" fontId="18" fillId="0" borderId="54" xfId="10" applyFont="1" applyBorder="1" applyAlignment="1">
      <alignment horizontal="center" vertical="center" wrapText="1"/>
    </xf>
    <xf numFmtId="0" fontId="18" fillId="8" borderId="54" xfId="10" applyFont="1" applyFill="1" applyBorder="1" applyAlignment="1">
      <alignment horizontal="center" vertical="center" wrapText="1" shrinkToFit="1"/>
    </xf>
    <xf numFmtId="0" fontId="20" fillId="0" borderId="11" xfId="10" applyFont="1" applyBorder="1" applyAlignment="1">
      <alignment horizontal="center" vertical="center" wrapText="1"/>
    </xf>
    <xf numFmtId="0" fontId="20" fillId="0" borderId="33" xfId="10" applyFont="1" applyBorder="1" applyAlignment="1">
      <alignment horizontal="center" vertical="center" wrapText="1"/>
    </xf>
    <xf numFmtId="0" fontId="20" fillId="0" borderId="43" xfId="10" applyFont="1" applyBorder="1" applyAlignment="1">
      <alignment horizontal="center" vertical="center" wrapText="1"/>
    </xf>
    <xf numFmtId="0" fontId="20" fillId="0" borderId="37" xfId="10" applyFont="1" applyBorder="1" applyAlignment="1">
      <alignment horizontal="center" vertical="center" wrapText="1"/>
    </xf>
    <xf numFmtId="0" fontId="20" fillId="0" borderId="0" xfId="10" applyFont="1" applyBorder="1" applyAlignment="1">
      <alignment horizontal="center" vertical="center" wrapText="1"/>
    </xf>
    <xf numFmtId="0" fontId="20" fillId="0" borderId="41" xfId="10" applyFont="1" applyBorder="1" applyAlignment="1">
      <alignment horizontal="center" vertical="center" wrapText="1"/>
    </xf>
    <xf numFmtId="0" fontId="20" fillId="0" borderId="5" xfId="10" applyFont="1" applyBorder="1" applyAlignment="1">
      <alignment horizontal="right"/>
    </xf>
    <xf numFmtId="0" fontId="20" fillId="0" borderId="0" xfId="10" applyFont="1" applyBorder="1" applyAlignment="1">
      <alignment horizontal="right"/>
    </xf>
    <xf numFmtId="0" fontId="42" fillId="0" borderId="36" xfId="10" applyFont="1" applyBorder="1" applyAlignment="1">
      <alignment horizontal="left" vertical="center"/>
    </xf>
    <xf numFmtId="0" fontId="42" fillId="0" borderId="32" xfId="10" applyFont="1" applyBorder="1" applyAlignment="1">
      <alignment horizontal="left" vertical="center"/>
    </xf>
    <xf numFmtId="0" fontId="42" fillId="0" borderId="37" xfId="10" applyFont="1" applyBorder="1" applyAlignment="1">
      <alignment horizontal="left" vertical="center"/>
    </xf>
    <xf numFmtId="0" fontId="42" fillId="0" borderId="0" xfId="10" applyFont="1" applyBorder="1" applyAlignment="1">
      <alignment horizontal="left" vertical="center"/>
    </xf>
    <xf numFmtId="0" fontId="42" fillId="0" borderId="11" xfId="10" applyFont="1" applyBorder="1" applyAlignment="1">
      <alignment horizontal="left" vertical="center"/>
    </xf>
    <xf numFmtId="0" fontId="42" fillId="0" borderId="33" xfId="10" applyFont="1" applyBorder="1" applyAlignment="1">
      <alignment horizontal="left" vertical="center"/>
    </xf>
    <xf numFmtId="0" fontId="19" fillId="0" borderId="49" xfId="10" applyFont="1" applyBorder="1" applyAlignment="1">
      <alignment horizontal="center" vertical="center" wrapText="1"/>
    </xf>
    <xf numFmtId="0" fontId="19" fillId="0" borderId="103" xfId="10" applyFont="1" applyBorder="1" applyAlignment="1">
      <alignment horizontal="center" vertical="center" wrapText="1"/>
    </xf>
    <xf numFmtId="0" fontId="18" fillId="8" borderId="54" xfId="10" applyFont="1" applyFill="1" applyBorder="1" applyAlignment="1">
      <alignment horizontal="center" vertical="center" wrapText="1"/>
    </xf>
    <xf numFmtId="0" fontId="18" fillId="0" borderId="54" xfId="10" applyFont="1" applyBorder="1" applyAlignment="1">
      <alignment horizontal="center" vertical="center" wrapText="1" shrinkToFit="1"/>
    </xf>
    <xf numFmtId="0" fontId="102" fillId="10" borderId="44" xfId="10" applyFont="1" applyFill="1" applyBorder="1" applyAlignment="1">
      <alignment horizontal="center"/>
    </xf>
    <xf numFmtId="0" fontId="102" fillId="10" borderId="80" xfId="10" applyFont="1" applyFill="1" applyBorder="1" applyAlignment="1">
      <alignment horizontal="center"/>
    </xf>
    <xf numFmtId="0" fontId="20" fillId="0" borderId="2" xfId="10" applyFont="1" applyBorder="1" applyAlignment="1">
      <alignment horizontal="center"/>
    </xf>
    <xf numFmtId="0" fontId="20" fillId="0" borderId="26" xfId="10" applyFont="1" applyBorder="1" applyAlignment="1">
      <alignment horizontal="center"/>
    </xf>
    <xf numFmtId="0" fontId="20" fillId="0" borderId="49" xfId="10" applyFont="1" applyBorder="1" applyAlignment="1">
      <alignment horizontal="center" vertical="center" wrapText="1"/>
    </xf>
    <xf numFmtId="0" fontId="20" fillId="0" borderId="38" xfId="10" applyFont="1" applyBorder="1" applyAlignment="1">
      <alignment horizontal="right"/>
    </xf>
    <xf numFmtId="0" fontId="20" fillId="0" borderId="39" xfId="10" applyFont="1" applyBorder="1" applyAlignment="1">
      <alignment horizontal="right"/>
    </xf>
    <xf numFmtId="0" fontId="19" fillId="8" borderId="8" xfId="10" applyFont="1" applyFill="1" applyBorder="1" applyAlignment="1">
      <alignment horizontal="center"/>
    </xf>
    <xf numFmtId="0" fontId="19" fillId="8" borderId="20" xfId="10" applyFont="1" applyFill="1" applyBorder="1" applyAlignment="1">
      <alignment horizontal="center"/>
    </xf>
    <xf numFmtId="0" fontId="19" fillId="8" borderId="6" xfId="10" applyFont="1" applyFill="1" applyBorder="1" applyAlignment="1">
      <alignment horizontal="center"/>
    </xf>
    <xf numFmtId="0" fontId="19" fillId="8" borderId="26" xfId="10" applyFont="1" applyFill="1" applyBorder="1" applyAlignment="1">
      <alignment horizontal="center"/>
    </xf>
    <xf numFmtId="0" fontId="110" fillId="10" borderId="18" xfId="10" applyFont="1" applyFill="1" applyBorder="1" applyAlignment="1">
      <alignment horizontal="center" vertical="center" wrapText="1"/>
    </xf>
    <xf numFmtId="0" fontId="110" fillId="10" borderId="44" xfId="10" applyFont="1" applyFill="1" applyBorder="1" applyAlignment="1">
      <alignment horizontal="center" vertical="center" wrapText="1"/>
    </xf>
    <xf numFmtId="0" fontId="104" fillId="9" borderId="44" xfId="10" applyFont="1" applyFill="1" applyBorder="1" applyAlignment="1">
      <alignment horizontal="center" vertical="center" wrapText="1"/>
    </xf>
    <xf numFmtId="0" fontId="19" fillId="0" borderId="109" xfId="10" applyFont="1" applyBorder="1" applyAlignment="1">
      <alignment horizontal="center" vertical="center" textRotation="90" wrapText="1"/>
    </xf>
    <xf numFmtId="0" fontId="19" fillId="0" borderId="66" xfId="10" applyFont="1" applyBorder="1" applyAlignment="1">
      <alignment horizontal="center" vertical="center" textRotation="90" wrapText="1"/>
    </xf>
    <xf numFmtId="0" fontId="19" fillId="0" borderId="84" xfId="10" applyFont="1" applyBorder="1" applyAlignment="1">
      <alignment horizontal="center" vertical="center" textRotation="90" wrapText="1"/>
    </xf>
    <xf numFmtId="0" fontId="19" fillId="0" borderId="110" xfId="10" applyFont="1" applyBorder="1" applyAlignment="1">
      <alignment horizontal="center" vertical="center" textRotation="90" wrapText="1"/>
    </xf>
    <xf numFmtId="0" fontId="19" fillId="0" borderId="59" xfId="10" applyFont="1" applyBorder="1" applyAlignment="1">
      <alignment horizontal="center" vertical="center" textRotation="90" wrapText="1"/>
    </xf>
    <xf numFmtId="0" fontId="20" fillId="0" borderId="51" xfId="10" applyFont="1" applyBorder="1" applyAlignment="1" applyProtection="1">
      <alignment horizontal="center" vertical="center" wrapText="1"/>
      <protection locked="0"/>
    </xf>
    <xf numFmtId="0" fontId="20" fillId="0" borderId="48" xfId="10" applyFont="1" applyBorder="1" applyAlignment="1" applyProtection="1">
      <alignment horizontal="center" vertical="center" wrapText="1"/>
      <protection locked="0"/>
    </xf>
    <xf numFmtId="0" fontId="20" fillId="0" borderId="57" xfId="10" applyFont="1" applyBorder="1" applyAlignment="1" applyProtection="1">
      <alignment horizontal="center" vertical="center" wrapText="1"/>
      <protection locked="0"/>
    </xf>
    <xf numFmtId="167" fontId="20" fillId="0" borderId="58" xfId="10" applyNumberFormat="1" applyFont="1" applyBorder="1" applyAlignment="1" applyProtection="1">
      <alignment horizontal="center" vertical="center" wrapText="1"/>
      <protection locked="0"/>
    </xf>
    <xf numFmtId="0" fontId="19" fillId="0" borderId="51" xfId="10" applyFont="1" applyBorder="1" applyAlignment="1">
      <alignment horizontal="center" vertical="center" textRotation="90" wrapText="1" shrinkToFit="1"/>
    </xf>
    <xf numFmtId="0" fontId="19" fillId="0" borderId="6" xfId="10" applyFont="1" applyBorder="1" applyAlignment="1">
      <alignment horizontal="center" vertical="center" textRotation="90" wrapText="1" shrinkToFit="1"/>
    </xf>
    <xf numFmtId="0" fontId="20" fillId="0" borderId="44" xfId="10" applyFont="1" applyBorder="1" applyAlignment="1" applyProtection="1">
      <alignment horizontal="center" vertical="center" wrapText="1"/>
      <protection locked="0"/>
    </xf>
    <xf numFmtId="167" fontId="20" fillId="0" borderId="51" xfId="10" applyNumberFormat="1" applyFont="1" applyBorder="1" applyAlignment="1" applyProtection="1">
      <alignment horizontal="center" vertical="center" wrapText="1"/>
      <protection locked="0"/>
    </xf>
    <xf numFmtId="0" fontId="19" fillId="0" borderId="79" xfId="10" applyFont="1" applyBorder="1" applyAlignment="1">
      <alignment horizontal="center" vertical="center" textRotation="90" wrapText="1"/>
    </xf>
    <xf numFmtId="0" fontId="19" fillId="8" borderId="8" xfId="10" applyFont="1" applyFill="1" applyBorder="1" applyAlignment="1">
      <alignment horizontal="center" wrapText="1"/>
    </xf>
    <xf numFmtId="0" fontId="19" fillId="8" borderId="20" xfId="10" applyFont="1" applyFill="1" applyBorder="1" applyAlignment="1">
      <alignment horizontal="center" wrapText="1"/>
    </xf>
    <xf numFmtId="0" fontId="54" fillId="0" borderId="37" xfId="4" applyFont="1" applyFill="1" applyBorder="1" applyAlignment="1" applyProtection="1">
      <alignment horizontal="center" vertical="center" wrapText="1"/>
    </xf>
    <xf numFmtId="0" fontId="54" fillId="0" borderId="0" xfId="4" applyFont="1" applyFill="1" applyBorder="1" applyAlignment="1" applyProtection="1">
      <alignment horizontal="center" vertical="center" wrapText="1"/>
    </xf>
    <xf numFmtId="0" fontId="54" fillId="0" borderId="41" xfId="4" applyFont="1" applyFill="1" applyBorder="1" applyAlignment="1" applyProtection="1">
      <alignment horizontal="center" vertical="center" wrapText="1"/>
    </xf>
    <xf numFmtId="0" fontId="20" fillId="0" borderId="17" xfId="10" applyFont="1" applyBorder="1" applyAlignment="1">
      <alignment horizontal="right" wrapText="1"/>
    </xf>
    <xf numFmtId="0" fontId="20" fillId="0" borderId="24" xfId="10" applyFont="1" applyBorder="1" applyAlignment="1">
      <alignment horizontal="right" wrapText="1"/>
    </xf>
    <xf numFmtId="0" fontId="42" fillId="0" borderId="35" xfId="10" applyFont="1" applyBorder="1" applyAlignment="1">
      <alignment horizontal="left" vertical="center"/>
    </xf>
    <xf numFmtId="0" fontId="42" fillId="0" borderId="34" xfId="10" applyFont="1" applyBorder="1" applyAlignment="1">
      <alignment horizontal="left" vertical="center"/>
    </xf>
    <xf numFmtId="0" fontId="42" fillId="0" borderId="46" xfId="10" applyFont="1" applyBorder="1" applyAlignment="1">
      <alignment horizontal="left" vertical="center"/>
    </xf>
    <xf numFmtId="0" fontId="61" fillId="0" borderId="11" xfId="10" applyFont="1" applyBorder="1" applyAlignment="1">
      <alignment horizontal="left" vertical="top" wrapText="1"/>
    </xf>
    <xf numFmtId="0" fontId="61" fillId="0" borderId="33" xfId="10" applyFont="1" applyBorder="1" applyAlignment="1">
      <alignment horizontal="left" vertical="top" wrapText="1"/>
    </xf>
    <xf numFmtId="0" fontId="61" fillId="0" borderId="46" xfId="10" applyFont="1" applyBorder="1" applyAlignment="1">
      <alignment horizontal="left" vertical="top" wrapText="1"/>
    </xf>
    <xf numFmtId="0" fontId="20" fillId="0" borderId="29" xfId="10" applyFont="1" applyBorder="1" applyAlignment="1">
      <alignment horizontal="center"/>
    </xf>
    <xf numFmtId="164" fontId="19" fillId="0" borderId="53" xfId="10" applyNumberFormat="1" applyFont="1" applyBorder="1" applyAlignment="1" applyProtection="1">
      <alignment horizontal="center" vertical="center" wrapText="1"/>
    </xf>
    <xf numFmtId="164" fontId="19" fillId="0" borderId="52" xfId="10" applyNumberFormat="1" applyFont="1" applyBorder="1" applyAlignment="1" applyProtection="1">
      <alignment horizontal="center" vertical="center" wrapText="1"/>
    </xf>
    <xf numFmtId="14" fontId="12" fillId="8" borderId="0" xfId="10" applyNumberFormat="1" applyFill="1" applyBorder="1" applyAlignment="1" applyProtection="1">
      <alignment horizontal="center" vertical="center" shrinkToFit="1"/>
      <protection locked="0"/>
    </xf>
    <xf numFmtId="0" fontId="19" fillId="0" borderId="5" xfId="10" applyFont="1" applyBorder="1" applyAlignment="1">
      <alignment horizontal="left" vertical="center" wrapText="1"/>
    </xf>
    <xf numFmtId="0" fontId="19" fillId="0" borderId="0" xfId="10" applyFont="1" applyBorder="1" applyAlignment="1">
      <alignment horizontal="left" vertical="center" wrapText="1"/>
    </xf>
    <xf numFmtId="0" fontId="110" fillId="0" borderId="18" xfId="10" applyFont="1" applyBorder="1" applyAlignment="1">
      <alignment horizontal="center" vertical="center"/>
    </xf>
    <xf numFmtId="0" fontId="110" fillId="0" borderId="44" xfId="10" applyFont="1" applyBorder="1" applyAlignment="1">
      <alignment horizontal="center" vertical="center"/>
    </xf>
    <xf numFmtId="0" fontId="15" fillId="0" borderId="36" xfId="10" applyFont="1" applyBorder="1" applyAlignment="1">
      <alignment horizontal="center" vertical="center"/>
    </xf>
    <xf numFmtId="0" fontId="15" fillId="0" borderId="32" xfId="10" applyFont="1" applyBorder="1" applyAlignment="1">
      <alignment horizontal="center" vertical="center"/>
    </xf>
    <xf numFmtId="0" fontId="15" fillId="0" borderId="35" xfId="10" applyFont="1" applyBorder="1" applyAlignment="1">
      <alignment horizontal="center" vertical="center"/>
    </xf>
    <xf numFmtId="164" fontId="19" fillId="0" borderId="95" xfId="10" applyNumberFormat="1" applyFont="1" applyBorder="1" applyAlignment="1" applyProtection="1">
      <alignment horizontal="center" vertical="center" wrapText="1"/>
      <protection locked="0"/>
    </xf>
    <xf numFmtId="164" fontId="19" fillId="0" borderId="96" xfId="10" applyNumberFormat="1" applyFont="1" applyBorder="1" applyAlignment="1" applyProtection="1">
      <alignment horizontal="center" vertical="center" wrapText="1"/>
      <protection locked="0"/>
    </xf>
    <xf numFmtId="164" fontId="19" fillId="0" borderId="97" xfId="10" applyNumberFormat="1" applyFont="1" applyBorder="1" applyAlignment="1" applyProtection="1">
      <alignment horizontal="center" vertical="center" wrapText="1"/>
      <protection locked="0"/>
    </xf>
    <xf numFmtId="164" fontId="19" fillId="0" borderId="53" xfId="10" applyNumberFormat="1" applyFont="1" applyBorder="1" applyAlignment="1" applyProtection="1">
      <alignment horizontal="center" vertical="center" wrapText="1"/>
      <protection locked="0"/>
    </xf>
    <xf numFmtId="164" fontId="19" fillId="0" borderId="52" xfId="10" applyNumberFormat="1" applyFont="1" applyBorder="1" applyAlignment="1" applyProtection="1">
      <alignment horizontal="center" vertical="center" wrapText="1"/>
      <protection locked="0"/>
    </xf>
    <xf numFmtId="49" fontId="20" fillId="0" borderId="48" xfId="10" applyNumberFormat="1" applyFont="1" applyBorder="1" applyAlignment="1" applyProtection="1">
      <alignment horizontal="center" vertical="center" wrapText="1"/>
      <protection locked="0"/>
    </xf>
    <xf numFmtId="49" fontId="20" fillId="0" borderId="44" xfId="10" applyNumberFormat="1" applyFont="1" applyBorder="1" applyAlignment="1" applyProtection="1">
      <alignment horizontal="center" vertical="center" wrapText="1"/>
      <protection locked="0"/>
    </xf>
    <xf numFmtId="49" fontId="20" fillId="0" borderId="57" xfId="10" applyNumberFormat="1" applyFont="1" applyBorder="1" applyAlignment="1" applyProtection="1">
      <alignment horizontal="center" vertical="center" wrapText="1"/>
      <protection locked="0"/>
    </xf>
    <xf numFmtId="0" fontId="104" fillId="9" borderId="18" xfId="10" applyFont="1" applyFill="1" applyBorder="1" applyAlignment="1">
      <alignment horizontal="center" vertical="center"/>
    </xf>
    <xf numFmtId="0" fontId="104" fillId="9" borderId="44" xfId="10" applyFont="1" applyFill="1" applyBorder="1" applyAlignment="1">
      <alignment horizontal="center" vertical="center"/>
    </xf>
    <xf numFmtId="0" fontId="19" fillId="0" borderId="57" xfId="10" applyFont="1" applyBorder="1" applyAlignment="1">
      <alignment horizontal="center" vertical="center" textRotation="90" wrapText="1"/>
    </xf>
    <xf numFmtId="0" fontId="19" fillId="0" borderId="20" xfId="10" applyFont="1" applyBorder="1" applyAlignment="1">
      <alignment horizontal="center" vertical="center" textRotation="90" wrapText="1"/>
    </xf>
    <xf numFmtId="0" fontId="18" fillId="8" borderId="22" xfId="10" applyFont="1" applyFill="1" applyBorder="1" applyAlignment="1">
      <alignment horizontal="center" wrapText="1"/>
    </xf>
    <xf numFmtId="0" fontId="18" fillId="8" borderId="54" xfId="10" applyFont="1" applyFill="1" applyBorder="1" applyAlignment="1">
      <alignment horizontal="center" wrapText="1"/>
    </xf>
    <xf numFmtId="49" fontId="20" fillId="0" borderId="7" xfId="10" applyNumberFormat="1" applyFont="1" applyBorder="1" applyAlignment="1">
      <alignment horizontal="center" vertical="center" wrapText="1"/>
    </xf>
    <xf numFmtId="49" fontId="20" fillId="0" borderId="20" xfId="10" applyNumberFormat="1" applyFont="1" applyBorder="1" applyAlignment="1">
      <alignment horizontal="center" vertical="center" wrapText="1"/>
    </xf>
    <xf numFmtId="1" fontId="20" fillId="0" borderId="8" xfId="10" applyNumberFormat="1" applyFont="1" applyBorder="1" applyAlignment="1">
      <alignment horizontal="center" vertical="center" wrapText="1"/>
    </xf>
    <xf numFmtId="1" fontId="20" fillId="0" borderId="7" xfId="10" applyNumberFormat="1" applyFont="1" applyBorder="1" applyAlignment="1">
      <alignment horizontal="center" vertical="center" wrapText="1"/>
    </xf>
    <xf numFmtId="1" fontId="20" fillId="0" borderId="21" xfId="10" applyNumberFormat="1" applyFont="1" applyBorder="1" applyAlignment="1">
      <alignment horizontal="center" vertical="center" wrapText="1"/>
    </xf>
    <xf numFmtId="0" fontId="11" fillId="8" borderId="0" xfId="10" applyFont="1" applyFill="1" applyAlignment="1">
      <alignment horizontal="center"/>
    </xf>
    <xf numFmtId="0" fontId="20" fillId="8" borderId="0" xfId="10" applyFont="1" applyFill="1" applyAlignment="1">
      <alignment horizontal="center" vertical="center"/>
    </xf>
    <xf numFmtId="1" fontId="42" fillId="0" borderId="48" xfId="10" applyNumberFormat="1" applyFont="1" applyBorder="1" applyAlignment="1" applyProtection="1">
      <alignment horizontal="center" vertical="center" wrapText="1"/>
      <protection locked="0"/>
    </xf>
    <xf numFmtId="1" fontId="42" fillId="0" borderId="44" xfId="10" applyNumberFormat="1" applyFont="1" applyBorder="1" applyAlignment="1" applyProtection="1">
      <alignment horizontal="center" vertical="center" wrapText="1"/>
      <protection locked="0"/>
    </xf>
    <xf numFmtId="1" fontId="42" fillId="0" borderId="80" xfId="10" applyNumberFormat="1" applyFont="1" applyBorder="1" applyAlignment="1" applyProtection="1">
      <alignment horizontal="center" vertical="center" wrapText="1"/>
      <protection locked="0"/>
    </xf>
    <xf numFmtId="49" fontId="20" fillId="0" borderId="8" xfId="10" applyNumberFormat="1" applyFont="1" applyBorder="1" applyAlignment="1" applyProtection="1">
      <alignment horizontal="center" vertical="center" wrapText="1"/>
      <protection locked="0"/>
    </xf>
    <xf numFmtId="49" fontId="20" fillId="0" borderId="7" xfId="10" applyNumberFormat="1" applyFont="1" applyBorder="1" applyAlignment="1" applyProtection="1">
      <alignment horizontal="center" vertical="center" wrapText="1"/>
      <protection locked="0"/>
    </xf>
    <xf numFmtId="49" fontId="20" fillId="0" borderId="20" xfId="10" applyNumberFormat="1" applyFont="1" applyBorder="1" applyAlignment="1" applyProtection="1">
      <alignment horizontal="center" vertical="center" wrapText="1"/>
      <protection locked="0"/>
    </xf>
    <xf numFmtId="1" fontId="42" fillId="0" borderId="8" xfId="10" applyNumberFormat="1" applyFont="1" applyBorder="1" applyAlignment="1" applyProtection="1">
      <alignment horizontal="center" vertical="center" wrapText="1"/>
      <protection locked="0"/>
    </xf>
    <xf numFmtId="1" fontId="42" fillId="0" borderId="7" xfId="10" applyNumberFormat="1" applyFont="1" applyBorder="1" applyAlignment="1" applyProtection="1">
      <alignment horizontal="center" vertical="center" wrapText="1"/>
      <protection locked="0"/>
    </xf>
    <xf numFmtId="1" fontId="42" fillId="0" borderId="21" xfId="10" applyNumberFormat="1" applyFont="1" applyBorder="1" applyAlignment="1" applyProtection="1">
      <alignment horizontal="center" vertical="center" wrapText="1"/>
      <protection locked="0"/>
    </xf>
    <xf numFmtId="49" fontId="20" fillId="0" borderId="51" xfId="10" applyNumberFormat="1" applyFont="1" applyBorder="1" applyAlignment="1" applyProtection="1">
      <alignment horizontal="center" vertical="center" wrapText="1"/>
      <protection locked="0"/>
    </xf>
    <xf numFmtId="0" fontId="19" fillId="0" borderId="6" xfId="10" applyFont="1" applyBorder="1" applyAlignment="1">
      <alignment horizontal="left" vertical="center"/>
    </xf>
    <xf numFmtId="0" fontId="19" fillId="0" borderId="12" xfId="10" applyFont="1" applyBorder="1" applyAlignment="1">
      <alignment horizontal="left" vertical="center"/>
    </xf>
    <xf numFmtId="0" fontId="19" fillId="0" borderId="25" xfId="10" applyFont="1" applyBorder="1" applyAlignment="1">
      <alignment horizontal="left" vertical="center"/>
    </xf>
    <xf numFmtId="0" fontId="19" fillId="0" borderId="23" xfId="10" applyFont="1" applyBorder="1" applyAlignment="1">
      <alignment horizontal="left" vertical="center"/>
    </xf>
    <xf numFmtId="1" fontId="42" fillId="0" borderId="38" xfId="10" applyNumberFormat="1" applyFont="1" applyBorder="1" applyAlignment="1" applyProtection="1">
      <alignment horizontal="center" vertical="center" wrapText="1"/>
      <protection locked="0"/>
    </xf>
    <xf numFmtId="1" fontId="42" fillId="0" borderId="39" xfId="10" applyNumberFormat="1" applyFont="1" applyBorder="1" applyAlignment="1" applyProtection="1">
      <alignment horizontal="center" vertical="center" wrapText="1"/>
      <protection locked="0"/>
    </xf>
    <xf numFmtId="1" fontId="42" fillId="0" borderId="106" xfId="10" applyNumberFormat="1" applyFont="1" applyBorder="1" applyAlignment="1" applyProtection="1">
      <alignment horizontal="center" vertical="center" wrapText="1"/>
      <protection locked="0"/>
    </xf>
    <xf numFmtId="49" fontId="20" fillId="0" borderId="38" xfId="10" applyNumberFormat="1" applyFont="1" applyBorder="1" applyAlignment="1" applyProtection="1">
      <alignment horizontal="center" vertical="center" wrapText="1"/>
      <protection locked="0"/>
    </xf>
    <xf numFmtId="49" fontId="20" fillId="0" borderId="39" xfId="10" applyNumberFormat="1" applyFont="1" applyBorder="1" applyAlignment="1" applyProtection="1">
      <alignment horizontal="center" vertical="center" wrapText="1"/>
      <protection locked="0"/>
    </xf>
    <xf numFmtId="49" fontId="20" fillId="0" borderId="40" xfId="10" applyNumberFormat="1" applyFont="1" applyBorder="1" applyAlignment="1" applyProtection="1">
      <alignment horizontal="center" vertical="center" wrapText="1"/>
      <protection locked="0"/>
    </xf>
    <xf numFmtId="49" fontId="20" fillId="0" borderId="58" xfId="10" applyNumberFormat="1" applyFont="1" applyBorder="1" applyAlignment="1" applyProtection="1">
      <alignment horizontal="center" vertical="center" wrapText="1"/>
      <protection locked="0"/>
    </xf>
    <xf numFmtId="164" fontId="19" fillId="0" borderId="5" xfId="10" applyNumberFormat="1" applyFont="1" applyBorder="1" applyAlignment="1">
      <alignment horizontal="left" vertical="center" wrapText="1"/>
    </xf>
    <xf numFmtId="164" fontId="19" fillId="0" borderId="0" xfId="10" applyNumberFormat="1" applyFont="1" applyBorder="1" applyAlignment="1">
      <alignment horizontal="left" vertical="center" wrapText="1"/>
    </xf>
    <xf numFmtId="164" fontId="19" fillId="0" borderId="34" xfId="10" applyNumberFormat="1" applyFont="1" applyBorder="1" applyAlignment="1">
      <alignment horizontal="left" vertical="center" wrapText="1"/>
    </xf>
    <xf numFmtId="164" fontId="15" fillId="0" borderId="98" xfId="10" applyNumberFormat="1" applyFont="1" applyBorder="1" applyAlignment="1" applyProtection="1">
      <alignment horizontal="center" vertical="center" wrapText="1"/>
      <protection locked="0"/>
    </xf>
    <xf numFmtId="164" fontId="15" fillId="0" borderId="96" xfId="10" applyNumberFormat="1" applyFont="1" applyBorder="1" applyAlignment="1" applyProtection="1">
      <alignment horizontal="center" vertical="center" wrapText="1"/>
      <protection locked="0"/>
    </xf>
    <xf numFmtId="164" fontId="15" fillId="0" borderId="28" xfId="10" applyNumberFormat="1" applyFont="1" applyBorder="1" applyAlignment="1" applyProtection="1">
      <alignment horizontal="center" vertical="center" wrapText="1"/>
      <protection locked="0"/>
    </xf>
    <xf numFmtId="1" fontId="20" fillId="0" borderId="8" xfId="10" applyNumberFormat="1" applyFont="1" applyBorder="1" applyAlignment="1" applyProtection="1">
      <alignment horizontal="center" vertical="center" wrapText="1"/>
      <protection locked="0"/>
    </xf>
    <xf numFmtId="1" fontId="20" fillId="0" borderId="7" xfId="10" applyNumberFormat="1" applyFont="1" applyBorder="1" applyAlignment="1" applyProtection="1">
      <alignment horizontal="center" vertical="center" wrapText="1"/>
      <protection locked="0"/>
    </xf>
    <xf numFmtId="1" fontId="20" fillId="0" borderId="21" xfId="10" applyNumberFormat="1" applyFont="1" applyBorder="1" applyAlignment="1" applyProtection="1">
      <alignment horizontal="center" vertical="center" wrapText="1"/>
      <protection locked="0"/>
    </xf>
    <xf numFmtId="1" fontId="20" fillId="0" borderId="48" xfId="10" applyNumberFormat="1" applyFont="1" applyBorder="1" applyAlignment="1">
      <alignment horizontal="center" vertical="center" wrapText="1"/>
    </xf>
    <xf numFmtId="1" fontId="20" fillId="0" borderId="44" xfId="10" applyNumberFormat="1" applyFont="1" applyBorder="1" applyAlignment="1">
      <alignment horizontal="center" vertical="center" wrapText="1"/>
    </xf>
    <xf numFmtId="1" fontId="20" fillId="0" borderId="80" xfId="10" applyNumberFormat="1" applyFont="1" applyBorder="1" applyAlignment="1">
      <alignment horizontal="center" vertical="center" wrapText="1"/>
    </xf>
    <xf numFmtId="0" fontId="18" fillId="8" borderId="47" xfId="10" applyFont="1" applyFill="1" applyBorder="1" applyAlignment="1">
      <alignment horizontal="center" wrapText="1"/>
    </xf>
    <xf numFmtId="0" fontId="18" fillId="0" borderId="54" xfId="10" applyFont="1" applyBorder="1" applyAlignment="1">
      <alignment horizontal="center" wrapText="1"/>
    </xf>
    <xf numFmtId="0" fontId="18" fillId="8" borderId="54" xfId="10" applyFont="1" applyFill="1" applyBorder="1" applyAlignment="1">
      <alignment horizontal="center" wrapText="1" shrinkToFit="1"/>
    </xf>
    <xf numFmtId="0" fontId="15" fillId="0" borderId="36" xfId="10" applyFont="1" applyBorder="1" applyAlignment="1">
      <alignment horizontal="left" vertical="center"/>
    </xf>
    <xf numFmtId="0" fontId="15" fillId="0" borderId="32" xfId="10" applyFont="1" applyBorder="1" applyAlignment="1">
      <alignment horizontal="left" vertical="center"/>
    </xf>
    <xf numFmtId="0" fontId="15" fillId="0" borderId="37" xfId="10" applyFont="1" applyBorder="1" applyAlignment="1">
      <alignment horizontal="left" vertical="center"/>
    </xf>
    <xf numFmtId="0" fontId="15" fillId="0" borderId="0" xfId="10" applyFont="1" applyAlignment="1">
      <alignment horizontal="left" vertical="center"/>
    </xf>
    <xf numFmtId="0" fontId="15" fillId="0" borderId="11" xfId="10" applyFont="1" applyBorder="1" applyAlignment="1">
      <alignment horizontal="left" vertical="center"/>
    </xf>
    <xf numFmtId="0" fontId="15" fillId="0" borderId="33" xfId="10" applyFont="1" applyBorder="1" applyAlignment="1">
      <alignment horizontal="left" vertical="center"/>
    </xf>
    <xf numFmtId="0" fontId="19" fillId="0" borderId="30" xfId="10" applyFont="1" applyBorder="1" applyAlignment="1">
      <alignment horizontal="center" vertical="center" textRotation="90" wrapText="1"/>
    </xf>
    <xf numFmtId="0" fontId="19" fillId="0" borderId="10" xfId="10" applyFont="1" applyBorder="1" applyAlignment="1">
      <alignment horizontal="center" vertical="center" textRotation="90" wrapText="1"/>
    </xf>
    <xf numFmtId="0" fontId="20" fillId="0" borderId="0" xfId="10" applyFont="1" applyAlignment="1">
      <alignment horizontal="right"/>
    </xf>
    <xf numFmtId="0" fontId="19" fillId="0" borderId="3" xfId="10" applyFont="1" applyBorder="1" applyAlignment="1">
      <alignment horizontal="center" vertical="center" textRotation="90" wrapText="1"/>
    </xf>
    <xf numFmtId="0" fontId="19" fillId="0" borderId="2" xfId="10" applyFont="1" applyBorder="1" applyAlignment="1">
      <alignment horizontal="center" vertical="center" textRotation="90" wrapText="1"/>
    </xf>
    <xf numFmtId="0" fontId="18" fillId="0" borderId="47" xfId="10" applyFont="1" applyBorder="1" applyAlignment="1">
      <alignment horizontal="center" vertical="center" wrapText="1"/>
    </xf>
    <xf numFmtId="0" fontId="18" fillId="11" borderId="54" xfId="10" applyFont="1" applyFill="1" applyBorder="1" applyAlignment="1">
      <alignment horizontal="center" vertical="center" wrapText="1"/>
    </xf>
    <xf numFmtId="49" fontId="20" fillId="0" borderId="6" xfId="10" applyNumberFormat="1" applyFont="1" applyBorder="1" applyAlignment="1">
      <alignment horizontal="center" vertical="center"/>
    </xf>
    <xf numFmtId="49" fontId="20" fillId="0" borderId="26" xfId="10" applyNumberFormat="1" applyFont="1" applyBorder="1" applyAlignment="1">
      <alignment horizontal="center" vertical="center"/>
    </xf>
    <xf numFmtId="49" fontId="20" fillId="0" borderId="45" xfId="10" applyNumberFormat="1" applyFont="1" applyBorder="1" applyAlignment="1">
      <alignment horizontal="center" vertical="center" wrapText="1"/>
    </xf>
    <xf numFmtId="49" fontId="20" fillId="0" borderId="6" xfId="10" applyNumberFormat="1" applyFont="1" applyBorder="1" applyAlignment="1" applyProtection="1">
      <alignment horizontal="center" vertical="center"/>
      <protection locked="0"/>
    </xf>
    <xf numFmtId="49" fontId="20" fillId="0" borderId="26" xfId="10" applyNumberFormat="1" applyFont="1" applyBorder="1" applyAlignment="1" applyProtection="1">
      <alignment horizontal="center" vertical="center"/>
      <protection locked="0"/>
    </xf>
    <xf numFmtId="0" fontId="18" fillId="11" borderId="104" xfId="10" applyFont="1" applyFill="1" applyBorder="1" applyAlignment="1">
      <alignment horizontal="center" vertical="center"/>
    </xf>
    <xf numFmtId="0" fontId="18" fillId="11" borderId="25" xfId="10" applyFont="1" applyFill="1" applyBorder="1" applyAlignment="1">
      <alignment horizontal="center" vertical="center"/>
    </xf>
    <xf numFmtId="0" fontId="18" fillId="11" borderId="23" xfId="10" applyFont="1" applyFill="1" applyBorder="1" applyAlignment="1">
      <alignment horizontal="center" vertical="center"/>
    </xf>
    <xf numFmtId="164" fontId="19" fillId="0" borderId="99" xfId="10" applyNumberFormat="1" applyFont="1" applyBorder="1" applyAlignment="1">
      <alignment horizontal="left" vertical="center" wrapText="1"/>
    </xf>
    <xf numFmtId="164" fontId="38" fillId="0" borderId="99" xfId="10" applyNumberFormat="1" applyFont="1" applyBorder="1" applyAlignment="1" applyProtection="1">
      <alignment horizontal="center" vertical="top" wrapText="1"/>
      <protection locked="0"/>
    </xf>
    <xf numFmtId="164" fontId="38" fillId="0" borderId="32" xfId="10" applyNumberFormat="1" applyFont="1" applyBorder="1" applyAlignment="1" applyProtection="1">
      <alignment horizontal="center" vertical="top" wrapText="1"/>
      <protection locked="0"/>
    </xf>
    <xf numFmtId="164" fontId="38" fillId="0" borderId="35" xfId="10" applyNumberFormat="1" applyFont="1" applyBorder="1" applyAlignment="1" applyProtection="1">
      <alignment horizontal="center" vertical="top" wrapText="1"/>
      <protection locked="0"/>
    </xf>
    <xf numFmtId="0" fontId="61" fillId="0" borderId="36" xfId="10" applyFont="1" applyBorder="1" applyAlignment="1">
      <alignment horizontal="center" vertical="top" wrapText="1"/>
    </xf>
    <xf numFmtId="0" fontId="61" fillId="0" borderId="32" xfId="10" applyFont="1" applyBorder="1" applyAlignment="1">
      <alignment horizontal="center" vertical="top" wrapText="1"/>
    </xf>
    <xf numFmtId="0" fontId="61" fillId="0" borderId="35" xfId="10" applyFont="1" applyBorder="1" applyAlignment="1">
      <alignment horizontal="center" vertical="top" wrapText="1"/>
    </xf>
    <xf numFmtId="0" fontId="61" fillId="0" borderId="0" xfId="10" applyFont="1" applyBorder="1" applyAlignment="1">
      <alignment horizontal="center" vertical="top" wrapText="1"/>
    </xf>
    <xf numFmtId="0" fontId="19" fillId="0" borderId="26" xfId="10" applyFont="1" applyBorder="1" applyAlignment="1">
      <alignment horizontal="left" vertical="center"/>
    </xf>
    <xf numFmtId="0" fontId="19" fillId="0" borderId="42" xfId="10" applyFont="1" applyBorder="1" applyAlignment="1">
      <alignment horizontal="left" vertical="center"/>
    </xf>
    <xf numFmtId="0" fontId="19" fillId="0" borderId="33" xfId="10" applyFont="1" applyBorder="1" applyAlignment="1">
      <alignment horizontal="left" vertical="center"/>
    </xf>
    <xf numFmtId="0" fontId="19" fillId="0" borderId="46" xfId="10" applyFont="1" applyBorder="1" applyAlignment="1">
      <alignment horizontal="left" vertical="center"/>
    </xf>
    <xf numFmtId="0" fontId="114" fillId="9" borderId="18" xfId="0" applyFont="1" applyFill="1" applyBorder="1" applyAlignment="1">
      <alignment horizontal="center" vertical="center" wrapText="1"/>
    </xf>
    <xf numFmtId="0" fontId="114" fillId="9" borderId="44" xfId="0" applyFont="1" applyFill="1" applyBorder="1" applyAlignment="1">
      <alignment horizontal="center" vertical="center" wrapText="1"/>
    </xf>
    <xf numFmtId="0" fontId="49" fillId="6" borderId="0" xfId="14" applyFont="1" applyFill="1" applyAlignment="1">
      <alignment horizontal="center" vertical="center" wrapText="1"/>
    </xf>
    <xf numFmtId="0" fontId="20" fillId="8" borderId="0" xfId="14" applyFont="1" applyFill="1" applyAlignment="1">
      <alignment horizontal="center" vertical="center"/>
    </xf>
    <xf numFmtId="0" fontId="19" fillId="0" borderId="99" xfId="14" applyFont="1" applyBorder="1" applyAlignment="1">
      <alignment horizontal="center" vertical="center"/>
    </xf>
    <xf numFmtId="0" fontId="19" fillId="0" borderId="32" xfId="14" applyFont="1" applyBorder="1" applyAlignment="1">
      <alignment horizontal="center" vertical="center"/>
    </xf>
    <xf numFmtId="0" fontId="19" fillId="0" borderId="35" xfId="14" applyFont="1" applyBorder="1" applyAlignment="1">
      <alignment horizontal="center" vertical="center"/>
    </xf>
    <xf numFmtId="0" fontId="19" fillId="0" borderId="0" xfId="14" applyFont="1" applyAlignment="1">
      <alignment horizontal="center" vertical="center"/>
    </xf>
    <xf numFmtId="0" fontId="19" fillId="0" borderId="17" xfId="14" applyFont="1" applyBorder="1" applyAlignment="1">
      <alignment horizontal="center" vertical="center"/>
    </xf>
    <xf numFmtId="0" fontId="19" fillId="0" borderId="24" xfId="14" applyFont="1" applyBorder="1" applyAlignment="1">
      <alignment horizontal="center" vertical="center"/>
    </xf>
    <xf numFmtId="0" fontId="19" fillId="0" borderId="19" xfId="14" applyFont="1" applyBorder="1" applyAlignment="1">
      <alignment horizontal="center" vertical="center"/>
    </xf>
    <xf numFmtId="0" fontId="13" fillId="0" borderId="105" xfId="14" applyFont="1" applyBorder="1" applyAlignment="1">
      <alignment horizontal="center" vertical="center"/>
    </xf>
    <xf numFmtId="0" fontId="13" fillId="0" borderId="75" xfId="14" applyFont="1" applyBorder="1" applyAlignment="1">
      <alignment horizontal="center" vertical="center"/>
    </xf>
    <xf numFmtId="0" fontId="13" fillId="0" borderId="76" xfId="14" applyFont="1" applyBorder="1" applyAlignment="1">
      <alignment horizontal="center" vertical="center"/>
    </xf>
    <xf numFmtId="164" fontId="42" fillId="0" borderId="34" xfId="14" applyNumberFormat="1" applyFont="1" applyBorder="1" applyAlignment="1" applyProtection="1">
      <alignment horizontal="center" vertical="top" wrapText="1"/>
      <protection locked="0"/>
    </xf>
    <xf numFmtId="164" fontId="42" fillId="0" borderId="0" xfId="14" applyNumberFormat="1" applyFont="1" applyAlignment="1" applyProtection="1">
      <alignment horizontal="center" vertical="center" textRotation="90" wrapText="1"/>
      <protection locked="0"/>
    </xf>
    <xf numFmtId="164" fontId="42" fillId="0" borderId="34" xfId="14" applyNumberFormat="1" applyFont="1" applyBorder="1" applyAlignment="1" applyProtection="1">
      <alignment horizontal="center" vertical="center" textRotation="90" wrapText="1"/>
      <protection locked="0"/>
    </xf>
    <xf numFmtId="0" fontId="19" fillId="0" borderId="0" xfId="14" applyFont="1" applyAlignment="1">
      <alignment horizontal="center" vertical="top" wrapText="1"/>
    </xf>
    <xf numFmtId="164" fontId="42" fillId="0" borderId="0" xfId="14" applyNumberFormat="1" applyFont="1" applyAlignment="1" applyProtection="1">
      <alignment horizontal="center" wrapText="1"/>
      <protection locked="0"/>
    </xf>
    <xf numFmtId="0" fontId="42" fillId="10" borderId="0" xfId="14" applyFont="1" applyFill="1" applyAlignment="1">
      <alignment horizontal="center" wrapText="1"/>
    </xf>
    <xf numFmtId="0" fontId="42" fillId="0" borderId="0" xfId="14" applyFont="1" applyAlignment="1">
      <alignment horizontal="center" wrapText="1"/>
    </xf>
    <xf numFmtId="164" fontId="52" fillId="6" borderId="0" xfId="14" applyNumberFormat="1" applyFont="1" applyFill="1" applyAlignment="1" applyProtection="1">
      <alignment horizontal="center" vertical="top" wrapText="1"/>
      <protection locked="0"/>
    </xf>
    <xf numFmtId="0" fontId="51" fillId="6" borderId="0" xfId="14" applyFont="1" applyFill="1" applyAlignment="1">
      <alignment horizontal="center" vertical="center"/>
    </xf>
    <xf numFmtId="164" fontId="62" fillId="6" borderId="0" xfId="14" applyNumberFormat="1" applyFont="1" applyFill="1" applyAlignment="1">
      <alignment horizontal="center" vertical="center"/>
    </xf>
    <xf numFmtId="0" fontId="50" fillId="6" borderId="0" xfId="14" applyFont="1" applyFill="1" applyAlignment="1">
      <alignment horizontal="center" vertical="center" wrapText="1"/>
    </xf>
    <xf numFmtId="0" fontId="17" fillId="0" borderId="0" xfId="14" applyFont="1" applyAlignment="1">
      <alignment horizontal="center"/>
    </xf>
    <xf numFmtId="164" fontId="38" fillId="0" borderId="96" xfId="14" applyNumberFormat="1" applyFont="1" applyBorder="1" applyAlignment="1" applyProtection="1">
      <alignment horizontal="center" vertical="top" wrapText="1"/>
      <protection locked="0"/>
    </xf>
    <xf numFmtId="164" fontId="38" fillId="0" borderId="28" xfId="14" applyNumberFormat="1" applyFont="1" applyBorder="1" applyAlignment="1" applyProtection="1">
      <alignment horizontal="center" vertical="top" wrapText="1"/>
      <protection locked="0"/>
    </xf>
    <xf numFmtId="0" fontId="7" fillId="8" borderId="0" xfId="14" applyFont="1" applyFill="1" applyAlignment="1">
      <alignment horizontal="center"/>
    </xf>
    <xf numFmtId="0" fontId="43" fillId="8" borderId="0" xfId="14" applyFont="1" applyFill="1" applyAlignment="1" applyProtection="1">
      <alignment horizontal="center" vertical="center"/>
      <protection locked="0"/>
    </xf>
    <xf numFmtId="14" fontId="11" fillId="8" borderId="0" xfId="14" applyNumberFormat="1" applyFill="1" applyAlignment="1" applyProtection="1">
      <alignment horizontal="center" vertical="center" shrinkToFit="1"/>
      <protection locked="0"/>
    </xf>
    <xf numFmtId="0" fontId="19" fillId="0" borderId="33" xfId="14" applyFont="1" applyBorder="1" applyAlignment="1">
      <alignment horizontal="center" vertical="center"/>
    </xf>
    <xf numFmtId="0" fontId="13" fillId="0" borderId="33" xfId="14" applyFont="1" applyBorder="1" applyAlignment="1">
      <alignment horizontal="center"/>
    </xf>
    <xf numFmtId="0" fontId="7" fillId="0" borderId="33" xfId="14" applyFont="1" applyBorder="1" applyAlignment="1">
      <alignment horizontal="center"/>
    </xf>
    <xf numFmtId="0" fontId="42" fillId="0" borderId="37" xfId="14" applyFont="1" applyBorder="1" applyAlignment="1">
      <alignment horizontal="left" vertical="center"/>
    </xf>
    <xf numFmtId="0" fontId="42" fillId="0" borderId="0" xfId="14" applyFont="1" applyAlignment="1">
      <alignment horizontal="left" vertical="center"/>
    </xf>
    <xf numFmtId="0" fontId="19" fillId="0" borderId="36" xfId="14" applyFont="1" applyBorder="1" applyAlignment="1">
      <alignment horizontal="center" vertical="center" wrapText="1"/>
    </xf>
    <xf numFmtId="0" fontId="19" fillId="0" borderId="0" xfId="14" applyFont="1" applyBorder="1" applyAlignment="1">
      <alignment horizontal="center" vertical="center" wrapText="1"/>
    </xf>
    <xf numFmtId="0" fontId="19" fillId="0" borderId="8" xfId="14" applyFont="1" applyBorder="1" applyAlignment="1">
      <alignment horizontal="left" vertical="top"/>
    </xf>
    <xf numFmtId="0" fontId="19" fillId="0" borderId="7" xfId="14" applyFont="1" applyBorder="1" applyAlignment="1">
      <alignment horizontal="left" vertical="top"/>
    </xf>
    <xf numFmtId="0" fontId="19" fillId="0" borderId="21" xfId="14" applyFont="1" applyBorder="1" applyAlignment="1">
      <alignment horizontal="left" vertical="top"/>
    </xf>
    <xf numFmtId="0" fontId="42" fillId="0" borderId="4" xfId="14" applyFont="1" applyBorder="1" applyAlignment="1">
      <alignment horizontal="center" vertical="center"/>
    </xf>
    <xf numFmtId="0" fontId="42" fillId="0" borderId="53" xfId="14" applyFont="1" applyBorder="1" applyAlignment="1">
      <alignment horizontal="center" vertical="center"/>
    </xf>
    <xf numFmtId="0" fontId="42" fillId="0" borderId="52" xfId="14" applyFont="1" applyBorder="1" applyAlignment="1">
      <alignment horizontal="center" vertical="center"/>
    </xf>
    <xf numFmtId="164" fontId="42" fillId="0" borderId="4" xfId="14" applyNumberFormat="1" applyFont="1" applyBorder="1" applyAlignment="1" applyProtection="1">
      <alignment horizontal="center" vertical="top" wrapText="1"/>
      <protection locked="0"/>
    </xf>
    <xf numFmtId="164" fontId="42" fillId="0" borderId="53" xfId="14" applyNumberFormat="1" applyFont="1" applyBorder="1" applyAlignment="1" applyProtection="1">
      <alignment horizontal="center" vertical="top" wrapText="1"/>
      <protection locked="0"/>
    </xf>
    <xf numFmtId="164" fontId="42" fillId="0" borderId="52" xfId="14" applyNumberFormat="1" applyFont="1" applyBorder="1" applyAlignment="1" applyProtection="1">
      <alignment horizontal="center" vertical="top" wrapText="1"/>
      <protection locked="0"/>
    </xf>
    <xf numFmtId="164" fontId="20" fillId="0" borderId="18" xfId="14" applyNumberFormat="1" applyFont="1" applyBorder="1" applyAlignment="1" applyProtection="1">
      <alignment horizontal="left" vertical="center"/>
      <protection locked="0"/>
    </xf>
    <xf numFmtId="164" fontId="42" fillId="0" borderId="44" xfId="14" applyNumberFormat="1" applyFont="1" applyBorder="1" applyAlignment="1" applyProtection="1">
      <alignment horizontal="left" vertical="center"/>
      <protection locked="0"/>
    </xf>
    <xf numFmtId="164" fontId="42" fillId="0" borderId="57" xfId="14" applyNumberFormat="1" applyFont="1" applyBorder="1" applyAlignment="1" applyProtection="1">
      <alignment horizontal="left" vertical="center"/>
      <protection locked="0"/>
    </xf>
    <xf numFmtId="164" fontId="42" fillId="0" borderId="29" xfId="14" applyNumberFormat="1" applyFont="1" applyBorder="1" applyAlignment="1" applyProtection="1">
      <alignment horizontal="center" vertical="center" textRotation="90" wrapText="1"/>
      <protection locked="0"/>
    </xf>
    <xf numFmtId="164" fontId="42" fillId="0" borderId="84" xfId="14" applyNumberFormat="1" applyFont="1" applyBorder="1" applyAlignment="1" applyProtection="1">
      <alignment horizontal="center" vertical="center" textRotation="90" wrapText="1"/>
      <protection locked="0"/>
    </xf>
    <xf numFmtId="0" fontId="20" fillId="0" borderId="15" xfId="14" applyFont="1" applyBorder="1" applyAlignment="1">
      <alignment horizontal="left" vertical="center" wrapText="1"/>
    </xf>
    <xf numFmtId="0" fontId="42" fillId="0" borderId="7" xfId="14" applyFont="1" applyBorder="1" applyAlignment="1">
      <alignment horizontal="left" vertical="center" wrapText="1"/>
    </xf>
    <xf numFmtId="0" fontId="42" fillId="0" borderId="20" xfId="14" applyFont="1" applyBorder="1" applyAlignment="1">
      <alignment horizontal="left" vertical="center" wrapText="1"/>
    </xf>
    <xf numFmtId="164" fontId="20" fillId="0" borderId="7" xfId="14" applyNumberFormat="1" applyFont="1" applyBorder="1" applyAlignment="1">
      <alignment horizontal="center" vertical="center" wrapText="1"/>
    </xf>
    <xf numFmtId="164" fontId="20" fillId="0" borderId="21" xfId="14" applyNumberFormat="1" applyFont="1" applyBorder="1" applyAlignment="1">
      <alignment horizontal="center" vertical="center" wrapText="1"/>
    </xf>
    <xf numFmtId="164" fontId="20" fillId="0" borderId="104" xfId="14" applyNumberFormat="1" applyFont="1" applyBorder="1" applyAlignment="1" applyProtection="1">
      <alignment horizontal="left" vertical="center" wrapText="1"/>
      <protection locked="0"/>
    </xf>
    <xf numFmtId="164" fontId="42" fillId="0" borderId="25" xfId="14" applyNumberFormat="1" applyFont="1" applyBorder="1" applyAlignment="1" applyProtection="1">
      <alignment horizontal="left" vertical="center" wrapText="1"/>
      <protection locked="0"/>
    </xf>
    <xf numFmtId="164" fontId="42" fillId="0" borderId="22" xfId="14" applyNumberFormat="1" applyFont="1" applyBorder="1" applyAlignment="1" applyProtection="1">
      <alignment horizontal="left" vertical="center" wrapText="1"/>
      <protection locked="0"/>
    </xf>
    <xf numFmtId="164" fontId="20" fillId="0" borderId="0" xfId="14" applyNumberFormat="1" applyFont="1" applyAlignment="1">
      <alignment horizontal="center" vertical="center" wrapText="1"/>
    </xf>
    <xf numFmtId="164" fontId="20" fillId="0" borderId="34" xfId="14" applyNumberFormat="1" applyFont="1" applyBorder="1" applyAlignment="1">
      <alignment horizontal="center" vertical="center" wrapText="1"/>
    </xf>
    <xf numFmtId="0" fontId="20" fillId="0" borderId="0" xfId="14" applyFont="1" applyAlignment="1">
      <alignment horizontal="left" vertical="center" wrapText="1"/>
    </xf>
    <xf numFmtId="0" fontId="42" fillId="0" borderId="0" xfId="14" applyFont="1" applyAlignment="1">
      <alignment horizontal="left" vertical="center" wrapText="1"/>
    </xf>
    <xf numFmtId="164" fontId="20" fillId="0" borderId="0" xfId="14" applyNumberFormat="1" applyFont="1" applyAlignment="1" applyProtection="1">
      <alignment horizontal="left" vertical="center" wrapText="1"/>
      <protection locked="0"/>
    </xf>
    <xf numFmtId="164" fontId="42" fillId="0" borderId="0" xfId="14" applyNumberFormat="1" applyFont="1" applyAlignment="1" applyProtection="1">
      <alignment horizontal="left" vertical="center" wrapText="1"/>
      <protection locked="0"/>
    </xf>
    <xf numFmtId="0" fontId="18" fillId="0" borderId="6" xfId="14" applyFont="1" applyBorder="1" applyAlignment="1">
      <alignment horizontal="center" vertical="center" wrapText="1"/>
    </xf>
    <xf numFmtId="2" fontId="11" fillId="0" borderId="20" xfId="14" applyNumberFormat="1" applyBorder="1" applyAlignment="1" applyProtection="1">
      <alignment horizontal="center" vertical="center" wrapText="1"/>
      <protection locked="0"/>
    </xf>
    <xf numFmtId="2" fontId="11" fillId="0" borderId="6" xfId="14" applyNumberFormat="1" applyBorder="1" applyAlignment="1" applyProtection="1">
      <alignment horizontal="center" vertical="center" wrapText="1"/>
      <protection locked="0"/>
    </xf>
    <xf numFmtId="0" fontId="18" fillId="0" borderId="58" xfId="14" applyFont="1" applyBorder="1" applyAlignment="1">
      <alignment horizontal="center" vertical="center" wrapText="1"/>
    </xf>
    <xf numFmtId="0" fontId="11" fillId="0" borderId="40" xfId="14" applyBorder="1" applyAlignment="1" applyProtection="1">
      <alignment horizontal="center" vertical="center" wrapText="1"/>
      <protection locked="0"/>
    </xf>
    <xf numFmtId="0" fontId="11" fillId="0" borderId="58" xfId="14" applyBorder="1" applyAlignment="1" applyProtection="1">
      <alignment horizontal="center" vertical="center" wrapText="1"/>
      <protection locked="0"/>
    </xf>
    <xf numFmtId="167" fontId="20" fillId="0" borderId="58" xfId="14" applyNumberFormat="1" applyFont="1" applyBorder="1" applyAlignment="1" applyProtection="1">
      <alignment horizontal="center" vertical="center" wrapText="1"/>
      <protection locked="0"/>
    </xf>
    <xf numFmtId="0" fontId="11" fillId="0" borderId="6" xfId="14" applyBorder="1" applyAlignment="1" applyProtection="1">
      <alignment horizontal="center" vertical="center" wrapText="1"/>
      <protection locked="0"/>
    </xf>
    <xf numFmtId="167" fontId="11" fillId="0" borderId="6" xfId="14" applyNumberFormat="1" applyBorder="1" applyAlignment="1" applyProtection="1">
      <alignment horizontal="center" vertical="center" wrapText="1"/>
      <protection locked="0"/>
    </xf>
    <xf numFmtId="169" fontId="42" fillId="0" borderId="20" xfId="14" applyNumberFormat="1" applyFont="1" applyBorder="1" applyAlignment="1">
      <alignment horizontal="center"/>
    </xf>
    <xf numFmtId="169" fontId="42" fillId="0" borderId="6" xfId="14" applyNumberFormat="1" applyFont="1" applyBorder="1" applyAlignment="1">
      <alignment horizontal="center"/>
    </xf>
    <xf numFmtId="169" fontId="42" fillId="0" borderId="26" xfId="14" applyNumberFormat="1" applyFont="1" applyBorder="1" applyAlignment="1">
      <alignment horizontal="center"/>
    </xf>
    <xf numFmtId="0" fontId="11" fillId="0" borderId="20" xfId="14" applyBorder="1" applyAlignment="1" applyProtection="1">
      <alignment horizontal="center" vertical="center" wrapText="1"/>
      <protection locked="0"/>
    </xf>
    <xf numFmtId="164" fontId="20" fillId="0" borderId="0" xfId="14" applyNumberFormat="1" applyFont="1" applyAlignment="1" applyProtection="1">
      <alignment horizontal="left" vertical="center"/>
      <protection locked="0"/>
    </xf>
    <xf numFmtId="164" fontId="42" fillId="0" borderId="0" xfId="14" applyNumberFormat="1" applyFont="1" applyAlignment="1" applyProtection="1">
      <alignment horizontal="left" vertical="center"/>
      <protection locked="0"/>
    </xf>
    <xf numFmtId="0" fontId="42" fillId="0" borderId="0" xfId="14" applyFont="1" applyAlignment="1">
      <alignment horizontal="center" vertical="center"/>
    </xf>
    <xf numFmtId="169" fontId="42" fillId="0" borderId="40" xfId="14" applyNumberFormat="1" applyFont="1" applyBorder="1" applyAlignment="1">
      <alignment horizontal="center" vertical="center" wrapText="1"/>
    </xf>
    <xf numFmtId="169" fontId="42" fillId="0" borderId="58" xfId="14" applyNumberFormat="1" applyFont="1" applyBorder="1" applyAlignment="1">
      <alignment horizontal="center" vertical="center" wrapText="1"/>
    </xf>
    <xf numFmtId="169" fontId="42" fillId="0" borderId="27" xfId="14" applyNumberFormat="1" applyFont="1" applyBorder="1" applyAlignment="1">
      <alignment horizontal="center" vertical="center" wrapText="1"/>
    </xf>
    <xf numFmtId="164" fontId="20" fillId="0" borderId="6" xfId="14" applyNumberFormat="1" applyFont="1" applyBorder="1" applyAlignment="1">
      <alignment horizontal="center" vertical="center" wrapText="1"/>
    </xf>
    <xf numFmtId="164" fontId="20" fillId="0" borderId="12" xfId="14" applyNumberFormat="1" applyFont="1" applyBorder="1" applyAlignment="1">
      <alignment horizontal="center" vertical="center" wrapText="1"/>
    </xf>
    <xf numFmtId="164" fontId="20" fillId="0" borderId="25" xfId="14" applyNumberFormat="1" applyFont="1" applyBorder="1" applyAlignment="1">
      <alignment horizontal="center" vertical="center" wrapText="1"/>
    </xf>
    <xf numFmtId="164" fontId="20" fillId="0" borderId="22" xfId="14" applyNumberFormat="1" applyFont="1" applyBorder="1" applyAlignment="1">
      <alignment horizontal="center" vertical="center" wrapText="1"/>
    </xf>
    <xf numFmtId="164" fontId="20" fillId="0" borderId="23" xfId="14" applyNumberFormat="1" applyFont="1" applyBorder="1" applyAlignment="1">
      <alignment horizontal="center" vertical="center" wrapText="1"/>
    </xf>
    <xf numFmtId="167" fontId="11" fillId="0" borderId="58" xfId="14" applyNumberFormat="1" applyBorder="1" applyAlignment="1" applyProtection="1">
      <alignment horizontal="center" vertical="center" wrapText="1"/>
      <protection locked="0"/>
    </xf>
    <xf numFmtId="167" fontId="42" fillId="0" borderId="16" xfId="14" applyNumberFormat="1" applyFont="1" applyBorder="1" applyAlignment="1">
      <alignment horizontal="center" vertical="center" wrapText="1"/>
    </xf>
    <xf numFmtId="167" fontId="42" fillId="0" borderId="29" xfId="14" applyNumberFormat="1" applyFont="1" applyBorder="1" applyAlignment="1">
      <alignment horizontal="center" vertical="center" wrapText="1"/>
    </xf>
    <xf numFmtId="167" fontId="42" fillId="0" borderId="84" xfId="14" applyNumberFormat="1" applyFont="1" applyBorder="1" applyAlignment="1">
      <alignment horizontal="center" vertical="center" wrapText="1"/>
    </xf>
    <xf numFmtId="0" fontId="11" fillId="0" borderId="16" xfId="14" applyBorder="1" applyAlignment="1" applyProtection="1">
      <alignment horizontal="center" vertical="center" wrapText="1"/>
      <protection locked="0"/>
    </xf>
    <xf numFmtId="0" fontId="11" fillId="0" borderId="29" xfId="14" applyBorder="1" applyAlignment="1" applyProtection="1">
      <alignment horizontal="center" vertical="center" wrapText="1"/>
      <protection locked="0"/>
    </xf>
    <xf numFmtId="167" fontId="20" fillId="0" borderId="29" xfId="14" applyNumberFormat="1" applyFont="1" applyBorder="1" applyAlignment="1" applyProtection="1">
      <alignment horizontal="center" vertical="center" wrapText="1"/>
      <protection locked="0"/>
    </xf>
    <xf numFmtId="167" fontId="11" fillId="0" borderId="29" xfId="14" applyNumberFormat="1" applyBorder="1" applyAlignment="1" applyProtection="1">
      <alignment horizontal="center" vertical="center" wrapText="1"/>
      <protection locked="0"/>
    </xf>
    <xf numFmtId="4" fontId="42" fillId="0" borderId="20" xfId="14" applyNumberFormat="1" applyFont="1" applyBorder="1" applyAlignment="1" applyProtection="1">
      <alignment horizontal="center"/>
      <protection locked="0"/>
    </xf>
    <xf numFmtId="4" fontId="42" fillId="0" borderId="6" xfId="14" applyNumberFormat="1" applyFont="1" applyBorder="1" applyAlignment="1" applyProtection="1">
      <alignment horizontal="center"/>
      <protection locked="0"/>
    </xf>
    <xf numFmtId="4" fontId="42" fillId="0" borderId="26" xfId="14" applyNumberFormat="1" applyFont="1" applyBorder="1" applyAlignment="1" applyProtection="1">
      <alignment horizontal="center"/>
      <protection locked="0"/>
    </xf>
    <xf numFmtId="0" fontId="46" fillId="6" borderId="64" xfId="4" applyFont="1" applyFill="1" applyBorder="1" applyAlignment="1" applyProtection="1">
      <alignment horizontal="left" vertical="center" wrapText="1"/>
      <protection locked="0"/>
    </xf>
    <xf numFmtId="0" fontId="20" fillId="6" borderId="64" xfId="14" applyFont="1" applyFill="1" applyBorder="1" applyAlignment="1" applyProtection="1">
      <alignment horizontal="left" vertical="center" wrapText="1"/>
      <protection locked="0"/>
    </xf>
    <xf numFmtId="0" fontId="20" fillId="6" borderId="65" xfId="14" applyFont="1" applyFill="1" applyBorder="1" applyAlignment="1" applyProtection="1">
      <alignment horizontal="left" vertical="center" wrapText="1"/>
      <protection locked="0"/>
    </xf>
    <xf numFmtId="0" fontId="20" fillId="0" borderId="5" xfId="14" applyFont="1" applyBorder="1" applyAlignment="1">
      <alignment horizontal="left" wrapText="1"/>
    </xf>
    <xf numFmtId="0" fontId="20" fillId="0" borderId="0" xfId="14" applyFont="1" applyAlignment="1">
      <alignment horizontal="left" wrapText="1"/>
    </xf>
    <xf numFmtId="0" fontId="20" fillId="6" borderId="63" xfId="14" applyFont="1" applyFill="1" applyBorder="1" applyAlignment="1">
      <alignment horizontal="left" vertical="center" wrapText="1"/>
    </xf>
    <xf numFmtId="0" fontId="20" fillId="6" borderId="64" xfId="14" applyFont="1" applyFill="1" applyBorder="1" applyAlignment="1">
      <alignment horizontal="left" vertical="center" wrapText="1"/>
    </xf>
    <xf numFmtId="0" fontId="20" fillId="6" borderId="62" xfId="14" applyFont="1" applyFill="1" applyBorder="1" applyAlignment="1">
      <alignment horizontal="left" vertical="center" wrapText="1"/>
    </xf>
    <xf numFmtId="0" fontId="20" fillId="6" borderId="61" xfId="14" applyFont="1" applyFill="1" applyBorder="1" applyAlignment="1">
      <alignment horizontal="left" vertical="center" wrapText="1"/>
    </xf>
    <xf numFmtId="0" fontId="18" fillId="0" borderId="22" xfId="14" applyFont="1" applyBorder="1" applyAlignment="1">
      <alignment horizontal="center" vertical="center" wrapText="1"/>
    </xf>
    <xf numFmtId="0" fontId="18" fillId="0" borderId="54" xfId="14" applyFont="1" applyBorder="1" applyAlignment="1">
      <alignment horizontal="center" vertical="center" wrapText="1"/>
    </xf>
    <xf numFmtId="0" fontId="18" fillId="0" borderId="47" xfId="14" applyFont="1" applyBorder="1" applyAlignment="1">
      <alignment horizontal="center" vertical="center" wrapText="1"/>
    </xf>
    <xf numFmtId="0" fontId="20" fillId="0" borderId="44" xfId="14" applyFont="1" applyBorder="1" applyAlignment="1">
      <alignment horizontal="center"/>
    </xf>
    <xf numFmtId="0" fontId="20" fillId="6" borderId="74" xfId="14" applyFont="1" applyFill="1" applyBorder="1" applyAlignment="1">
      <alignment horizontal="left" vertical="center" wrapText="1"/>
    </xf>
    <xf numFmtId="0" fontId="20" fillId="6" borderId="69" xfId="14" applyFont="1" applyFill="1" applyBorder="1" applyAlignment="1">
      <alignment horizontal="left" vertical="center" wrapText="1"/>
    </xf>
    <xf numFmtId="0" fontId="20" fillId="6" borderId="69" xfId="14" applyFont="1" applyFill="1" applyBorder="1" applyAlignment="1" applyProtection="1">
      <alignment horizontal="left" vertical="center" wrapText="1"/>
      <protection locked="0"/>
    </xf>
    <xf numFmtId="0" fontId="20" fillId="6" borderId="70" xfId="14" applyFont="1" applyFill="1" applyBorder="1" applyAlignment="1" applyProtection="1">
      <alignment horizontal="left" vertical="center" wrapText="1"/>
      <protection locked="0"/>
    </xf>
    <xf numFmtId="168" fontId="20" fillId="8" borderId="58" xfId="14" applyNumberFormat="1" applyFont="1" applyFill="1" applyBorder="1" applyAlignment="1" applyProtection="1">
      <alignment horizontal="center" vertical="center" textRotation="90" wrapText="1"/>
      <protection locked="0"/>
    </xf>
    <xf numFmtId="168" fontId="20" fillId="8" borderId="59" xfId="14" applyNumberFormat="1" applyFont="1" applyFill="1" applyBorder="1" applyAlignment="1" applyProtection="1">
      <alignment horizontal="center" vertical="center" textRotation="90" wrapText="1"/>
      <protection locked="0"/>
    </xf>
    <xf numFmtId="168" fontId="20" fillId="8" borderId="100" xfId="14" applyNumberFormat="1" applyFont="1" applyFill="1" applyBorder="1" applyAlignment="1" applyProtection="1">
      <alignment horizontal="center" vertical="center" textRotation="90" wrapText="1"/>
      <protection locked="0"/>
    </xf>
    <xf numFmtId="0" fontId="19" fillId="0" borderId="33" xfId="14" applyFont="1" applyBorder="1" applyAlignment="1">
      <alignment horizontal="center" vertical="center" textRotation="90" wrapText="1"/>
    </xf>
    <xf numFmtId="0" fontId="20" fillId="6" borderId="38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0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5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1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2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3" xfId="14" applyFont="1" applyFill="1" applyBorder="1" applyAlignment="1" applyProtection="1">
      <alignment horizontal="center" vertical="center" textRotation="90" wrapText="1" shrinkToFit="1"/>
      <protection locked="0"/>
    </xf>
    <xf numFmtId="0" fontId="20" fillId="0" borderId="5" xfId="14" applyFont="1" applyBorder="1" applyAlignment="1">
      <alignment horizontal="left"/>
    </xf>
    <xf numFmtId="0" fontId="20" fillId="0" borderId="0" xfId="14" applyFont="1" applyAlignment="1">
      <alignment horizontal="left"/>
    </xf>
    <xf numFmtId="0" fontId="20" fillId="6" borderId="55" xfId="14" applyFont="1" applyFill="1" applyBorder="1" applyAlignment="1" applyProtection="1">
      <alignment horizontal="left" vertical="center" wrapText="1"/>
      <protection locked="0"/>
    </xf>
    <xf numFmtId="0" fontId="20" fillId="6" borderId="73" xfId="14" applyFont="1" applyFill="1" applyBorder="1" applyAlignment="1" applyProtection="1">
      <alignment horizontal="left" vertical="center" wrapText="1"/>
      <protection locked="0"/>
    </xf>
    <xf numFmtId="0" fontId="19" fillId="0" borderId="51" xfId="14" applyFont="1" applyBorder="1" applyAlignment="1">
      <alignment horizontal="center" vertical="center" wrapText="1"/>
    </xf>
    <xf numFmtId="0" fontId="19" fillId="0" borderId="45" xfId="14" applyFont="1" applyBorder="1" applyAlignment="1">
      <alignment horizontal="center" vertical="center" wrapText="1"/>
    </xf>
    <xf numFmtId="0" fontId="19" fillId="0" borderId="6" xfId="14" applyFont="1" applyBorder="1" applyAlignment="1">
      <alignment horizontal="center" vertical="center" wrapText="1"/>
    </xf>
    <xf numFmtId="0" fontId="19" fillId="0" borderId="26" xfId="14" applyFont="1" applyBorder="1" applyAlignment="1">
      <alignment horizontal="center" vertical="center" wrapText="1"/>
    </xf>
    <xf numFmtId="0" fontId="19" fillId="0" borderId="66" xfId="14" applyFont="1" applyBorder="1" applyAlignment="1">
      <alignment horizontal="center" vertical="center" textRotation="90"/>
    </xf>
    <xf numFmtId="0" fontId="19" fillId="0" borderId="67" xfId="14" applyFont="1" applyBorder="1" applyAlignment="1">
      <alignment horizontal="center" vertical="center" textRotation="90"/>
    </xf>
    <xf numFmtId="0" fontId="20" fillId="0" borderId="49" xfId="14" applyFont="1" applyBorder="1" applyAlignment="1">
      <alignment horizontal="left" vertical="center" wrapText="1"/>
    </xf>
    <xf numFmtId="0" fontId="20" fillId="0" borderId="39" xfId="14" applyFont="1" applyBorder="1" applyAlignment="1">
      <alignment horizontal="left" vertical="center" wrapText="1"/>
    </xf>
    <xf numFmtId="0" fontId="20" fillId="0" borderId="40" xfId="14" applyFont="1" applyBorder="1" applyAlignment="1">
      <alignment horizontal="left" vertical="center" wrapText="1"/>
    </xf>
    <xf numFmtId="0" fontId="19" fillId="0" borderId="6" xfId="14" applyFont="1" applyBorder="1" applyAlignment="1">
      <alignment horizontal="center" vertical="center" wrapText="1" shrinkToFit="1"/>
    </xf>
    <xf numFmtId="0" fontId="20" fillId="6" borderId="61" xfId="14" applyFont="1" applyFill="1" applyBorder="1" applyAlignment="1" applyProtection="1">
      <alignment horizontal="left" vertical="center" wrapText="1"/>
      <protection locked="0"/>
    </xf>
    <xf numFmtId="0" fontId="20" fillId="6" borderId="68" xfId="14" applyFont="1" applyFill="1" applyBorder="1" applyAlignment="1" applyProtection="1">
      <alignment horizontal="left" vertical="center" wrapText="1"/>
      <protection locked="0"/>
    </xf>
    <xf numFmtId="0" fontId="20" fillId="6" borderId="77" xfId="14" applyFont="1" applyFill="1" applyBorder="1" applyAlignment="1">
      <alignment horizontal="left" vertical="center" wrapText="1"/>
    </xf>
    <xf numFmtId="0" fontId="20" fillId="6" borderId="71" xfId="14" applyFont="1" applyFill="1" applyBorder="1" applyAlignment="1">
      <alignment horizontal="left" vertical="center" wrapText="1"/>
    </xf>
    <xf numFmtId="0" fontId="20" fillId="6" borderId="78" xfId="14" applyFont="1" applyFill="1" applyBorder="1" applyAlignment="1">
      <alignment horizontal="left" vertical="center" wrapText="1"/>
    </xf>
    <xf numFmtId="0" fontId="20" fillId="6" borderId="55" xfId="14" applyFont="1" applyFill="1" applyBorder="1" applyAlignment="1">
      <alignment horizontal="left" vertical="center" wrapText="1"/>
    </xf>
    <xf numFmtId="0" fontId="20" fillId="6" borderId="71" xfId="14" applyFont="1" applyFill="1" applyBorder="1" applyAlignment="1" applyProtection="1">
      <alignment horizontal="left" vertical="center" wrapText="1"/>
      <protection locked="0"/>
    </xf>
    <xf numFmtId="0" fontId="20" fillId="6" borderId="72" xfId="14" applyFont="1" applyFill="1" applyBorder="1" applyAlignment="1" applyProtection="1">
      <alignment horizontal="left" vertical="center" wrapText="1"/>
      <protection locked="0"/>
    </xf>
    <xf numFmtId="0" fontId="38" fillId="0" borderId="99" xfId="14" applyFont="1" applyBorder="1" applyAlignment="1">
      <alignment horizontal="center" vertical="center" wrapText="1"/>
    </xf>
    <xf numFmtId="0" fontId="38" fillId="0" borderId="32" xfId="14" applyFont="1" applyBorder="1" applyAlignment="1">
      <alignment horizontal="center" vertical="center" wrapText="1"/>
    </xf>
    <xf numFmtId="0" fontId="38" fillId="0" borderId="102" xfId="14" applyFont="1" applyBorder="1" applyAlignment="1">
      <alignment horizontal="center" vertical="center" wrapText="1"/>
    </xf>
    <xf numFmtId="0" fontId="38" fillId="0" borderId="5" xfId="14" applyFont="1" applyBorder="1" applyAlignment="1">
      <alignment horizontal="center" vertical="center" wrapText="1"/>
    </xf>
    <xf numFmtId="0" fontId="38" fillId="0" borderId="0" xfId="14" applyFont="1" applyBorder="1" applyAlignment="1">
      <alignment horizontal="center" vertical="center" wrapText="1"/>
    </xf>
    <xf numFmtId="0" fontId="38" fillId="0" borderId="41" xfId="14" applyFont="1" applyBorder="1" applyAlignment="1">
      <alignment horizontal="center" vertical="center" wrapText="1"/>
    </xf>
    <xf numFmtId="0" fontId="38" fillId="0" borderId="17" xfId="14" applyFont="1" applyBorder="1" applyAlignment="1">
      <alignment horizontal="center" vertical="center" wrapText="1"/>
    </xf>
    <xf numFmtId="0" fontId="38" fillId="0" borderId="24" xfId="14" applyFont="1" applyBorder="1" applyAlignment="1">
      <alignment horizontal="center" vertical="center" wrapText="1"/>
    </xf>
    <xf numFmtId="0" fontId="38" fillId="0" borderId="16" xfId="14" applyFont="1" applyBorder="1" applyAlignment="1">
      <alignment horizontal="center" vertical="center" wrapText="1"/>
    </xf>
    <xf numFmtId="0" fontId="18" fillId="0" borderId="54" xfId="14" applyFont="1" applyBorder="1" applyAlignment="1">
      <alignment horizontal="center" vertical="center" wrapText="1" shrinkToFit="1"/>
    </xf>
    <xf numFmtId="0" fontId="18" fillId="0" borderId="12" xfId="14" applyFont="1" applyBorder="1" applyAlignment="1">
      <alignment horizontal="center" vertical="center" wrapText="1" shrinkToFit="1"/>
    </xf>
    <xf numFmtId="0" fontId="20" fillId="0" borderId="11" xfId="14" applyFont="1" applyBorder="1" applyAlignment="1">
      <alignment horizontal="left" vertical="center" wrapText="1"/>
    </xf>
    <xf numFmtId="0" fontId="20" fillId="0" borderId="33" xfId="14" applyFont="1" applyBorder="1" applyAlignment="1">
      <alignment horizontal="left" vertical="center" wrapText="1"/>
    </xf>
    <xf numFmtId="0" fontId="20" fillId="0" borderId="43" xfId="14" applyFont="1" applyBorder="1" applyAlignment="1">
      <alignment horizontal="left" vertical="center" wrapText="1"/>
    </xf>
    <xf numFmtId="0" fontId="20" fillId="0" borderId="37" xfId="14" applyFont="1" applyBorder="1" applyAlignment="1">
      <alignment horizontal="left" vertical="center" wrapText="1"/>
    </xf>
    <xf numFmtId="0" fontId="20" fillId="0" borderId="41" xfId="14" applyFont="1" applyBorder="1" applyAlignment="1">
      <alignment horizontal="left" vertical="center" wrapText="1"/>
    </xf>
    <xf numFmtId="0" fontId="38" fillId="0" borderId="8" xfId="14" applyFont="1" applyBorder="1" applyAlignment="1">
      <alignment horizontal="left" vertical="center" wrapText="1"/>
    </xf>
    <xf numFmtId="0" fontId="19" fillId="0" borderId="7" xfId="14" applyFont="1" applyBorder="1" applyAlignment="1">
      <alignment horizontal="left" vertical="center" wrapText="1"/>
    </xf>
    <xf numFmtId="0" fontId="19" fillId="0" borderId="21" xfId="14" applyFont="1" applyBorder="1" applyAlignment="1">
      <alignment horizontal="left" vertical="center" wrapText="1"/>
    </xf>
    <xf numFmtId="0" fontId="19" fillId="0" borderId="6" xfId="14" applyFont="1" applyBorder="1" applyAlignment="1">
      <alignment horizontal="left" vertical="center"/>
    </xf>
    <xf numFmtId="0" fontId="19" fillId="0" borderId="26" xfId="14" applyFont="1" applyBorder="1" applyAlignment="1">
      <alignment horizontal="left" vertical="center"/>
    </xf>
    <xf numFmtId="0" fontId="19" fillId="0" borderId="12" xfId="14" applyFont="1" applyBorder="1" applyAlignment="1">
      <alignment vertical="center"/>
    </xf>
    <xf numFmtId="0" fontId="19" fillId="0" borderId="25" xfId="14" applyFont="1" applyBorder="1" applyAlignment="1">
      <alignment vertical="center"/>
    </xf>
    <xf numFmtId="0" fontId="19" fillId="0" borderId="23" xfId="14" applyFont="1" applyBorder="1" applyAlignment="1">
      <alignment vertical="center"/>
    </xf>
    <xf numFmtId="0" fontId="38" fillId="0" borderId="36" xfId="14" applyFont="1" applyBorder="1" applyAlignment="1">
      <alignment horizontal="center"/>
    </xf>
    <xf numFmtId="0" fontId="38" fillId="0" borderId="32" xfId="14" applyFont="1" applyBorder="1" applyAlignment="1">
      <alignment horizontal="center"/>
    </xf>
    <xf numFmtId="0" fontId="38" fillId="0" borderId="35" xfId="14" applyFont="1" applyBorder="1" applyAlignment="1">
      <alignment horizontal="center"/>
    </xf>
    <xf numFmtId="0" fontId="7" fillId="0" borderId="55" xfId="14" applyFont="1" applyBorder="1" applyAlignment="1">
      <alignment horizontal="center"/>
    </xf>
    <xf numFmtId="168" fontId="19" fillId="0" borderId="55" xfId="14" applyNumberFormat="1" applyFont="1" applyBorder="1" applyAlignment="1" applyProtection="1">
      <alignment horizontal="center"/>
      <protection locked="0"/>
    </xf>
    <xf numFmtId="168" fontId="20" fillId="0" borderId="55" xfId="14" applyNumberFormat="1" applyFont="1" applyBorder="1" applyAlignment="1" applyProtection="1">
      <alignment horizontal="center"/>
      <protection locked="0"/>
    </xf>
    <xf numFmtId="0" fontId="18" fillId="0" borderId="38" xfId="10" applyFont="1" applyBorder="1" applyAlignment="1">
      <alignment horizontal="center" vertical="center" wrapText="1"/>
    </xf>
    <xf numFmtId="0" fontId="18" fillId="0" borderId="39" xfId="10" applyFont="1" applyBorder="1" applyAlignment="1">
      <alignment horizontal="center" vertical="center" wrapText="1"/>
    </xf>
    <xf numFmtId="0" fontId="18" fillId="0" borderId="40" xfId="10" applyFont="1" applyBorder="1" applyAlignment="1">
      <alignment horizontal="center" vertical="center" wrapText="1"/>
    </xf>
    <xf numFmtId="0" fontId="12" fillId="0" borderId="8" xfId="10" applyBorder="1" applyAlignment="1" applyProtection="1">
      <alignment horizontal="center" vertical="center" wrapText="1"/>
      <protection locked="0"/>
    </xf>
    <xf numFmtId="0" fontId="12" fillId="0" borderId="7" xfId="10" applyBorder="1" applyAlignment="1" applyProtection="1">
      <alignment horizontal="center" vertical="center" wrapText="1"/>
      <protection locked="0"/>
    </xf>
    <xf numFmtId="0" fontId="12" fillId="0" borderId="20" xfId="10" applyBorder="1" applyAlignment="1" applyProtection="1">
      <alignment horizontal="center" vertical="center" wrapText="1"/>
      <protection locked="0"/>
    </xf>
    <xf numFmtId="2" fontId="12" fillId="0" borderId="8" xfId="10" applyNumberFormat="1" applyBorder="1" applyAlignment="1" applyProtection="1">
      <alignment horizontal="center" vertical="center" wrapText="1"/>
      <protection locked="0"/>
    </xf>
    <xf numFmtId="2" fontId="12" fillId="0" borderId="7" xfId="10" applyNumberFormat="1" applyBorder="1" applyAlignment="1" applyProtection="1">
      <alignment horizontal="center" vertical="center" wrapText="1"/>
      <protection locked="0"/>
    </xf>
    <xf numFmtId="2" fontId="12" fillId="0" borderId="20" xfId="10" applyNumberFormat="1" applyBorder="1" applyAlignment="1" applyProtection="1">
      <alignment horizontal="center" vertical="center" wrapText="1"/>
      <protection locked="0"/>
    </xf>
    <xf numFmtId="0" fontId="12" fillId="0" borderId="48" xfId="10" applyBorder="1" applyAlignment="1" applyProtection="1">
      <alignment horizontal="center" vertical="center" wrapText="1"/>
      <protection locked="0"/>
    </xf>
    <xf numFmtId="0" fontId="12" fillId="0" borderId="44" xfId="10" applyBorder="1" applyAlignment="1" applyProtection="1">
      <alignment horizontal="center" vertical="center" wrapText="1"/>
      <protection locked="0"/>
    </xf>
    <xf numFmtId="0" fontId="12" fillId="0" borderId="57" xfId="10" applyBorder="1" applyAlignment="1" applyProtection="1">
      <alignment horizontal="center" vertical="center" wrapText="1"/>
      <protection locked="0"/>
    </xf>
    <xf numFmtId="167" fontId="20" fillId="0" borderId="7" xfId="10" applyNumberFormat="1" applyFont="1" applyBorder="1" applyAlignment="1" applyProtection="1">
      <alignment horizontal="center" vertical="center" wrapText="1"/>
      <protection locked="0"/>
    </xf>
    <xf numFmtId="167" fontId="20" fillId="0" borderId="44" xfId="10" applyNumberFormat="1" applyFont="1" applyBorder="1" applyAlignment="1" applyProtection="1">
      <alignment horizontal="center" vertical="center" wrapText="1"/>
      <protection locked="0"/>
    </xf>
    <xf numFmtId="0" fontId="43" fillId="6" borderId="0" xfId="10" applyFont="1" applyFill="1" applyAlignment="1" applyProtection="1">
      <alignment horizontal="center" vertical="center"/>
      <protection locked="0"/>
    </xf>
    <xf numFmtId="14" fontId="12" fillId="6" borderId="0" xfId="10" applyNumberFormat="1" applyFill="1" applyAlignment="1" applyProtection="1">
      <alignment horizontal="center" vertical="center" shrinkToFit="1"/>
      <protection locked="0"/>
    </xf>
    <xf numFmtId="168" fontId="45" fillId="6" borderId="0" xfId="10" applyNumberFormat="1" applyFont="1" applyFill="1" applyAlignment="1" applyProtection="1">
      <alignment horizontal="center" vertical="center"/>
      <protection locked="0"/>
    </xf>
    <xf numFmtId="0" fontId="44" fillId="6" borderId="0" xfId="10" applyFont="1" applyFill="1" applyAlignment="1" applyProtection="1">
      <alignment horizontal="center" vertical="center" wrapText="1"/>
      <protection locked="0"/>
    </xf>
    <xf numFmtId="0" fontId="19" fillId="0" borderId="71" xfId="10" applyFont="1" applyBorder="1" applyAlignment="1">
      <alignment horizontal="center" vertical="center"/>
    </xf>
    <xf numFmtId="0" fontId="50" fillId="6" borderId="0" xfId="10" applyFont="1" applyFill="1" applyAlignment="1">
      <alignment horizontal="center" vertical="center" wrapText="1"/>
    </xf>
    <xf numFmtId="0" fontId="50" fillId="6" borderId="34" xfId="10" applyFont="1" applyFill="1" applyBorder="1" applyAlignment="1">
      <alignment horizontal="center" vertical="center" wrapText="1"/>
    </xf>
    <xf numFmtId="0" fontId="42" fillId="0" borderId="0" xfId="10" applyFont="1" applyAlignment="1">
      <alignment horizontal="center" wrapText="1"/>
    </xf>
    <xf numFmtId="0" fontId="42" fillId="0" borderId="34" xfId="10" applyFont="1" applyBorder="1" applyAlignment="1">
      <alignment horizontal="center" wrapText="1"/>
    </xf>
    <xf numFmtId="4" fontId="20" fillId="0" borderId="37" xfId="10" applyNumberFormat="1" applyFont="1" applyBorder="1" applyAlignment="1" applyProtection="1">
      <alignment horizontal="center" vertical="center"/>
      <protection locked="0"/>
    </xf>
    <xf numFmtId="4" fontId="20" fillId="0" borderId="0" xfId="10" applyNumberFormat="1" applyFont="1" applyAlignment="1" applyProtection="1">
      <alignment horizontal="center" vertical="center"/>
      <protection locked="0"/>
    </xf>
    <xf numFmtId="168" fontId="20" fillId="0" borderId="0" xfId="10" applyNumberFormat="1" applyFont="1" applyAlignment="1" applyProtection="1">
      <alignment horizontal="left"/>
      <protection locked="0"/>
    </xf>
    <xf numFmtId="0" fontId="12" fillId="0" borderId="0" xfId="10" applyAlignment="1" applyProtection="1">
      <alignment horizontal="center" vertical="center"/>
      <protection locked="0"/>
    </xf>
    <xf numFmtId="0" fontId="49" fillId="6" borderId="0" xfId="10" applyFont="1" applyFill="1" applyAlignment="1">
      <alignment horizontal="center" vertical="center" wrapText="1"/>
    </xf>
    <xf numFmtId="0" fontId="49" fillId="6" borderId="34" xfId="10" applyFont="1" applyFill="1" applyBorder="1" applyAlignment="1">
      <alignment horizontal="center" vertical="center" wrapText="1"/>
    </xf>
    <xf numFmtId="0" fontId="49" fillId="6" borderId="33" xfId="10" applyFont="1" applyFill="1" applyBorder="1" applyAlignment="1">
      <alignment horizontal="center" vertical="center" wrapText="1"/>
    </xf>
    <xf numFmtId="0" fontId="49" fillId="6" borderId="46" xfId="10" applyFont="1" applyFill="1" applyBorder="1" applyAlignment="1">
      <alignment horizontal="center" vertical="center" wrapText="1"/>
    </xf>
    <xf numFmtId="0" fontId="19" fillId="0" borderId="60" xfId="10" applyFont="1" applyBorder="1" applyAlignment="1">
      <alignment horizontal="center" vertical="center" wrapText="1"/>
    </xf>
    <xf numFmtId="0" fontId="19" fillId="0" borderId="61" xfId="10" applyFont="1" applyBorder="1" applyAlignment="1">
      <alignment horizontal="center" vertical="center" wrapText="1"/>
    </xf>
    <xf numFmtId="0" fontId="19" fillId="0" borderId="61" xfId="10" applyFont="1" applyBorder="1" applyAlignment="1">
      <alignment horizontal="center" vertical="center"/>
    </xf>
    <xf numFmtId="0" fontId="19" fillId="0" borderId="33" xfId="10" applyFont="1" applyBorder="1" applyAlignment="1">
      <alignment horizontal="center" vertical="center" wrapText="1"/>
    </xf>
    <xf numFmtId="0" fontId="50" fillId="6" borderId="0" xfId="10" applyFont="1" applyFill="1" applyAlignment="1">
      <alignment horizontal="center" vertical="center"/>
    </xf>
    <xf numFmtId="0" fontId="50" fillId="6" borderId="34" xfId="10" applyFont="1" applyFill="1" applyBorder="1" applyAlignment="1">
      <alignment horizontal="center" vertical="center"/>
    </xf>
    <xf numFmtId="4" fontId="20" fillId="0" borderId="56" xfId="10" applyNumberFormat="1" applyFont="1" applyBorder="1" applyAlignment="1" applyProtection="1">
      <alignment horizontal="center" vertical="center"/>
      <protection locked="0"/>
    </xf>
    <xf numFmtId="4" fontId="20" fillId="0" borderId="55" xfId="10" applyNumberFormat="1" applyFont="1" applyBorder="1" applyAlignment="1" applyProtection="1">
      <alignment horizontal="center" vertical="center"/>
      <protection locked="0"/>
    </xf>
    <xf numFmtId="168" fontId="19" fillId="0" borderId="0" xfId="10" applyNumberFormat="1" applyFont="1" applyAlignment="1" applyProtection="1">
      <alignment horizontal="left"/>
      <protection locked="0"/>
    </xf>
    <xf numFmtId="0" fontId="12" fillId="0" borderId="55" xfId="10" applyBorder="1" applyAlignment="1" applyProtection="1">
      <alignment horizontal="center" vertical="center"/>
      <protection locked="0"/>
    </xf>
    <xf numFmtId="164" fontId="19" fillId="0" borderId="11" xfId="10" applyNumberFormat="1" applyFont="1" applyBorder="1" applyAlignment="1">
      <alignment horizontal="center" vertical="center" wrapText="1"/>
    </xf>
    <xf numFmtId="164" fontId="19" fillId="0" borderId="33" xfId="10" applyNumberFormat="1" applyFont="1" applyBorder="1" applyAlignment="1">
      <alignment horizontal="center" vertical="center" wrapText="1"/>
    </xf>
    <xf numFmtId="164" fontId="52" fillId="6" borderId="0" xfId="10" applyNumberFormat="1" applyFont="1" applyFill="1" applyAlignment="1" applyProtection="1">
      <alignment horizontal="center" vertical="top" wrapText="1"/>
      <protection locked="0"/>
    </xf>
    <xf numFmtId="164" fontId="52" fillId="6" borderId="34" xfId="10" applyNumberFormat="1" applyFont="1" applyFill="1" applyBorder="1" applyAlignment="1" applyProtection="1">
      <alignment horizontal="center" vertical="top" wrapText="1"/>
      <protection locked="0"/>
    </xf>
    <xf numFmtId="0" fontId="19" fillId="0" borderId="34" xfId="10" applyFont="1" applyBorder="1" applyAlignment="1">
      <alignment horizontal="center" vertical="center" wrapText="1"/>
    </xf>
    <xf numFmtId="0" fontId="51" fillId="6" borderId="0" xfId="10" applyFont="1" applyFill="1" applyAlignment="1">
      <alignment horizontal="center" vertical="center"/>
    </xf>
    <xf numFmtId="0" fontId="51" fillId="6" borderId="34" xfId="10" applyFont="1" applyFill="1" applyBorder="1" applyAlignment="1">
      <alignment horizontal="center" vertical="center"/>
    </xf>
    <xf numFmtId="164" fontId="19" fillId="0" borderId="51" xfId="10" applyNumberFormat="1" applyFont="1" applyBorder="1" applyAlignment="1">
      <alignment horizontal="left" vertical="center" wrapText="1"/>
    </xf>
    <xf numFmtId="164" fontId="19" fillId="0" borderId="45" xfId="10" applyNumberFormat="1" applyFont="1" applyBorder="1" applyAlignment="1">
      <alignment horizontal="left" vertical="center" wrapText="1"/>
    </xf>
    <xf numFmtId="164" fontId="42" fillId="0" borderId="105" xfId="10" applyNumberFormat="1" applyFont="1" applyBorder="1" applyAlignment="1" applyProtection="1">
      <alignment horizontal="center" vertical="center" textRotation="90" wrapText="1"/>
      <protection locked="0"/>
    </xf>
    <xf numFmtId="164" fontId="42" fillId="0" borderId="75" xfId="10" applyNumberFormat="1" applyFont="1" applyBorder="1" applyAlignment="1" applyProtection="1">
      <alignment horizontal="center" vertical="center" textRotation="90" wrapText="1"/>
      <protection locked="0"/>
    </xf>
    <xf numFmtId="164" fontId="42" fillId="0" borderId="101" xfId="10" applyNumberFormat="1" applyFont="1" applyBorder="1" applyAlignment="1" applyProtection="1">
      <alignment horizontal="center" vertical="center" textRotation="90" wrapText="1"/>
      <protection locked="0"/>
    </xf>
    <xf numFmtId="164" fontId="42" fillId="0" borderId="36" xfId="10" applyNumberFormat="1" applyFont="1" applyBorder="1" applyAlignment="1">
      <alignment horizontal="center" vertical="center" textRotation="90" wrapText="1"/>
    </xf>
    <xf numFmtId="164" fontId="42" fillId="0" borderId="37" xfId="10" applyNumberFormat="1" applyFont="1" applyBorder="1" applyAlignment="1">
      <alignment horizontal="center" vertical="center" textRotation="90" wrapText="1"/>
    </xf>
    <xf numFmtId="164" fontId="42" fillId="0" borderId="11" xfId="10" applyNumberFormat="1" applyFont="1" applyBorder="1" applyAlignment="1">
      <alignment horizontal="center" vertical="center" textRotation="90" wrapText="1"/>
    </xf>
    <xf numFmtId="0" fontId="42" fillId="0" borderId="98" xfId="10" applyFont="1" applyBorder="1" applyAlignment="1">
      <alignment horizontal="right" vertical="center" wrapText="1"/>
    </xf>
    <xf numFmtId="0" fontId="42" fillId="0" borderId="96" xfId="10" applyFont="1" applyBorder="1" applyAlignment="1">
      <alignment horizontal="right" vertical="center" wrapText="1"/>
    </xf>
    <xf numFmtId="0" fontId="42" fillId="0" borderId="28" xfId="10" applyFont="1" applyBorder="1" applyAlignment="1">
      <alignment horizontal="right" vertical="center" wrapText="1"/>
    </xf>
    <xf numFmtId="164" fontId="42" fillId="0" borderId="0" xfId="10" applyNumberFormat="1" applyFont="1" applyAlignment="1" applyProtection="1">
      <alignment horizontal="center" wrapText="1"/>
      <protection locked="0"/>
    </xf>
    <xf numFmtId="164" fontId="42" fillId="0" borderId="34" xfId="10" applyNumberFormat="1" applyFont="1" applyBorder="1" applyAlignment="1" applyProtection="1">
      <alignment horizontal="center" wrapText="1"/>
      <protection locked="0"/>
    </xf>
    <xf numFmtId="164" fontId="15" fillId="0" borderId="36" xfId="10" applyNumberFormat="1" applyFont="1" applyBorder="1" applyAlignment="1" applyProtection="1">
      <alignment horizontal="center" vertical="center" wrapText="1"/>
      <protection locked="0"/>
    </xf>
    <xf numFmtId="164" fontId="15" fillId="0" borderId="32" xfId="10" applyNumberFormat="1" applyFont="1" applyBorder="1" applyAlignment="1" applyProtection="1">
      <alignment horizontal="center" vertical="center" wrapText="1"/>
      <protection locked="0"/>
    </xf>
    <xf numFmtId="164" fontId="15" fillId="0" borderId="11" xfId="10" applyNumberFormat="1" applyFont="1" applyBorder="1" applyAlignment="1" applyProtection="1">
      <alignment horizontal="center" vertical="center" wrapText="1"/>
      <protection locked="0"/>
    </xf>
    <xf numFmtId="164" fontId="15" fillId="0" borderId="33" xfId="10" applyNumberFormat="1" applyFont="1" applyBorder="1" applyAlignment="1" applyProtection="1">
      <alignment horizontal="center" vertical="center" wrapText="1"/>
      <protection locked="0"/>
    </xf>
    <xf numFmtId="0" fontId="19" fillId="0" borderId="37" xfId="10" applyFont="1" applyBorder="1" applyAlignment="1">
      <alignment horizontal="left" vertical="center" wrapText="1"/>
    </xf>
    <xf numFmtId="0" fontId="19" fillId="0" borderId="0" xfId="10" applyFont="1" applyAlignment="1">
      <alignment horizontal="left" vertical="center" wrapText="1"/>
    </xf>
    <xf numFmtId="0" fontId="19" fillId="0" borderId="34" xfId="10" applyFont="1" applyBorder="1" applyAlignment="1">
      <alignment horizontal="left" vertical="center" wrapText="1"/>
    </xf>
    <xf numFmtId="0" fontId="19" fillId="0" borderId="36" xfId="10" applyFont="1" applyBorder="1" applyAlignment="1">
      <alignment horizontal="left" vertical="center" wrapText="1"/>
    </xf>
    <xf numFmtId="0" fontId="19" fillId="0" borderId="32" xfId="10" applyFont="1" applyBorder="1" applyAlignment="1">
      <alignment horizontal="left" vertical="center" wrapText="1"/>
    </xf>
    <xf numFmtId="0" fontId="19" fillId="0" borderId="35" xfId="10" applyFont="1" applyBorder="1" applyAlignment="1">
      <alignment horizontal="left" vertical="center" wrapText="1"/>
    </xf>
    <xf numFmtId="0" fontId="15" fillId="0" borderId="98" xfId="10" applyFont="1" applyBorder="1" applyAlignment="1">
      <alignment horizontal="center" vertical="center"/>
    </xf>
    <xf numFmtId="0" fontId="15" fillId="0" borderId="96" xfId="10" applyFont="1" applyBorder="1" applyAlignment="1">
      <alignment horizontal="center" vertical="center"/>
    </xf>
    <xf numFmtId="0" fontId="15" fillId="0" borderId="28" xfId="10" applyFont="1" applyBorder="1" applyAlignment="1">
      <alignment horizontal="center" vertical="center"/>
    </xf>
    <xf numFmtId="0" fontId="7" fillId="0" borderId="36" xfId="10" applyFont="1" applyBorder="1" applyAlignment="1">
      <alignment horizontal="center" vertical="center" wrapText="1"/>
    </xf>
    <xf numFmtId="0" fontId="7" fillId="0" borderId="32" xfId="10" applyFont="1" applyBorder="1" applyAlignment="1">
      <alignment horizontal="center" vertical="center" wrapText="1"/>
    </xf>
    <xf numFmtId="0" fontId="7" fillId="0" borderId="35" xfId="10" applyFont="1" applyBorder="1" applyAlignment="1">
      <alignment horizontal="center" vertical="center" wrapText="1"/>
    </xf>
    <xf numFmtId="0" fontId="12" fillId="0" borderId="6" xfId="10" applyBorder="1" applyAlignment="1" applyProtection="1">
      <alignment horizontal="center" vertical="center" wrapText="1"/>
      <protection locked="0"/>
    </xf>
    <xf numFmtId="167" fontId="12" fillId="0" borderId="6" xfId="10" applyNumberFormat="1" applyBorder="1" applyAlignment="1" applyProtection="1">
      <alignment horizontal="center" vertical="center" wrapText="1"/>
      <protection locked="0"/>
    </xf>
    <xf numFmtId="169" fontId="15" fillId="0" borderId="6" xfId="10" applyNumberFormat="1" applyFont="1" applyBorder="1" applyAlignment="1">
      <alignment horizontal="center" vertical="center" wrapText="1"/>
    </xf>
    <xf numFmtId="169" fontId="15" fillId="0" borderId="26" xfId="10" applyNumberFormat="1" applyFont="1" applyBorder="1" applyAlignment="1">
      <alignment horizontal="center" vertical="center" wrapText="1"/>
    </xf>
    <xf numFmtId="0" fontId="18" fillId="0" borderId="1" xfId="10" applyFont="1" applyBorder="1" applyAlignment="1">
      <alignment horizontal="center" vertical="center" wrapText="1"/>
    </xf>
    <xf numFmtId="0" fontId="12" fillId="0" borderId="54" xfId="10" applyBorder="1" applyAlignment="1" applyProtection="1">
      <alignment horizontal="center" vertical="center" wrapText="1"/>
      <protection locked="0"/>
    </xf>
    <xf numFmtId="167" fontId="12" fillId="0" borderId="54" xfId="10" applyNumberFormat="1" applyBorder="1" applyAlignment="1" applyProtection="1">
      <alignment horizontal="center" vertical="center" wrapText="1"/>
      <protection locked="0"/>
    </xf>
    <xf numFmtId="0" fontId="7" fillId="0" borderId="54" xfId="10" applyFont="1" applyBorder="1" applyAlignment="1">
      <alignment horizontal="center"/>
    </xf>
    <xf numFmtId="0" fontId="7" fillId="0" borderId="6" xfId="10" applyFont="1" applyBorder="1" applyAlignment="1">
      <alignment horizontal="center"/>
    </xf>
    <xf numFmtId="0" fontId="12" fillId="0" borderId="12" xfId="10" applyBorder="1" applyAlignment="1" applyProtection="1">
      <alignment horizontal="center" vertical="center" wrapText="1"/>
      <protection locked="0"/>
    </xf>
    <xf numFmtId="0" fontId="12" fillId="0" borderId="25" xfId="10" applyBorder="1" applyAlignment="1" applyProtection="1">
      <alignment horizontal="center" vertical="center" wrapText="1"/>
      <protection locked="0"/>
    </xf>
    <xf numFmtId="0" fontId="12" fillId="0" borderId="22" xfId="10" applyBorder="1" applyAlignment="1" applyProtection="1">
      <alignment horizontal="center" vertical="center" wrapText="1"/>
      <protection locked="0"/>
    </xf>
    <xf numFmtId="0" fontId="19" fillId="0" borderId="37" xfId="10" applyFont="1" applyBorder="1" applyAlignment="1">
      <alignment horizontal="left" vertical="top" wrapText="1"/>
    </xf>
    <xf numFmtId="0" fontId="19" fillId="0" borderId="0" xfId="10" applyFont="1" applyAlignment="1">
      <alignment horizontal="left" vertical="top" wrapText="1"/>
    </xf>
    <xf numFmtId="0" fontId="19" fillId="0" borderId="34" xfId="10" applyFont="1" applyBorder="1" applyAlignment="1">
      <alignment horizontal="left" vertical="top" wrapText="1"/>
    </xf>
    <xf numFmtId="0" fontId="13" fillId="0" borderId="36" xfId="10" applyFont="1" applyBorder="1" applyAlignment="1">
      <alignment horizontal="center" vertical="center" wrapText="1"/>
    </xf>
    <xf numFmtId="0" fontId="13" fillId="0" borderId="32" xfId="10" applyFont="1" applyBorder="1" applyAlignment="1">
      <alignment horizontal="center" vertical="center" wrapText="1"/>
    </xf>
    <xf numFmtId="0" fontId="13" fillId="0" borderId="35" xfId="10" applyFont="1" applyBorder="1" applyAlignment="1">
      <alignment horizontal="center" vertical="center" wrapText="1"/>
    </xf>
    <xf numFmtId="0" fontId="13" fillId="0" borderId="37" xfId="10" applyFont="1" applyBorder="1" applyAlignment="1">
      <alignment horizontal="center" vertical="center" wrapText="1"/>
    </xf>
    <xf numFmtId="0" fontId="13" fillId="0" borderId="0" xfId="10" applyFont="1" applyAlignment="1">
      <alignment horizontal="center" vertical="center" wrapText="1"/>
    </xf>
    <xf numFmtId="0" fontId="13" fillId="0" borderId="34" xfId="10" applyFont="1" applyBorder="1" applyAlignment="1">
      <alignment horizontal="center" vertical="center" wrapText="1"/>
    </xf>
    <xf numFmtId="0" fontId="13" fillId="0" borderId="11" xfId="10" applyFont="1" applyBorder="1" applyAlignment="1">
      <alignment horizontal="center" vertical="center" wrapText="1"/>
    </xf>
    <xf numFmtId="0" fontId="13" fillId="0" borderId="33" xfId="10" applyFont="1" applyBorder="1" applyAlignment="1">
      <alignment horizontal="center" vertical="center" wrapText="1"/>
    </xf>
    <xf numFmtId="0" fontId="13" fillId="0" borderId="46" xfId="10" applyFont="1" applyBorder="1" applyAlignment="1">
      <alignment horizontal="center" vertical="center" wrapText="1"/>
    </xf>
    <xf numFmtId="164" fontId="19" fillId="0" borderId="51" xfId="10" applyNumberFormat="1" applyFont="1" applyBorder="1" applyAlignment="1" applyProtection="1">
      <alignment horizontal="left" vertical="top" wrapText="1"/>
      <protection locked="0"/>
    </xf>
    <xf numFmtId="164" fontId="19" fillId="0" borderId="45" xfId="10" applyNumberFormat="1" applyFont="1" applyBorder="1" applyAlignment="1" applyProtection="1">
      <alignment horizontal="left" vertical="top" wrapText="1"/>
      <protection locked="0"/>
    </xf>
    <xf numFmtId="169" fontId="42" fillId="0" borderId="6" xfId="10" applyNumberFormat="1" applyFont="1" applyBorder="1" applyAlignment="1">
      <alignment horizontal="center" vertical="center" wrapText="1"/>
    </xf>
    <xf numFmtId="169" fontId="42" fillId="0" borderId="26" xfId="10" applyNumberFormat="1" applyFont="1" applyBorder="1" applyAlignment="1">
      <alignment horizontal="center" vertical="center" wrapText="1"/>
    </xf>
    <xf numFmtId="0" fontId="18" fillId="0" borderId="2" xfId="10" applyFont="1" applyBorder="1" applyAlignment="1">
      <alignment horizontal="center" vertical="center" wrapText="1"/>
    </xf>
    <xf numFmtId="0" fontId="18" fillId="0" borderId="6" xfId="10" applyFont="1" applyBorder="1" applyAlignment="1">
      <alignment horizontal="center" vertical="center" wrapText="1"/>
    </xf>
    <xf numFmtId="4" fontId="15" fillId="0" borderId="54" xfId="10" applyNumberFormat="1" applyFont="1" applyBorder="1" applyAlignment="1" applyProtection="1">
      <alignment horizontal="center" vertical="center" wrapText="1"/>
      <protection locked="0"/>
    </xf>
    <xf numFmtId="4" fontId="15" fillId="0" borderId="47" xfId="10" applyNumberFormat="1" applyFont="1" applyBorder="1" applyAlignment="1" applyProtection="1">
      <alignment horizontal="center" vertical="center" wrapText="1"/>
      <protection locked="0"/>
    </xf>
    <xf numFmtId="4" fontId="42" fillId="0" borderId="6" xfId="10" applyNumberFormat="1" applyFont="1" applyBorder="1" applyAlignment="1" applyProtection="1">
      <alignment horizontal="center"/>
      <protection locked="0"/>
    </xf>
    <xf numFmtId="4" fontId="42" fillId="0" borderId="26" xfId="10" applyNumberFormat="1" applyFont="1" applyBorder="1" applyAlignment="1" applyProtection="1">
      <alignment horizontal="center"/>
      <protection locked="0"/>
    </xf>
    <xf numFmtId="167" fontId="20" fillId="0" borderId="12" xfId="10" applyNumberFormat="1" applyFont="1" applyBorder="1" applyAlignment="1" applyProtection="1">
      <alignment horizontal="center" vertical="center" wrapText="1"/>
      <protection locked="0"/>
    </xf>
    <xf numFmtId="167" fontId="20" fillId="0" borderId="25" xfId="10" applyNumberFormat="1" applyFont="1" applyBorder="1" applyAlignment="1" applyProtection="1">
      <alignment horizontal="center" vertical="center" wrapText="1"/>
      <protection locked="0"/>
    </xf>
    <xf numFmtId="167" fontId="20" fillId="0" borderId="22" xfId="10" applyNumberFormat="1" applyFont="1" applyBorder="1" applyAlignment="1" applyProtection="1">
      <alignment horizontal="center" vertical="center" wrapText="1"/>
      <protection locked="0"/>
    </xf>
    <xf numFmtId="169" fontId="42" fillId="0" borderId="6" xfId="10" applyNumberFormat="1" applyFont="1" applyBorder="1" applyAlignment="1">
      <alignment horizontal="center"/>
    </xf>
    <xf numFmtId="169" fontId="42" fillId="0" borderId="26" xfId="10" applyNumberFormat="1" applyFont="1" applyBorder="1" applyAlignment="1">
      <alignment horizontal="center"/>
    </xf>
    <xf numFmtId="2" fontId="12" fillId="0" borderId="6" xfId="10" applyNumberFormat="1" applyBorder="1" applyAlignment="1" applyProtection="1">
      <alignment horizontal="center" vertical="center" wrapText="1"/>
      <protection locked="0"/>
    </xf>
    <xf numFmtId="167" fontId="42" fillId="0" borderId="51" xfId="10" applyNumberFormat="1" applyFont="1" applyBorder="1" applyAlignment="1">
      <alignment horizontal="center" vertical="center" wrapText="1"/>
    </xf>
    <xf numFmtId="167" fontId="42" fillId="0" borderId="45" xfId="10" applyNumberFormat="1" applyFont="1" applyBorder="1" applyAlignment="1">
      <alignment horizontal="center" vertical="center" wrapText="1"/>
    </xf>
    <xf numFmtId="0" fontId="18" fillId="0" borderId="3" xfId="10" applyFont="1" applyBorder="1" applyAlignment="1">
      <alignment horizontal="center" vertical="center" wrapText="1"/>
    </xf>
    <xf numFmtId="0" fontId="12" fillId="0" borderId="51" xfId="10" applyBorder="1" applyAlignment="1" applyProtection="1">
      <alignment horizontal="center" vertical="center" wrapText="1"/>
      <protection locked="0"/>
    </xf>
    <xf numFmtId="167" fontId="12" fillId="0" borderId="51" xfId="10" applyNumberFormat="1" applyBorder="1" applyAlignment="1" applyProtection="1">
      <alignment horizontal="center" vertical="center" wrapText="1"/>
      <protection locked="0"/>
    </xf>
    <xf numFmtId="0" fontId="7" fillId="0" borderId="51" xfId="10" applyFont="1" applyBorder="1" applyAlignment="1">
      <alignment horizontal="center"/>
    </xf>
    <xf numFmtId="0" fontId="18" fillId="0" borderId="27" xfId="10" applyFont="1" applyBorder="1" applyAlignment="1">
      <alignment horizontal="center" vertical="center" wrapText="1"/>
    </xf>
    <xf numFmtId="0" fontId="20" fillId="6" borderId="77" xfId="10" applyFont="1" applyFill="1" applyBorder="1" applyAlignment="1">
      <alignment horizontal="left" vertical="center" wrapText="1"/>
    </xf>
    <xf numFmtId="0" fontId="20" fillId="6" borderId="71" xfId="10" applyFont="1" applyFill="1" applyBorder="1" applyAlignment="1">
      <alignment horizontal="left" vertical="center" wrapText="1"/>
    </xf>
    <xf numFmtId="0" fontId="20" fillId="6" borderId="71" xfId="10" applyFont="1" applyFill="1" applyBorder="1" applyAlignment="1" applyProtection="1">
      <alignment horizontal="left" vertical="center" wrapText="1"/>
      <protection locked="0"/>
    </xf>
    <xf numFmtId="0" fontId="20" fillId="6" borderId="72" xfId="10" applyFont="1" applyFill="1" applyBorder="1" applyAlignment="1" applyProtection="1">
      <alignment horizontal="left" vertical="center" wrapText="1"/>
      <protection locked="0"/>
    </xf>
    <xf numFmtId="0" fontId="20" fillId="6" borderId="63" xfId="10" applyFont="1" applyFill="1" applyBorder="1" applyAlignment="1">
      <alignment horizontal="left" vertical="center" wrapText="1"/>
    </xf>
    <xf numFmtId="0" fontId="20" fillId="6" borderId="64" xfId="10" applyFont="1" applyFill="1" applyBorder="1" applyAlignment="1">
      <alignment horizontal="left" vertical="center" wrapText="1"/>
    </xf>
    <xf numFmtId="0" fontId="46" fillId="6" borderId="64" xfId="6" applyFill="1" applyBorder="1" applyAlignment="1" applyProtection="1">
      <alignment horizontal="left" vertical="center" wrapText="1"/>
      <protection locked="0"/>
    </xf>
    <xf numFmtId="0" fontId="20" fillId="6" borderId="64" xfId="10" applyFont="1" applyFill="1" applyBorder="1" applyAlignment="1" applyProtection="1">
      <alignment horizontal="left" vertical="center" wrapText="1"/>
      <protection locked="0"/>
    </xf>
    <xf numFmtId="0" fontId="20" fillId="6" borderId="65" xfId="10" applyFont="1" applyFill="1" applyBorder="1" applyAlignment="1" applyProtection="1">
      <alignment horizontal="left" vertical="center" wrapText="1"/>
      <protection locked="0"/>
    </xf>
    <xf numFmtId="0" fontId="19" fillId="0" borderId="6" xfId="10" applyFont="1" applyBorder="1" applyAlignment="1">
      <alignment horizontal="center" textRotation="90"/>
    </xf>
    <xf numFmtId="0" fontId="18" fillId="0" borderId="58" xfId="10" applyFont="1" applyBorder="1" applyAlignment="1">
      <alignment horizontal="center" vertical="center"/>
    </xf>
    <xf numFmtId="0" fontId="18" fillId="0" borderId="104" xfId="10" applyFont="1" applyBorder="1" applyAlignment="1">
      <alignment horizontal="center" vertical="center" wrapText="1"/>
    </xf>
    <xf numFmtId="0" fontId="20" fillId="0" borderId="36" xfId="10" applyFont="1" applyBorder="1" applyAlignment="1">
      <alignment horizontal="center"/>
    </xf>
    <xf numFmtId="0" fontId="20" fillId="0" borderId="32" xfId="10" applyFont="1" applyBorder="1" applyAlignment="1">
      <alignment horizontal="center"/>
    </xf>
    <xf numFmtId="0" fontId="20" fillId="0" borderId="44" xfId="10" applyFont="1" applyBorder="1" applyAlignment="1">
      <alignment horizontal="center"/>
    </xf>
    <xf numFmtId="0" fontId="20" fillId="6" borderId="74" xfId="10" applyFont="1" applyFill="1" applyBorder="1" applyAlignment="1">
      <alignment horizontal="left" vertical="center" wrapText="1"/>
    </xf>
    <xf numFmtId="0" fontId="20" fillId="6" borderId="69" xfId="10" applyFont="1" applyFill="1" applyBorder="1" applyAlignment="1">
      <alignment horizontal="left" vertical="center" wrapText="1"/>
    </xf>
    <xf numFmtId="0" fontId="20" fillId="6" borderId="69" xfId="10" applyFont="1" applyFill="1" applyBorder="1" applyAlignment="1" applyProtection="1">
      <alignment horizontal="left" vertical="center" wrapText="1"/>
      <protection locked="0"/>
    </xf>
    <xf numFmtId="0" fontId="20" fillId="6" borderId="70" xfId="10" applyFont="1" applyFill="1" applyBorder="1" applyAlignment="1" applyProtection="1">
      <alignment horizontal="left" vertical="center" wrapText="1"/>
      <protection locked="0"/>
    </xf>
    <xf numFmtId="0" fontId="19" fillId="0" borderId="66" xfId="10" applyFont="1" applyBorder="1" applyAlignment="1">
      <alignment horizontal="center" vertical="center" textRotation="90"/>
    </xf>
    <xf numFmtId="0" fontId="20" fillId="6" borderId="78" xfId="10" applyFont="1" applyFill="1" applyBorder="1" applyAlignment="1">
      <alignment horizontal="left" vertical="center" wrapText="1"/>
    </xf>
    <xf numFmtId="0" fontId="20" fillId="6" borderId="55" xfId="10" applyFont="1" applyFill="1" applyBorder="1" applyAlignment="1">
      <alignment horizontal="left" vertical="center" wrapText="1"/>
    </xf>
    <xf numFmtId="0" fontId="20" fillId="0" borderId="5" xfId="10" applyFont="1" applyBorder="1" applyAlignment="1">
      <alignment horizontal="left"/>
    </xf>
    <xf numFmtId="0" fontId="20" fillId="0" borderId="0" xfId="10" applyFont="1" applyAlignment="1">
      <alignment horizontal="left"/>
    </xf>
    <xf numFmtId="0" fontId="20" fillId="6" borderId="55" xfId="10" applyFont="1" applyFill="1" applyBorder="1" applyAlignment="1" applyProtection="1">
      <alignment horizontal="left" vertical="center" wrapText="1"/>
      <protection locked="0"/>
    </xf>
    <xf numFmtId="0" fontId="20" fillId="6" borderId="73" xfId="10" applyFont="1" applyFill="1" applyBorder="1" applyAlignment="1" applyProtection="1">
      <alignment horizontal="left" vertical="center" wrapText="1"/>
      <protection locked="0"/>
    </xf>
    <xf numFmtId="168" fontId="20" fillId="6" borderId="38" xfId="10" applyNumberFormat="1" applyFont="1" applyFill="1" applyBorder="1" applyAlignment="1" applyProtection="1">
      <alignment horizontal="center" vertical="center" textRotation="90" wrapText="1"/>
      <protection locked="0"/>
    </xf>
    <xf numFmtId="168" fontId="20" fillId="6" borderId="40" xfId="10" applyNumberFormat="1" applyFont="1" applyFill="1" applyBorder="1" applyAlignment="1" applyProtection="1">
      <alignment horizontal="center" vertical="center" textRotation="90" wrapText="1"/>
      <protection locked="0"/>
    </xf>
    <xf numFmtId="168" fontId="20" fillId="6" borderId="5" xfId="10" applyNumberFormat="1" applyFont="1" applyFill="1" applyBorder="1" applyAlignment="1" applyProtection="1">
      <alignment horizontal="center" vertical="center" textRotation="90" wrapText="1"/>
      <protection locked="0"/>
    </xf>
    <xf numFmtId="168" fontId="20" fillId="6" borderId="41" xfId="10" applyNumberFormat="1" applyFont="1" applyFill="1" applyBorder="1" applyAlignment="1" applyProtection="1">
      <alignment horizontal="center" vertical="center" textRotation="90" wrapText="1"/>
      <protection locked="0"/>
    </xf>
    <xf numFmtId="0" fontId="20" fillId="6" borderId="38" xfId="10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0" xfId="10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5" xfId="10" applyFont="1" applyFill="1" applyBorder="1" applyAlignment="1" applyProtection="1">
      <alignment horizontal="center" vertical="center" textRotation="90" wrapText="1" shrinkToFit="1"/>
      <protection locked="0"/>
    </xf>
    <xf numFmtId="0" fontId="20" fillId="6" borderId="41" xfId="10" applyFont="1" applyFill="1" applyBorder="1" applyAlignment="1" applyProtection="1">
      <alignment horizontal="center" vertical="center" textRotation="90" wrapText="1" shrinkToFit="1"/>
      <protection locked="0"/>
    </xf>
    <xf numFmtId="0" fontId="20" fillId="0" borderId="5" xfId="10" applyFont="1" applyBorder="1" applyAlignment="1">
      <alignment horizontal="left" wrapText="1"/>
    </xf>
    <xf numFmtId="0" fontId="20" fillId="0" borderId="0" xfId="10" applyFont="1" applyAlignment="1">
      <alignment horizontal="left" wrapText="1"/>
    </xf>
    <xf numFmtId="0" fontId="19" fillId="0" borderId="35" xfId="10" applyFont="1" applyBorder="1" applyAlignment="1">
      <alignment horizontal="center" vertical="center" wrapText="1"/>
    </xf>
    <xf numFmtId="0" fontId="19" fillId="0" borderId="19" xfId="10" applyFont="1" applyBorder="1" applyAlignment="1">
      <alignment horizontal="center" vertical="center" wrapText="1"/>
    </xf>
    <xf numFmtId="0" fontId="38" fillId="0" borderId="32" xfId="10" applyFont="1" applyBorder="1" applyAlignment="1">
      <alignment horizontal="center"/>
    </xf>
    <xf numFmtId="0" fontId="38" fillId="0" borderId="0" xfId="10" applyFont="1" applyBorder="1" applyAlignment="1">
      <alignment horizontal="center"/>
    </xf>
    <xf numFmtId="0" fontId="38" fillId="0" borderId="33" xfId="10" applyFont="1" applyBorder="1" applyAlignment="1">
      <alignment horizontal="center"/>
    </xf>
    <xf numFmtId="0" fontId="87" fillId="0" borderId="0" xfId="8" applyFont="1" applyAlignment="1">
      <alignment horizontal="center"/>
    </xf>
    <xf numFmtId="0" fontId="15" fillId="0" borderId="0" xfId="10" applyFont="1" applyBorder="1" applyAlignment="1">
      <alignment horizontal="center" vertical="top" wrapText="1"/>
    </xf>
    <xf numFmtId="0" fontId="11" fillId="0" borderId="0" xfId="10" applyFont="1" applyBorder="1" applyAlignment="1">
      <alignment horizontal="center" vertical="top" wrapText="1"/>
    </xf>
    <xf numFmtId="0" fontId="11" fillId="0" borderId="33" xfId="10" applyFont="1" applyBorder="1" applyAlignment="1">
      <alignment horizontal="center" vertical="top" wrapText="1"/>
    </xf>
    <xf numFmtId="0" fontId="43" fillId="11" borderId="0" xfId="10" applyFont="1" applyFill="1" applyBorder="1" applyAlignment="1" applyProtection="1">
      <alignment horizontal="center" vertical="center"/>
      <protection locked="0"/>
    </xf>
    <xf numFmtId="0" fontId="15" fillId="0" borderId="33" xfId="10" applyFont="1" applyBorder="1" applyAlignment="1">
      <alignment horizontal="center" vertical="top" wrapText="1"/>
    </xf>
    <xf numFmtId="0" fontId="7" fillId="11" borderId="0" xfId="10" applyFont="1" applyFill="1" applyBorder="1" applyAlignment="1">
      <alignment horizontal="center"/>
    </xf>
    <xf numFmtId="14" fontId="12" fillId="11" borderId="0" xfId="10" applyNumberFormat="1" applyFill="1" applyBorder="1" applyAlignment="1" applyProtection="1">
      <alignment horizontal="center" vertical="center" shrinkToFit="1"/>
      <protection locked="0"/>
    </xf>
    <xf numFmtId="164" fontId="42" fillId="0" borderId="0" xfId="10" applyNumberFormat="1" applyFont="1" applyBorder="1" applyAlignment="1" applyProtection="1">
      <alignment horizontal="center" wrapText="1"/>
      <protection locked="0"/>
    </xf>
    <xf numFmtId="0" fontId="42" fillId="0" borderId="0" xfId="10" applyFont="1" applyBorder="1" applyAlignment="1">
      <alignment horizontal="center" wrapText="1"/>
    </xf>
    <xf numFmtId="0" fontId="64" fillId="0" borderId="0" xfId="8" applyFont="1" applyBorder="1" applyAlignment="1">
      <alignment horizontal="center"/>
    </xf>
    <xf numFmtId="0" fontId="12" fillId="0" borderId="80" xfId="10" applyBorder="1" applyAlignment="1" applyProtection="1">
      <alignment horizontal="center" vertical="center" wrapText="1"/>
      <protection locked="0"/>
    </xf>
    <xf numFmtId="0" fontId="11" fillId="0" borderId="8" xfId="10" applyFont="1" applyBorder="1" applyAlignment="1" applyProtection="1">
      <alignment horizontal="center" vertical="center" wrapText="1"/>
      <protection locked="0"/>
    </xf>
    <xf numFmtId="0" fontId="11" fillId="0" borderId="7" xfId="10" applyFont="1" applyBorder="1" applyAlignment="1" applyProtection="1">
      <alignment horizontal="center" vertical="center" wrapText="1"/>
      <protection locked="0"/>
    </xf>
    <xf numFmtId="0" fontId="11" fillId="0" borderId="21" xfId="10" applyFont="1" applyBorder="1" applyAlignment="1" applyProtection="1">
      <alignment horizontal="center" vertical="center" wrapText="1"/>
      <protection locked="0"/>
    </xf>
    <xf numFmtId="0" fontId="15" fillId="0" borderId="17" xfId="10" applyFont="1" applyBorder="1" applyAlignment="1" applyProtection="1">
      <alignment horizontal="center" vertical="center" wrapText="1"/>
      <protection locked="0"/>
    </xf>
    <xf numFmtId="0" fontId="15" fillId="0" borderId="24" xfId="10" applyFont="1" applyBorder="1" applyAlignment="1" applyProtection="1">
      <alignment horizontal="center" vertical="center" wrapText="1"/>
      <protection locked="0"/>
    </xf>
    <xf numFmtId="0" fontId="15" fillId="0" borderId="19" xfId="10" applyFont="1" applyBorder="1" applyAlignment="1" applyProtection="1">
      <alignment horizontal="center" vertical="center" wrapText="1"/>
      <protection locked="0"/>
    </xf>
    <xf numFmtId="0" fontId="12" fillId="0" borderId="21" xfId="10" applyBorder="1" applyAlignment="1" applyProtection="1">
      <alignment horizontal="center" vertical="center" wrapText="1"/>
      <protection locked="0"/>
    </xf>
    <xf numFmtId="0" fontId="12" fillId="0" borderId="39" xfId="10" applyBorder="1" applyAlignment="1" applyProtection="1">
      <alignment horizontal="center" vertical="center" wrapText="1"/>
      <protection locked="0"/>
    </xf>
    <xf numFmtId="0" fontId="12" fillId="0" borderId="106" xfId="10" applyBorder="1" applyAlignment="1" applyProtection="1">
      <alignment horizontal="center" vertical="center" wrapText="1"/>
      <protection locked="0"/>
    </xf>
    <xf numFmtId="0" fontId="18" fillId="0" borderId="20" xfId="10" applyFont="1" applyBorder="1" applyAlignment="1">
      <alignment horizontal="center" vertical="center" wrapText="1"/>
    </xf>
    <xf numFmtId="0" fontId="12" fillId="0" borderId="29" xfId="10" applyBorder="1" applyAlignment="1" applyProtection="1">
      <alignment horizontal="center" vertical="center" wrapText="1"/>
      <protection locked="0"/>
    </xf>
    <xf numFmtId="0" fontId="11" fillId="0" borderId="20" xfId="10" applyFont="1" applyBorder="1" applyAlignment="1" applyProtection="1">
      <alignment horizontal="center" vertical="center" wrapText="1"/>
      <protection locked="0"/>
    </xf>
    <xf numFmtId="0" fontId="38" fillId="0" borderId="0" xfId="10" applyFont="1" applyBorder="1" applyAlignment="1">
      <alignment horizontal="center" vertical="center" wrapText="1" shrinkToFit="1"/>
    </xf>
    <xf numFmtId="0" fontId="38" fillId="0" borderId="35" xfId="10" applyFont="1" applyBorder="1" applyAlignment="1">
      <alignment horizontal="center" vertical="center" wrapText="1" shrinkToFit="1"/>
    </xf>
    <xf numFmtId="0" fontId="38" fillId="0" borderId="5" xfId="10" applyFont="1" applyBorder="1" applyAlignment="1">
      <alignment horizontal="center" vertical="center" wrapText="1" shrinkToFit="1"/>
    </xf>
    <xf numFmtId="0" fontId="38" fillId="0" borderId="34" xfId="10" applyFont="1" applyBorder="1" applyAlignment="1">
      <alignment horizontal="center" vertical="center" wrapText="1" shrinkToFit="1"/>
    </xf>
    <xf numFmtId="0" fontId="38" fillId="0" borderId="17" xfId="10" applyFont="1" applyBorder="1" applyAlignment="1">
      <alignment horizontal="center" vertical="center" wrapText="1" shrinkToFit="1"/>
    </xf>
    <xf numFmtId="0" fontId="38" fillId="0" borderId="24" xfId="10" applyFont="1" applyBorder="1" applyAlignment="1">
      <alignment horizontal="center" vertical="center" wrapText="1" shrinkToFit="1"/>
    </xf>
    <xf numFmtId="0" fontId="38" fillId="0" borderId="19" xfId="10" applyFont="1" applyBorder="1" applyAlignment="1">
      <alignment horizontal="center" vertical="center" wrapText="1" shrinkToFit="1"/>
    </xf>
    <xf numFmtId="0" fontId="19" fillId="0" borderId="8" xfId="10" applyFont="1" applyBorder="1" applyAlignment="1">
      <alignment horizontal="center" vertical="center" wrapText="1" shrinkToFit="1"/>
    </xf>
    <xf numFmtId="0" fontId="19" fillId="0" borderId="7" xfId="10" applyFont="1" applyBorder="1" applyAlignment="1">
      <alignment horizontal="center" vertical="center" wrapText="1" shrinkToFit="1"/>
    </xf>
    <xf numFmtId="0" fontId="19" fillId="0" borderId="20" xfId="10" applyFont="1" applyBorder="1" applyAlignment="1">
      <alignment horizontal="center" vertical="center" wrapText="1" shrinkToFit="1"/>
    </xf>
    <xf numFmtId="0" fontId="19" fillId="0" borderId="21" xfId="10" applyFont="1" applyBorder="1" applyAlignment="1">
      <alignment horizontal="center" vertical="center" wrapText="1" shrinkToFit="1"/>
    </xf>
    <xf numFmtId="0" fontId="19" fillId="0" borderId="7" xfId="10" applyFont="1" applyBorder="1" applyAlignment="1">
      <alignment horizontal="center" vertical="center" wrapText="1"/>
    </xf>
    <xf numFmtId="0" fontId="19" fillId="0" borderId="20" xfId="10" applyFont="1" applyBorder="1" applyAlignment="1">
      <alignment horizontal="center" vertical="center" wrapText="1"/>
    </xf>
    <xf numFmtId="0" fontId="42" fillId="0" borderId="11" xfId="10" applyFont="1" applyBorder="1" applyAlignment="1">
      <alignment horizontal="center" vertical="center"/>
    </xf>
    <xf numFmtId="0" fontId="20" fillId="0" borderId="0" xfId="10" applyFont="1" applyBorder="1" applyAlignment="1" applyProtection="1">
      <alignment horizontal="left" vertical="center" wrapText="1"/>
      <protection locked="0"/>
    </xf>
    <xf numFmtId="0" fontId="19" fillId="0" borderId="8" xfId="10" applyFont="1" applyBorder="1" applyAlignment="1">
      <alignment horizontal="center" vertical="center" wrapText="1"/>
    </xf>
    <xf numFmtId="0" fontId="38" fillId="0" borderId="8" xfId="10" applyFont="1" applyBorder="1" applyAlignment="1">
      <alignment horizontal="center" vertical="center" wrapText="1"/>
    </xf>
    <xf numFmtId="0" fontId="38" fillId="0" borderId="7" xfId="10" applyFont="1" applyBorder="1" applyAlignment="1">
      <alignment horizontal="center" vertical="center" wrapText="1"/>
    </xf>
    <xf numFmtId="0" fontId="18" fillId="0" borderId="8" xfId="10" applyFont="1" applyBorder="1" applyAlignment="1">
      <alignment horizontal="center" vertical="center" wrapText="1"/>
    </xf>
    <xf numFmtId="0" fontId="38" fillId="0" borderId="0" xfId="10" applyFont="1" applyBorder="1" applyAlignment="1">
      <alignment horizontal="center" vertical="center" wrapText="1"/>
    </xf>
    <xf numFmtId="0" fontId="42" fillId="0" borderId="34" xfId="10" applyFont="1" applyBorder="1" applyAlignment="1">
      <alignment horizontal="center" vertical="top" wrapText="1"/>
    </xf>
    <xf numFmtId="0" fontId="42" fillId="0" borderId="46" xfId="10" applyFont="1" applyBorder="1" applyAlignment="1">
      <alignment horizontal="center" vertical="top" wrapText="1"/>
    </xf>
    <xf numFmtId="0" fontId="20" fillId="0" borderId="0" xfId="10" applyFont="1" applyBorder="1" applyAlignment="1">
      <alignment horizontal="left"/>
    </xf>
    <xf numFmtId="168" fontId="20" fillId="0" borderId="0" xfId="10" applyNumberFormat="1" applyFont="1" applyBorder="1" applyAlignment="1" applyProtection="1">
      <alignment horizontal="center" vertical="center" textRotation="90" wrapText="1"/>
      <protection locked="0"/>
    </xf>
    <xf numFmtId="0" fontId="46" fillId="0" borderId="0" xfId="6" applyFill="1" applyBorder="1" applyAlignment="1" applyProtection="1">
      <alignment horizontal="left" vertical="center" wrapText="1"/>
      <protection locked="0"/>
    </xf>
    <xf numFmtId="0" fontId="20" fillId="0" borderId="0" xfId="10" applyFont="1" applyBorder="1" applyAlignment="1">
      <alignment horizontal="left" wrapText="1"/>
    </xf>
    <xf numFmtId="0" fontId="5" fillId="0" borderId="85" xfId="11" applyFont="1" applyBorder="1" applyAlignment="1">
      <alignment horizontal="center" wrapText="1"/>
    </xf>
    <xf numFmtId="0" fontId="5" fillId="0" borderId="86" xfId="11" applyFont="1" applyBorder="1" applyAlignment="1">
      <alignment horizontal="center" wrapText="1"/>
    </xf>
    <xf numFmtId="0" fontId="5" fillId="0" borderId="87" xfId="11" applyFont="1" applyBorder="1" applyAlignment="1">
      <alignment horizontal="center" wrapText="1"/>
    </xf>
    <xf numFmtId="0" fontId="5" fillId="0" borderId="9" xfId="11" applyFont="1" applyBorder="1" applyAlignment="1">
      <alignment horizontal="center" vertical="center" wrapText="1"/>
    </xf>
    <xf numFmtId="0" fontId="5" fillId="0" borderId="0" xfId="11" applyFont="1" applyAlignment="1">
      <alignment horizontal="center" vertical="center" wrapText="1"/>
    </xf>
    <xf numFmtId="0" fontId="5" fillId="0" borderId="88" xfId="11" applyFont="1" applyBorder="1" applyAlignment="1">
      <alignment horizontal="center" vertical="center" wrapText="1"/>
    </xf>
    <xf numFmtId="0" fontId="5" fillId="0" borderId="9" xfId="11" applyFont="1" applyBorder="1" applyAlignment="1">
      <alignment horizontal="center" wrapText="1"/>
    </xf>
    <xf numFmtId="0" fontId="5" fillId="0" borderId="0" xfId="11" applyFont="1" applyAlignment="1">
      <alignment horizontal="center" wrapText="1"/>
    </xf>
    <xf numFmtId="0" fontId="5" fillId="0" borderId="88" xfId="11" applyFont="1" applyBorder="1" applyAlignment="1">
      <alignment horizontal="center" wrapText="1"/>
    </xf>
    <xf numFmtId="0" fontId="32" fillId="0" borderId="6" xfId="11" applyFont="1" applyBorder="1" applyAlignment="1">
      <alignment horizontal="left" vertical="center" wrapText="1"/>
    </xf>
    <xf numFmtId="0" fontId="10" fillId="0" borderId="63" xfId="11" applyFont="1" applyBorder="1" applyAlignment="1" applyProtection="1">
      <alignment horizontal="left" vertical="center"/>
      <protection locked="0"/>
    </xf>
    <xf numFmtId="0" fontId="10" fillId="0" borderId="64" xfId="11" applyFont="1" applyBorder="1" applyAlignment="1" applyProtection="1">
      <alignment horizontal="left" vertical="center"/>
      <protection locked="0"/>
    </xf>
    <xf numFmtId="0" fontId="10" fillId="0" borderId="93" xfId="11" applyFont="1" applyBorder="1" applyAlignment="1" applyProtection="1">
      <alignment horizontal="left" vertical="center"/>
      <protection locked="0"/>
    </xf>
    <xf numFmtId="0" fontId="10" fillId="0" borderId="81" xfId="11" applyFont="1" applyBorder="1" applyAlignment="1" applyProtection="1">
      <alignment horizontal="left" vertical="center"/>
      <protection locked="0"/>
    </xf>
    <xf numFmtId="0" fontId="10" fillId="0" borderId="82" xfId="11" applyFont="1" applyBorder="1" applyAlignment="1" applyProtection="1">
      <alignment horizontal="left" vertical="center"/>
      <protection locked="0"/>
    </xf>
    <xf numFmtId="0" fontId="10" fillId="0" borderId="94" xfId="11" applyFont="1" applyBorder="1" applyAlignment="1" applyProtection="1">
      <alignment horizontal="left" vertical="center"/>
      <protection locked="0"/>
    </xf>
    <xf numFmtId="49" fontId="32" fillId="2" borderId="0" xfId="11" applyNumberFormat="1" applyFont="1" applyFill="1" applyAlignment="1">
      <alignment horizontal="left" vertical="top" wrapText="1"/>
    </xf>
    <xf numFmtId="0" fontId="33" fillId="0" borderId="6" xfId="11" applyFont="1" applyBorder="1" applyAlignment="1">
      <alignment horizontal="center" vertical="center" wrapText="1"/>
    </xf>
    <xf numFmtId="0" fontId="10" fillId="0" borderId="74" xfId="11" applyFont="1" applyBorder="1" applyAlignment="1" applyProtection="1">
      <alignment horizontal="left" vertical="center"/>
      <protection locked="0"/>
    </xf>
    <xf numFmtId="0" fontId="10" fillId="0" borderId="69" xfId="11" applyFont="1" applyBorder="1" applyAlignment="1" applyProtection="1">
      <alignment horizontal="left" vertical="center"/>
      <protection locked="0"/>
    </xf>
    <xf numFmtId="0" fontId="10" fillId="0" borderId="92" xfId="11" applyFont="1" applyBorder="1" applyAlignment="1" applyProtection="1">
      <alignment horizontal="left" vertical="center"/>
      <protection locked="0"/>
    </xf>
    <xf numFmtId="0" fontId="13" fillId="0" borderId="63" xfId="11" applyFont="1" applyBorder="1" applyAlignment="1" applyProtection="1">
      <alignment horizontal="left" vertical="center"/>
      <protection locked="0"/>
    </xf>
    <xf numFmtId="0" fontId="13" fillId="0" borderId="64" xfId="11" applyFont="1" applyBorder="1" applyAlignment="1" applyProtection="1">
      <alignment horizontal="left" vertical="center"/>
      <protection locked="0"/>
    </xf>
    <xf numFmtId="0" fontId="13" fillId="0" borderId="93" xfId="11" applyFont="1" applyBorder="1" applyAlignment="1" applyProtection="1">
      <alignment horizontal="left" vertical="center"/>
      <protection locked="0"/>
    </xf>
    <xf numFmtId="0" fontId="33" fillId="0" borderId="6" xfId="11" applyFont="1" applyBorder="1" applyAlignment="1">
      <alignment horizontal="left" vertical="center" wrapText="1"/>
    </xf>
    <xf numFmtId="0" fontId="21" fillId="0" borderId="8" xfId="11" applyBorder="1" applyAlignment="1" applyProtection="1">
      <alignment horizontal="center" vertical="center"/>
      <protection locked="0"/>
    </xf>
    <xf numFmtId="0" fontId="21" fillId="0" borderId="7" xfId="11" applyBorder="1" applyAlignment="1" applyProtection="1">
      <alignment horizontal="center" vertical="center"/>
      <protection locked="0"/>
    </xf>
    <xf numFmtId="0" fontId="21" fillId="0" borderId="20" xfId="11" applyBorder="1" applyAlignment="1" applyProtection="1">
      <alignment horizontal="center" vertical="center"/>
      <protection locked="0"/>
    </xf>
    <xf numFmtId="0" fontId="29" fillId="2" borderId="0" xfId="11" applyFont="1" applyFill="1" applyAlignment="1">
      <alignment horizontal="center" vertical="center"/>
    </xf>
    <xf numFmtId="0" fontId="32" fillId="2" borderId="0" xfId="11" applyFont="1" applyFill="1" applyAlignment="1">
      <alignment horizontal="left" vertical="top" wrapText="1"/>
    </xf>
    <xf numFmtId="0" fontId="30" fillId="0" borderId="0" xfId="11" applyFont="1" applyAlignment="1" applyProtection="1">
      <alignment horizontal="center" vertical="center"/>
      <protection locked="0"/>
    </xf>
    <xf numFmtId="0" fontId="28" fillId="0" borderId="6" xfId="11" applyFont="1" applyBorder="1" applyAlignment="1">
      <alignment horizontal="left" vertical="center" wrapText="1"/>
    </xf>
    <xf numFmtId="0" fontId="28" fillId="2" borderId="0" xfId="11" applyFont="1" applyFill="1" applyAlignment="1">
      <alignment horizontal="right" wrapText="1"/>
    </xf>
    <xf numFmtId="0" fontId="32" fillId="2" borderId="41" xfId="11" applyFont="1" applyFill="1" applyBorder="1" applyAlignment="1">
      <alignment horizontal="left" vertical="top" wrapText="1"/>
    </xf>
    <xf numFmtId="0" fontId="22" fillId="2" borderId="0" xfId="11" applyFont="1" applyFill="1" applyAlignment="1">
      <alignment horizontal="left" vertical="top" wrapText="1"/>
    </xf>
    <xf numFmtId="0" fontId="33" fillId="0" borderId="58" xfId="11" applyFont="1" applyBorder="1" applyAlignment="1">
      <alignment horizontal="center" vertical="center" wrapText="1"/>
    </xf>
    <xf numFmtId="49" fontId="41" fillId="2" borderId="0" xfId="11" applyNumberFormat="1" applyFont="1" applyFill="1" applyAlignment="1">
      <alignment horizontal="left" wrapText="1"/>
    </xf>
    <xf numFmtId="0" fontId="28" fillId="0" borderId="6" xfId="11" applyFont="1" applyBorder="1" applyAlignment="1">
      <alignment horizontal="center" vertical="center" wrapText="1"/>
    </xf>
    <xf numFmtId="0" fontId="5" fillId="0" borderId="89" xfId="11" applyFont="1" applyBorder="1" applyAlignment="1">
      <alignment horizontal="center" wrapText="1"/>
    </xf>
    <xf numFmtId="0" fontId="5" fillId="0" borderId="90" xfId="11" applyFont="1" applyBorder="1" applyAlignment="1">
      <alignment horizontal="center" wrapText="1"/>
    </xf>
    <xf numFmtId="0" fontId="5" fillId="0" borderId="91" xfId="11" applyFont="1" applyBorder="1" applyAlignment="1">
      <alignment horizontal="center" wrapText="1"/>
    </xf>
    <xf numFmtId="0" fontId="33" fillId="0" borderId="6" xfId="11" applyFont="1" applyBorder="1" applyAlignment="1">
      <alignment horizontal="center" wrapText="1"/>
    </xf>
    <xf numFmtId="0" fontId="12" fillId="2" borderId="0" xfId="9" applyFont="1" applyFill="1" applyAlignment="1">
      <alignment horizontal="center"/>
    </xf>
    <xf numFmtId="0" fontId="12" fillId="0" borderId="8" xfId="9" applyFont="1" applyBorder="1" applyAlignment="1" applyProtection="1">
      <alignment horizontal="left" vertical="center" wrapText="1"/>
      <protection locked="0"/>
    </xf>
    <xf numFmtId="0" fontId="12" fillId="0" borderId="7" xfId="9" applyFont="1" applyBorder="1" applyAlignment="1" applyProtection="1">
      <alignment horizontal="left" vertical="center" wrapText="1"/>
      <protection locked="0"/>
    </xf>
    <xf numFmtId="0" fontId="12" fillId="0" borderId="20" xfId="9" applyFont="1" applyBorder="1" applyAlignment="1" applyProtection="1">
      <alignment horizontal="left" vertical="center" wrapText="1"/>
      <protection locked="0"/>
    </xf>
    <xf numFmtId="0" fontId="12" fillId="0" borderId="21" xfId="9" applyFont="1" applyBorder="1" applyAlignment="1" applyProtection="1">
      <alignment horizontal="left" vertical="center" wrapText="1"/>
      <protection locked="0"/>
    </xf>
    <xf numFmtId="0" fontId="12" fillId="0" borderId="0" xfId="9" applyFont="1" applyAlignment="1" applyProtection="1">
      <alignment horizontal="center" vertical="center"/>
      <protection locked="0"/>
    </xf>
    <xf numFmtId="0" fontId="11" fillId="0" borderId="0" xfId="9" applyAlignment="1" applyProtection="1">
      <alignment horizontal="center" vertical="center"/>
      <protection locked="0"/>
    </xf>
    <xf numFmtId="0" fontId="12" fillId="0" borderId="8" xfId="9" applyFont="1" applyBorder="1" applyAlignment="1" applyProtection="1">
      <alignment horizontal="left" vertical="center"/>
      <protection locked="0"/>
    </xf>
    <xf numFmtId="0" fontId="12" fillId="0" borderId="7" xfId="9" applyFont="1" applyBorder="1" applyAlignment="1" applyProtection="1">
      <alignment horizontal="left" vertical="center"/>
      <protection locked="0"/>
    </xf>
    <xf numFmtId="0" fontId="12" fillId="0" borderId="20" xfId="9" applyFont="1" applyBorder="1" applyAlignment="1" applyProtection="1">
      <alignment horizontal="left" vertical="center"/>
      <protection locked="0"/>
    </xf>
    <xf numFmtId="0" fontId="12" fillId="0" borderId="12" xfId="9" applyFont="1" applyBorder="1" applyAlignment="1" applyProtection="1">
      <alignment horizontal="left" vertical="center"/>
      <protection locked="0"/>
    </xf>
    <xf numFmtId="0" fontId="12" fillId="0" borderId="25" xfId="9" applyFont="1" applyBorder="1" applyAlignment="1" applyProtection="1">
      <alignment horizontal="left" vertical="center"/>
      <protection locked="0"/>
    </xf>
    <xf numFmtId="0" fontId="12" fillId="0" borderId="22" xfId="9" applyFont="1" applyBorder="1" applyAlignment="1" applyProtection="1">
      <alignment horizontal="left" vertical="center"/>
      <protection locked="0"/>
    </xf>
    <xf numFmtId="0" fontId="11" fillId="2" borderId="0" xfId="9" applyFill="1" applyAlignment="1">
      <alignment horizontal="center"/>
    </xf>
    <xf numFmtId="0" fontId="12" fillId="0" borderId="12" xfId="9" applyFont="1" applyBorder="1" applyAlignment="1" applyProtection="1">
      <alignment horizontal="left" vertical="center" wrapText="1"/>
      <protection locked="0"/>
    </xf>
    <xf numFmtId="0" fontId="12" fillId="0" borderId="25" xfId="9" applyFont="1" applyBorder="1" applyAlignment="1" applyProtection="1">
      <alignment horizontal="left" vertical="center" wrapText="1"/>
      <protection locked="0"/>
    </xf>
    <xf numFmtId="0" fontId="12" fillId="0" borderId="22" xfId="9" applyFont="1" applyBorder="1" applyAlignment="1" applyProtection="1">
      <alignment horizontal="left" vertical="center" wrapText="1"/>
      <protection locked="0"/>
    </xf>
    <xf numFmtId="0" fontId="7" fillId="3" borderId="0" xfId="9" applyFont="1" applyFill="1" applyAlignment="1">
      <alignment horizontal="center"/>
    </xf>
    <xf numFmtId="0" fontId="17" fillId="2" borderId="5" xfId="9" applyFont="1" applyFill="1" applyBorder="1" applyAlignment="1">
      <alignment horizontal="center" vertical="center" textRotation="90"/>
    </xf>
    <xf numFmtId="0" fontId="12" fillId="0" borderId="48" xfId="9" applyFont="1" applyBorder="1" applyAlignment="1" applyProtection="1">
      <alignment horizontal="left" vertical="center" wrapText="1"/>
      <protection locked="0"/>
    </xf>
    <xf numFmtId="0" fontId="12" fillId="0" borderId="44" xfId="9" applyFont="1" applyBorder="1" applyAlignment="1" applyProtection="1">
      <alignment horizontal="left" vertical="center" wrapText="1"/>
      <protection locked="0"/>
    </xf>
    <xf numFmtId="0" fontId="12" fillId="0" borderId="80" xfId="9" applyFont="1" applyBorder="1" applyAlignment="1" applyProtection="1">
      <alignment horizontal="left" vertical="center" wrapText="1"/>
      <protection locked="0"/>
    </xf>
    <xf numFmtId="0" fontId="12" fillId="0" borderId="81" xfId="9" applyFont="1" applyBorder="1" applyAlignment="1" applyProtection="1">
      <alignment horizontal="left" vertical="center" wrapText="1"/>
      <protection locked="0"/>
    </xf>
    <xf numFmtId="0" fontId="11" fillId="0" borderId="82" xfId="9" applyBorder="1" applyAlignment="1" applyProtection="1">
      <alignment horizontal="left" vertical="center" wrapText="1"/>
      <protection locked="0"/>
    </xf>
    <xf numFmtId="0" fontId="11" fillId="0" borderId="83" xfId="9" applyBorder="1" applyAlignment="1" applyProtection="1">
      <alignment horizontal="left" vertical="center" wrapText="1"/>
      <protection locked="0"/>
    </xf>
    <xf numFmtId="0" fontId="11" fillId="0" borderId="53" xfId="9" applyBorder="1" applyAlignment="1">
      <alignment horizontal="center" vertical="center"/>
    </xf>
    <xf numFmtId="0" fontId="12" fillId="0" borderId="63" xfId="9" applyFont="1" applyBorder="1" applyAlignment="1" applyProtection="1">
      <alignment horizontal="left" vertical="center" wrapText="1"/>
      <protection locked="0"/>
    </xf>
    <xf numFmtId="0" fontId="12" fillId="0" borderId="64" xfId="9" applyFont="1" applyBorder="1" applyAlignment="1" applyProtection="1">
      <alignment horizontal="left" vertical="center" wrapText="1"/>
      <protection locked="0"/>
    </xf>
    <xf numFmtId="0" fontId="12" fillId="0" borderId="65" xfId="9" applyFont="1" applyBorder="1" applyAlignment="1" applyProtection="1">
      <alignment horizontal="left" vertical="center" wrapText="1"/>
      <protection locked="0"/>
    </xf>
    <xf numFmtId="0" fontId="11" fillId="0" borderId="64" xfId="9" applyBorder="1" applyAlignment="1" applyProtection="1">
      <alignment horizontal="left" vertical="center" wrapText="1"/>
      <protection locked="0"/>
    </xf>
    <xf numFmtId="0" fontId="11" fillId="0" borderId="65" xfId="9" applyBorder="1" applyAlignment="1" applyProtection="1">
      <alignment horizontal="left" vertical="center" wrapText="1"/>
      <protection locked="0"/>
    </xf>
    <xf numFmtId="0" fontId="12" fillId="0" borderId="48" xfId="9" applyFont="1" applyBorder="1" applyAlignment="1" applyProtection="1">
      <alignment horizontal="left" vertical="center"/>
      <protection locked="0"/>
    </xf>
    <xf numFmtId="0" fontId="12" fillId="0" borderId="44" xfId="9" applyFont="1" applyBorder="1" applyAlignment="1" applyProtection="1">
      <alignment horizontal="left" vertical="center"/>
      <protection locked="0"/>
    </xf>
    <xf numFmtId="0" fontId="12" fillId="0" borderId="57" xfId="9" applyFont="1" applyBorder="1" applyAlignment="1" applyProtection="1">
      <alignment horizontal="left" vertical="center"/>
      <protection locked="0"/>
    </xf>
    <xf numFmtId="0" fontId="11" fillId="0" borderId="52" xfId="9" applyBorder="1" applyAlignment="1">
      <alignment horizontal="center" vertical="center"/>
    </xf>
    <xf numFmtId="0" fontId="12" fillId="0" borderId="57" xfId="9" applyFont="1" applyBorder="1" applyAlignment="1" applyProtection="1">
      <alignment horizontal="left" vertical="center" wrapText="1"/>
      <protection locked="0"/>
    </xf>
    <xf numFmtId="0" fontId="11" fillId="0" borderId="95" xfId="9" applyBorder="1" applyAlignment="1">
      <alignment horizontal="center" vertical="center"/>
    </xf>
    <xf numFmtId="0" fontId="11" fillId="0" borderId="96" xfId="9" applyBorder="1" applyAlignment="1">
      <alignment horizontal="center" vertical="center"/>
    </xf>
    <xf numFmtId="0" fontId="11" fillId="0" borderId="97" xfId="9" applyBorder="1" applyAlignment="1">
      <alignment horizontal="center" vertical="center"/>
    </xf>
    <xf numFmtId="0" fontId="12" fillId="0" borderId="38" xfId="9" applyFont="1" applyBorder="1" applyAlignment="1">
      <alignment horizontal="center" vertical="center" wrapText="1"/>
    </xf>
    <xf numFmtId="0" fontId="12" fillId="0" borderId="39" xfId="9" applyFont="1" applyBorder="1" applyAlignment="1">
      <alignment horizontal="center" vertical="center" wrapText="1"/>
    </xf>
    <xf numFmtId="0" fontId="12" fillId="0" borderId="40" xfId="9" applyFont="1" applyBorder="1" applyAlignment="1">
      <alignment horizontal="center" vertical="center" wrapText="1"/>
    </xf>
    <xf numFmtId="0" fontId="12" fillId="0" borderId="77" xfId="9" applyFont="1" applyBorder="1" applyAlignment="1" applyProtection="1">
      <alignment horizontal="left" vertical="center" wrapText="1"/>
      <protection locked="0"/>
    </xf>
    <xf numFmtId="0" fontId="12" fillId="0" borderId="71" xfId="9" applyFont="1" applyBorder="1" applyAlignment="1" applyProtection="1">
      <alignment horizontal="left" vertical="center" wrapText="1"/>
      <protection locked="0"/>
    </xf>
    <xf numFmtId="0" fontId="12" fillId="0" borderId="72" xfId="9" applyFont="1" applyBorder="1" applyAlignment="1" applyProtection="1">
      <alignment horizontal="left" vertical="center" wrapText="1"/>
      <protection locked="0"/>
    </xf>
    <xf numFmtId="0" fontId="12" fillId="0" borderId="78" xfId="9" applyFont="1" applyBorder="1" applyAlignment="1" applyProtection="1">
      <alignment horizontal="left" vertical="center" wrapText="1"/>
      <protection locked="0"/>
    </xf>
    <xf numFmtId="0" fontId="12" fillId="0" borderId="55" xfId="9" applyFont="1" applyBorder="1" applyAlignment="1" applyProtection="1">
      <alignment horizontal="left" vertical="center" wrapText="1"/>
      <protection locked="0"/>
    </xf>
    <xf numFmtId="0" fontId="12" fillId="0" borderId="73" xfId="9" applyFont="1" applyBorder="1" applyAlignment="1" applyProtection="1">
      <alignment horizontal="left" vertical="center" wrapText="1"/>
      <protection locked="0"/>
    </xf>
    <xf numFmtId="0" fontId="12" fillId="0" borderId="74" xfId="9" applyFont="1" applyBorder="1" applyAlignment="1" applyProtection="1">
      <alignment horizontal="left" vertical="center" wrapText="1"/>
      <protection locked="0"/>
    </xf>
    <xf numFmtId="0" fontId="12" fillId="0" borderId="69" xfId="9" applyFont="1" applyBorder="1" applyAlignment="1" applyProtection="1">
      <alignment horizontal="left" vertical="center" wrapText="1"/>
      <protection locked="0"/>
    </xf>
    <xf numFmtId="0" fontId="12" fillId="0" borderId="70" xfId="9" applyFont="1" applyBorder="1" applyAlignment="1" applyProtection="1">
      <alignment horizontal="left" vertical="center" wrapText="1"/>
      <protection locked="0"/>
    </xf>
    <xf numFmtId="0" fontId="12" fillId="0" borderId="5" xfId="9" applyFont="1" applyBorder="1" applyAlignment="1">
      <alignment horizontal="center" vertical="center" wrapText="1"/>
    </xf>
    <xf numFmtId="0" fontId="12" fillId="0" borderId="0" xfId="9" applyFont="1" applyAlignment="1">
      <alignment horizontal="center" vertical="center" wrapText="1"/>
    </xf>
    <xf numFmtId="0" fontId="12" fillId="0" borderId="41" xfId="9" applyFont="1" applyBorder="1" applyAlignment="1">
      <alignment horizontal="center" vertical="center" wrapText="1"/>
    </xf>
    <xf numFmtId="0" fontId="12" fillId="0" borderId="17" xfId="9" applyFont="1" applyBorder="1" applyAlignment="1">
      <alignment horizontal="center" vertical="center" wrapText="1"/>
    </xf>
    <xf numFmtId="0" fontId="12" fillId="0" borderId="24" xfId="9" applyFont="1" applyBorder="1" applyAlignment="1">
      <alignment horizontal="center" vertical="center" wrapText="1"/>
    </xf>
    <xf numFmtId="0" fontId="12" fillId="0" borderId="16" xfId="9" applyFont="1" applyBorder="1" applyAlignment="1">
      <alignment horizontal="center" vertical="center" wrapText="1"/>
    </xf>
    <xf numFmtId="0" fontId="12" fillId="0" borderId="23" xfId="9" applyFont="1" applyBorder="1" applyAlignment="1" applyProtection="1">
      <alignment horizontal="left" vertical="center" wrapText="1"/>
      <protection locked="0"/>
    </xf>
    <xf numFmtId="0" fontId="53" fillId="0" borderId="11" xfId="10" applyFont="1" applyBorder="1" applyAlignment="1">
      <alignment horizontal="center" vertical="top" wrapText="1"/>
    </xf>
    <xf numFmtId="0" fontId="53" fillId="0" borderId="33" xfId="10" applyFont="1" applyBorder="1" applyAlignment="1">
      <alignment horizontal="center" vertical="top" wrapText="1"/>
    </xf>
    <xf numFmtId="0" fontId="53" fillId="0" borderId="46" xfId="10" applyFont="1" applyBorder="1" applyAlignment="1">
      <alignment horizontal="center" vertical="top" wrapText="1"/>
    </xf>
    <xf numFmtId="0" fontId="43" fillId="11" borderId="0" xfId="10" applyFont="1" applyFill="1" applyAlignment="1" applyProtection="1">
      <alignment horizontal="center" vertical="center"/>
      <protection locked="0"/>
    </xf>
    <xf numFmtId="0" fontId="12" fillId="11" borderId="0" xfId="10" applyFill="1" applyAlignment="1">
      <alignment horizontal="center" vertical="center"/>
    </xf>
    <xf numFmtId="0" fontId="18" fillId="0" borderId="34" xfId="10" applyFont="1" applyBorder="1" applyAlignment="1">
      <alignment horizontal="center" vertical="center" wrapText="1"/>
    </xf>
    <xf numFmtId="0" fontId="18" fillId="0" borderId="42" xfId="10" applyFont="1" applyBorder="1" applyAlignment="1">
      <alignment horizontal="center" vertical="center" wrapText="1"/>
    </xf>
    <xf numFmtId="0" fontId="18" fillId="0" borderId="46" xfId="10" applyFont="1" applyBorder="1" applyAlignment="1">
      <alignment horizontal="center" vertical="center" wrapText="1"/>
    </xf>
    <xf numFmtId="0" fontId="18" fillId="0" borderId="37" xfId="10" applyFont="1" applyBorder="1" applyAlignment="1">
      <alignment horizontal="center" vertical="center" wrapText="1"/>
    </xf>
    <xf numFmtId="0" fontId="18" fillId="0" borderId="0" xfId="10" applyFont="1" applyAlignment="1">
      <alignment horizontal="center" vertical="center" wrapText="1"/>
    </xf>
    <xf numFmtId="0" fontId="64" fillId="0" borderId="0" xfId="8" applyFont="1" applyAlignment="1">
      <alignment horizontal="center"/>
    </xf>
    <xf numFmtId="164" fontId="15" fillId="0" borderId="0" xfId="10" applyNumberFormat="1" applyFont="1" applyAlignment="1" applyProtection="1">
      <alignment horizontal="center" vertical="top" wrapText="1"/>
      <protection locked="0"/>
    </xf>
    <xf numFmtId="164" fontId="69" fillId="0" borderId="0" xfId="10" applyNumberFormat="1" applyFont="1" applyAlignment="1" applyProtection="1">
      <alignment horizontal="center" vertical="top" wrapText="1"/>
      <protection locked="0"/>
    </xf>
    <xf numFmtId="164" fontId="69" fillId="0" borderId="34" xfId="10" applyNumberFormat="1" applyFont="1" applyBorder="1" applyAlignment="1" applyProtection="1">
      <alignment horizontal="center" vertical="top" wrapText="1"/>
      <protection locked="0"/>
    </xf>
    <xf numFmtId="164" fontId="85" fillId="0" borderId="0" xfId="10" applyNumberFormat="1" applyFont="1" applyAlignment="1" applyProtection="1">
      <alignment horizontal="center" vertical="top" wrapText="1"/>
      <protection locked="0"/>
    </xf>
    <xf numFmtId="164" fontId="85" fillId="0" borderId="34" xfId="10" applyNumberFormat="1" applyFont="1" applyBorder="1" applyAlignment="1" applyProtection="1">
      <alignment horizontal="center" vertical="top" wrapText="1"/>
      <protection locked="0"/>
    </xf>
    <xf numFmtId="164" fontId="15" fillId="0" borderId="34" xfId="10" applyNumberFormat="1" applyFont="1" applyBorder="1" applyAlignment="1" applyProtection="1">
      <alignment horizontal="center" vertical="top" wrapText="1"/>
      <protection locked="0"/>
    </xf>
    <xf numFmtId="0" fontId="84" fillId="0" borderId="34" xfId="8" applyFont="1" applyBorder="1" applyAlignment="1">
      <alignment horizontal="center"/>
    </xf>
    <xf numFmtId="164" fontId="15" fillId="0" borderId="0" xfId="10" applyNumberFormat="1" applyFont="1" applyAlignment="1">
      <alignment horizontal="center" vertical="top" wrapText="1"/>
    </xf>
    <xf numFmtId="0" fontId="82" fillId="0" borderId="36" xfId="10" applyFont="1" applyBorder="1" applyAlignment="1">
      <alignment horizontal="center" vertical="center"/>
    </xf>
    <xf numFmtId="0" fontId="82" fillId="0" borderId="32" xfId="10" applyFont="1" applyBorder="1" applyAlignment="1">
      <alignment horizontal="center" vertical="center"/>
    </xf>
    <xf numFmtId="0" fontId="82" fillId="0" borderId="35" xfId="10" applyFont="1" applyBorder="1" applyAlignment="1">
      <alignment horizontal="center" vertical="center"/>
    </xf>
    <xf numFmtId="0" fontId="82" fillId="0" borderId="11" xfId="10" applyFont="1" applyBorder="1" applyAlignment="1">
      <alignment horizontal="center" vertical="center"/>
    </xf>
    <xf numFmtId="0" fontId="82" fillId="0" borderId="33" xfId="10" applyFont="1" applyBorder="1" applyAlignment="1">
      <alignment horizontal="center" vertical="center"/>
    </xf>
    <xf numFmtId="0" fontId="82" fillId="0" borderId="46" xfId="10" applyFont="1" applyBorder="1" applyAlignment="1">
      <alignment horizontal="center" vertical="center"/>
    </xf>
    <xf numFmtId="0" fontId="7" fillId="0" borderId="36" xfId="10" applyFont="1" applyBorder="1" applyAlignment="1">
      <alignment horizontal="center" vertical="top"/>
    </xf>
    <xf numFmtId="0" fontId="7" fillId="0" borderId="32" xfId="10" applyFont="1" applyBorder="1" applyAlignment="1">
      <alignment horizontal="center" vertical="top"/>
    </xf>
    <xf numFmtId="0" fontId="7" fillId="0" borderId="35" xfId="10" applyFont="1" applyBorder="1" applyAlignment="1">
      <alignment horizontal="center" vertical="top"/>
    </xf>
    <xf numFmtId="0" fontId="7" fillId="0" borderId="0" xfId="10" applyFont="1" applyBorder="1" applyAlignment="1">
      <alignment horizontal="center" vertical="top"/>
    </xf>
    <xf numFmtId="0" fontId="7" fillId="0" borderId="34" xfId="10" applyFont="1" applyBorder="1" applyAlignment="1">
      <alignment horizontal="center" vertical="top"/>
    </xf>
    <xf numFmtId="0" fontId="7" fillId="0" borderId="11" xfId="10" applyFont="1" applyBorder="1" applyAlignment="1">
      <alignment horizontal="center" vertical="top"/>
    </xf>
    <xf numFmtId="0" fontId="7" fillId="0" borderId="33" xfId="10" applyFont="1" applyBorder="1" applyAlignment="1">
      <alignment horizontal="center" vertical="top"/>
    </xf>
    <xf numFmtId="0" fontId="7" fillId="0" borderId="46" xfId="10" applyFont="1" applyBorder="1" applyAlignment="1">
      <alignment horizontal="center" vertical="top"/>
    </xf>
    <xf numFmtId="0" fontId="11" fillId="11" borderId="0" xfId="10" applyFont="1" applyFill="1" applyAlignment="1" applyProtection="1">
      <alignment horizontal="center" vertical="center"/>
      <protection locked="0"/>
    </xf>
    <xf numFmtId="0" fontId="11" fillId="11" borderId="34" xfId="10" applyFont="1" applyFill="1" applyBorder="1" applyAlignment="1" applyProtection="1">
      <alignment horizontal="center" vertical="center"/>
      <protection locked="0"/>
    </xf>
    <xf numFmtId="0" fontId="116" fillId="13" borderId="37" xfId="10" applyFont="1" applyFill="1" applyBorder="1" applyAlignment="1">
      <alignment horizontal="center"/>
    </xf>
    <xf numFmtId="0" fontId="116" fillId="13" borderId="0" xfId="10" applyFont="1" applyFill="1" applyBorder="1" applyAlignment="1">
      <alignment horizontal="center"/>
    </xf>
    <xf numFmtId="4" fontId="42" fillId="0" borderId="0" xfId="10" applyNumberFormat="1" applyFont="1" applyAlignment="1" applyProtection="1">
      <alignment horizontal="center"/>
      <protection locked="0"/>
    </xf>
    <xf numFmtId="0" fontId="12" fillId="0" borderId="2" xfId="10" applyBorder="1" applyAlignment="1" applyProtection="1">
      <alignment horizontal="center" vertical="center" wrapText="1"/>
      <protection locked="0"/>
    </xf>
    <xf numFmtId="0" fontId="15" fillId="0" borderId="8" xfId="10" applyFont="1" applyBorder="1" applyAlignment="1" applyProtection="1">
      <alignment horizontal="center" vertical="center" wrapText="1"/>
      <protection locked="0"/>
    </xf>
    <xf numFmtId="0" fontId="15" fillId="0" borderId="20" xfId="10" applyFont="1" applyBorder="1" applyAlignment="1" applyProtection="1">
      <alignment horizontal="center" vertical="center" wrapText="1"/>
      <protection locked="0"/>
    </xf>
    <xf numFmtId="0" fontId="18" fillId="0" borderId="75" xfId="10" applyFont="1" applyBorder="1" applyAlignment="1">
      <alignment horizontal="center"/>
    </xf>
    <xf numFmtId="0" fontId="18" fillId="0" borderId="101" xfId="10" applyFont="1" applyBorder="1" applyAlignment="1">
      <alignment horizontal="center"/>
    </xf>
    <xf numFmtId="0" fontId="18" fillId="0" borderId="33" xfId="10" applyFont="1" applyBorder="1" applyAlignment="1">
      <alignment horizontal="center" vertical="center" wrapText="1"/>
    </xf>
    <xf numFmtId="0" fontId="18" fillId="0" borderId="76" xfId="10" applyFont="1" applyBorder="1" applyAlignment="1">
      <alignment horizontal="center" vertical="center" wrapText="1"/>
    </xf>
    <xf numFmtId="0" fontId="18" fillId="0" borderId="29" xfId="10" applyFont="1" applyBorder="1" applyAlignment="1">
      <alignment horizontal="center" vertical="center" wrapText="1"/>
    </xf>
    <xf numFmtId="0" fontId="20" fillId="0" borderId="36" xfId="10" applyFont="1" applyBorder="1" applyAlignment="1">
      <alignment horizontal="center" vertical="center" wrapText="1"/>
    </xf>
    <xf numFmtId="0" fontId="20" fillId="0" borderId="32" xfId="10" applyFont="1" applyBorder="1" applyAlignment="1">
      <alignment horizontal="center" vertical="center" wrapText="1"/>
    </xf>
    <xf numFmtId="0" fontId="20" fillId="0" borderId="35" xfId="10" applyFont="1" applyBorder="1" applyAlignment="1">
      <alignment horizontal="center" vertical="center" wrapText="1"/>
    </xf>
    <xf numFmtId="0" fontId="20" fillId="0" borderId="34" xfId="10" applyFont="1" applyBorder="1" applyAlignment="1">
      <alignment horizontal="center" vertical="center" wrapText="1"/>
    </xf>
    <xf numFmtId="0" fontId="20" fillId="0" borderId="46" xfId="10" applyFont="1" applyBorder="1" applyAlignment="1">
      <alignment horizontal="center" vertical="center" wrapText="1"/>
    </xf>
    <xf numFmtId="0" fontId="20" fillId="0" borderId="4" xfId="10" applyFont="1" applyBorder="1" applyAlignment="1">
      <alignment horizontal="center" vertical="center" wrapText="1"/>
    </xf>
    <xf numFmtId="0" fontId="20" fillId="0" borderId="53" xfId="10" applyFont="1" applyBorder="1" applyAlignment="1">
      <alignment horizontal="center" vertical="center" wrapText="1"/>
    </xf>
    <xf numFmtId="0" fontId="20" fillId="0" borderId="95" xfId="10" applyFont="1" applyBorder="1" applyAlignment="1">
      <alignment horizontal="center" vertical="center" wrapText="1"/>
    </xf>
    <xf numFmtId="0" fontId="42" fillId="0" borderId="4" xfId="10" applyFont="1" applyBorder="1" applyAlignment="1">
      <alignment horizontal="center" vertical="center" wrapText="1"/>
    </xf>
    <xf numFmtId="0" fontId="42" fillId="0" borderId="53" xfId="10" applyFont="1" applyBorder="1" applyAlignment="1">
      <alignment horizontal="center" vertical="center" wrapText="1"/>
    </xf>
    <xf numFmtId="0" fontId="42" fillId="0" borderId="52" xfId="10" applyFont="1" applyBorder="1" applyAlignment="1">
      <alignment horizontal="center" vertical="center" wrapText="1"/>
    </xf>
    <xf numFmtId="0" fontId="20" fillId="0" borderId="54" xfId="10" applyFont="1" applyBorder="1" applyAlignment="1">
      <alignment horizontal="center" vertical="center" wrapText="1"/>
    </xf>
    <xf numFmtId="0" fontId="20" fillId="0" borderId="54" xfId="10" applyFont="1" applyBorder="1" applyAlignment="1">
      <alignment horizontal="center" vertical="center" wrapText="1" shrinkToFit="1"/>
    </xf>
    <xf numFmtId="0" fontId="20" fillId="0" borderId="3" xfId="10" applyFont="1" applyBorder="1" applyAlignment="1">
      <alignment horizontal="center" vertical="center" wrapText="1" shrinkToFit="1"/>
    </xf>
    <xf numFmtId="0" fontId="20" fillId="0" borderId="51" xfId="10" applyFont="1" applyBorder="1" applyAlignment="1">
      <alignment horizontal="center" vertical="center" wrapText="1" shrinkToFit="1"/>
    </xf>
    <xf numFmtId="0" fontId="20" fillId="0" borderId="2" xfId="10" applyFont="1" applyBorder="1" applyAlignment="1">
      <alignment horizontal="center" vertical="center" wrapText="1" shrinkToFit="1"/>
    </xf>
    <xf numFmtId="0" fontId="20" fillId="0" borderId="6" xfId="10" applyFont="1" applyBorder="1" applyAlignment="1">
      <alignment horizontal="center" vertical="center" wrapText="1" shrinkToFit="1"/>
    </xf>
    <xf numFmtId="0" fontId="20" fillId="0" borderId="1" xfId="10" applyFont="1" applyBorder="1" applyAlignment="1">
      <alignment horizontal="center" vertical="center" wrapText="1" shrinkToFit="1"/>
    </xf>
    <xf numFmtId="0" fontId="20" fillId="0" borderId="51" xfId="10" applyFont="1" applyBorder="1" applyAlignment="1">
      <alignment horizontal="center" vertical="center" textRotation="90" wrapText="1"/>
    </xf>
    <xf numFmtId="0" fontId="20" fillId="0" borderId="45" xfId="10" applyFont="1" applyBorder="1" applyAlignment="1">
      <alignment horizontal="center" vertical="center" textRotation="90" wrapText="1"/>
    </xf>
    <xf numFmtId="0" fontId="20" fillId="0" borderId="6" xfId="10" applyFont="1" applyBorder="1" applyAlignment="1">
      <alignment horizontal="center" vertical="center" textRotation="90" wrapText="1"/>
    </xf>
    <xf numFmtId="0" fontId="20" fillId="0" borderId="26" xfId="10" applyFont="1" applyBorder="1" applyAlignment="1">
      <alignment horizontal="center" vertical="center" textRotation="90" wrapText="1"/>
    </xf>
    <xf numFmtId="0" fontId="20" fillId="0" borderId="54" xfId="10" applyFont="1" applyBorder="1" applyAlignment="1">
      <alignment horizontal="center" vertical="center" textRotation="90" wrapText="1"/>
    </xf>
    <xf numFmtId="0" fontId="20" fillId="0" borderId="47" xfId="10" applyFont="1" applyBorder="1" applyAlignment="1">
      <alignment horizontal="center" vertical="center" textRotation="90" wrapText="1"/>
    </xf>
    <xf numFmtId="0" fontId="18" fillId="0" borderId="43" xfId="10" applyFont="1" applyBorder="1" applyAlignment="1">
      <alignment horizontal="center" vertical="center" wrapText="1"/>
    </xf>
    <xf numFmtId="0" fontId="7" fillId="0" borderId="0" xfId="10" applyFont="1" applyAlignment="1">
      <alignment horizontal="center" vertical="center" textRotation="90"/>
    </xf>
    <xf numFmtId="167" fontId="12" fillId="0" borderId="8" xfId="10" applyNumberFormat="1" applyBorder="1" applyAlignment="1" applyProtection="1">
      <alignment horizontal="center" vertical="center" wrapText="1"/>
      <protection locked="0"/>
    </xf>
    <xf numFmtId="167" fontId="12" fillId="0" borderId="21" xfId="10" applyNumberFormat="1" applyBorder="1" applyAlignment="1" applyProtection="1">
      <alignment horizontal="center" vertical="center" wrapText="1"/>
      <protection locked="0"/>
    </xf>
    <xf numFmtId="169" fontId="42" fillId="0" borderId="0" xfId="10" applyNumberFormat="1" applyFont="1" applyAlignment="1">
      <alignment horizontal="center"/>
    </xf>
    <xf numFmtId="0" fontId="18" fillId="0" borderId="7" xfId="10" applyFont="1" applyBorder="1" applyAlignment="1">
      <alignment horizontal="center" vertical="center" wrapText="1"/>
    </xf>
    <xf numFmtId="0" fontId="18" fillId="0" borderId="21" xfId="10" applyFont="1" applyBorder="1" applyAlignment="1">
      <alignment horizontal="center" vertical="center" wrapText="1"/>
    </xf>
    <xf numFmtId="0" fontId="20" fillId="0" borderId="0" xfId="10" applyFont="1" applyAlignment="1" applyProtection="1">
      <alignment horizontal="center" vertical="center" textRotation="90" wrapText="1" shrinkToFit="1"/>
      <protection locked="0"/>
    </xf>
    <xf numFmtId="0" fontId="42" fillId="0" borderId="0" xfId="10" applyFont="1" applyAlignment="1">
      <alignment horizontal="left" wrapText="1"/>
    </xf>
    <xf numFmtId="164" fontId="42" fillId="0" borderId="0" xfId="10" applyNumberFormat="1" applyFont="1" applyAlignment="1" applyProtection="1">
      <alignment horizontal="left" wrapText="1"/>
      <protection locked="0"/>
    </xf>
    <xf numFmtId="4" fontId="15" fillId="0" borderId="0" xfId="10" applyNumberFormat="1" applyFont="1" applyAlignment="1" applyProtection="1">
      <alignment horizontal="center" vertical="center" wrapText="1"/>
      <protection locked="0"/>
    </xf>
    <xf numFmtId="169" fontId="15" fillId="0" borderId="0" xfId="10" applyNumberFormat="1" applyFont="1" applyAlignment="1">
      <alignment horizontal="center" vertical="center" wrapText="1"/>
    </xf>
    <xf numFmtId="0" fontId="12" fillId="0" borderId="1" xfId="10" applyBorder="1" applyAlignment="1" applyProtection="1">
      <alignment horizontal="center" vertical="center" wrapText="1"/>
      <protection locked="0"/>
    </xf>
    <xf numFmtId="167" fontId="12" fillId="0" borderId="12" xfId="10" applyNumberFormat="1" applyBorder="1" applyAlignment="1" applyProtection="1">
      <alignment horizontal="center" vertical="center" wrapText="1"/>
      <protection locked="0"/>
    </xf>
    <xf numFmtId="167" fontId="12" fillId="0" borderId="23" xfId="10" applyNumberFormat="1" applyBorder="1" applyAlignment="1" applyProtection="1">
      <alignment horizontal="center" vertical="center" wrapText="1"/>
      <protection locked="0"/>
    </xf>
    <xf numFmtId="164" fontId="52" fillId="0" borderId="0" xfId="10" applyNumberFormat="1" applyFont="1" applyAlignment="1" applyProtection="1">
      <alignment horizontal="center" vertical="top" wrapText="1"/>
      <protection locked="0"/>
    </xf>
    <xf numFmtId="0" fontId="51" fillId="0" borderId="0" xfId="10" applyFont="1" applyAlignment="1">
      <alignment horizontal="center" vertical="center"/>
    </xf>
    <xf numFmtId="0" fontId="50" fillId="0" borderId="0" xfId="10" applyFont="1" applyAlignment="1">
      <alignment horizontal="center" vertical="center"/>
    </xf>
    <xf numFmtId="0" fontId="50" fillId="0" borderId="0" xfId="10" applyFont="1" applyAlignment="1">
      <alignment horizontal="center" vertical="center" wrapText="1"/>
    </xf>
    <xf numFmtId="164" fontId="42" fillId="0" borderId="0" xfId="10" applyNumberFormat="1" applyFont="1" applyAlignment="1" applyProtection="1">
      <alignment horizontal="center" vertical="top" wrapText="1"/>
      <protection locked="0"/>
    </xf>
    <xf numFmtId="164" fontId="42" fillId="0" borderId="0" xfId="10" applyNumberFormat="1" applyFont="1" applyAlignment="1">
      <alignment horizontal="center" vertical="top" wrapText="1"/>
    </xf>
    <xf numFmtId="0" fontId="18" fillId="0" borderId="37" xfId="10" applyFont="1" applyBorder="1" applyAlignment="1">
      <alignment horizontal="center" vertical="center" wrapText="1" shrinkToFit="1"/>
    </xf>
    <xf numFmtId="0" fontId="18" fillId="0" borderId="0" xfId="10" applyFont="1" applyAlignment="1">
      <alignment horizontal="center" vertical="center" wrapText="1" shrinkToFit="1"/>
    </xf>
    <xf numFmtId="0" fontId="18" fillId="0" borderId="41" xfId="10" applyFont="1" applyBorder="1" applyAlignment="1">
      <alignment horizontal="center" vertical="center" wrapText="1" shrinkToFit="1"/>
    </xf>
    <xf numFmtId="0" fontId="18" fillId="0" borderId="11" xfId="10" applyFont="1" applyBorder="1" applyAlignment="1">
      <alignment horizontal="center" vertical="center" wrapText="1" shrinkToFit="1"/>
    </xf>
    <xf numFmtId="0" fontId="18" fillId="0" borderId="33" xfId="10" applyFont="1" applyBorder="1" applyAlignment="1">
      <alignment horizontal="center" vertical="center" wrapText="1" shrinkToFit="1"/>
    </xf>
    <xf numFmtId="0" fontId="18" fillId="0" borderId="43" xfId="10" applyFont="1" applyBorder="1" applyAlignment="1">
      <alignment horizontal="center" vertical="center" wrapText="1" shrinkToFit="1"/>
    </xf>
    <xf numFmtId="0" fontId="12" fillId="0" borderId="3" xfId="10" applyBorder="1" applyAlignment="1" applyProtection="1">
      <alignment horizontal="center" vertical="center" wrapText="1"/>
      <protection locked="0"/>
    </xf>
    <xf numFmtId="0" fontId="18" fillId="0" borderId="80" xfId="10" applyFont="1" applyBorder="1" applyAlignment="1">
      <alignment horizontal="center" vertical="center" wrapText="1"/>
    </xf>
    <xf numFmtId="167" fontId="42" fillId="0" borderId="0" xfId="10" applyNumberFormat="1" applyFont="1" applyAlignment="1">
      <alignment horizontal="center" vertical="center" wrapText="1"/>
    </xf>
    <xf numFmtId="169" fontId="42" fillId="0" borderId="0" xfId="10" applyNumberFormat="1" applyFont="1" applyAlignment="1">
      <alignment horizontal="center" vertical="center" wrapText="1"/>
    </xf>
    <xf numFmtId="0" fontId="11" fillId="0" borderId="2" xfId="10" applyFont="1" applyBorder="1" applyAlignment="1" applyProtection="1">
      <alignment horizontal="center" vertical="center" wrapText="1"/>
      <protection locked="0"/>
    </xf>
    <xf numFmtId="0" fontId="11" fillId="0" borderId="6" xfId="10" applyFont="1" applyBorder="1" applyAlignment="1" applyProtection="1">
      <alignment horizontal="center" vertical="center" wrapText="1"/>
      <protection locked="0"/>
    </xf>
    <xf numFmtId="0" fontId="11" fillId="13" borderId="0" xfId="10" applyFont="1" applyFill="1" applyAlignment="1" applyProtection="1">
      <alignment horizontal="center" vertical="center"/>
      <protection locked="0"/>
    </xf>
    <xf numFmtId="0" fontId="12" fillId="13" borderId="0" xfId="10" applyFill="1" applyAlignment="1">
      <alignment horizontal="center"/>
    </xf>
    <xf numFmtId="0" fontId="61" fillId="0" borderId="34" xfId="10" applyFont="1" applyBorder="1" applyAlignment="1">
      <alignment horizontal="center"/>
    </xf>
    <xf numFmtId="0" fontId="38" fillId="0" borderId="0" xfId="10" applyFont="1" applyAlignment="1">
      <alignment horizontal="center" vertical="top" wrapText="1"/>
    </xf>
    <xf numFmtId="0" fontId="38" fillId="0" borderId="33" xfId="10" applyFont="1" applyBorder="1" applyAlignment="1">
      <alignment horizontal="center" vertical="top" wrapText="1"/>
    </xf>
    <xf numFmtId="0" fontId="86" fillId="13" borderId="0" xfId="10" applyFont="1" applyFill="1" applyAlignment="1">
      <alignment horizontal="center"/>
    </xf>
    <xf numFmtId="0" fontId="19" fillId="0" borderId="0" xfId="10" applyFont="1" applyAlignment="1">
      <alignment horizontal="center" wrapText="1"/>
    </xf>
    <xf numFmtId="164" fontId="61" fillId="0" borderId="0" xfId="10" applyNumberFormat="1" applyFont="1" applyAlignment="1">
      <alignment horizontal="center" vertical="top" wrapText="1"/>
    </xf>
    <xf numFmtId="164" fontId="61" fillId="0" borderId="34" xfId="10" applyNumberFormat="1" applyFont="1" applyBorder="1" applyAlignment="1">
      <alignment horizontal="center" vertical="top" wrapText="1"/>
    </xf>
    <xf numFmtId="0" fontId="38" fillId="13" borderId="0" xfId="10" applyFont="1" applyFill="1" applyAlignment="1">
      <alignment horizontal="center"/>
    </xf>
    <xf numFmtId="0" fontId="38" fillId="13" borderId="34" xfId="10" applyFont="1" applyFill="1" applyBorder="1" applyAlignment="1">
      <alignment horizontal="center"/>
    </xf>
    <xf numFmtId="0" fontId="61" fillId="0" borderId="34" xfId="10" applyFont="1" applyBorder="1" applyAlignment="1">
      <alignment horizontal="center" vertical="center" wrapText="1"/>
    </xf>
    <xf numFmtId="0" fontId="7" fillId="13" borderId="0" xfId="10" applyFont="1" applyFill="1" applyAlignment="1">
      <alignment horizontal="center"/>
    </xf>
    <xf numFmtId="0" fontId="7" fillId="13" borderId="34" xfId="10" applyFont="1" applyFill="1" applyBorder="1" applyAlignment="1">
      <alignment horizontal="center"/>
    </xf>
    <xf numFmtId="0" fontId="38" fillId="0" borderId="34" xfId="10" applyFont="1" applyBorder="1" applyAlignment="1">
      <alignment horizontal="center" vertical="top" wrapText="1"/>
    </xf>
    <xf numFmtId="0" fontId="38" fillId="0" borderId="46" xfId="10" applyFont="1" applyBorder="1" applyAlignment="1">
      <alignment horizontal="center" vertical="top" wrapText="1"/>
    </xf>
    <xf numFmtId="14" fontId="12" fillId="13" borderId="0" xfId="10" applyNumberFormat="1" applyFill="1" applyAlignment="1" applyProtection="1">
      <alignment horizontal="center" vertical="center" shrinkToFit="1"/>
      <protection locked="0"/>
    </xf>
    <xf numFmtId="14" fontId="12" fillId="13" borderId="34" xfId="10" applyNumberFormat="1" applyFill="1" applyBorder="1" applyAlignment="1" applyProtection="1">
      <alignment horizontal="center" vertical="center" shrinkToFit="1"/>
      <protection locked="0"/>
    </xf>
    <xf numFmtId="0" fontId="61" fillId="0" borderId="37" xfId="10" applyFont="1" applyBorder="1" applyAlignment="1">
      <alignment horizontal="left" vertical="top"/>
    </xf>
    <xf numFmtId="0" fontId="61" fillId="0" borderId="0" xfId="10" applyFont="1" applyAlignment="1">
      <alignment horizontal="left" vertical="top"/>
    </xf>
    <xf numFmtId="0" fontId="19" fillId="0" borderId="42" xfId="10" applyFont="1" applyBorder="1" applyAlignment="1">
      <alignment horizontal="center" vertical="center" wrapText="1"/>
    </xf>
    <xf numFmtId="0" fontId="19" fillId="0" borderId="46" xfId="10" applyFont="1" applyBorder="1" applyAlignment="1">
      <alignment horizontal="center" vertical="center" wrapText="1"/>
    </xf>
    <xf numFmtId="0" fontId="19" fillId="0" borderId="95" xfId="10" applyFont="1" applyBorder="1" applyAlignment="1">
      <alignment horizontal="center" vertical="center" wrapText="1"/>
    </xf>
    <xf numFmtId="0" fontId="19" fillId="0" borderId="96" xfId="10" applyFont="1" applyBorder="1" applyAlignment="1">
      <alignment horizontal="center" vertical="center" wrapText="1"/>
    </xf>
    <xf numFmtId="0" fontId="19" fillId="0" borderId="3" xfId="10" applyFont="1" applyBorder="1" applyAlignment="1">
      <alignment horizontal="center" vertical="center" wrapText="1"/>
    </xf>
    <xf numFmtId="0" fontId="19" fillId="0" borderId="2" xfId="10" applyFont="1" applyBorder="1" applyAlignment="1">
      <alignment horizontal="center" vertical="center" wrapText="1"/>
    </xf>
    <xf numFmtId="0" fontId="19" fillId="0" borderId="1" xfId="10" applyFont="1" applyBorder="1" applyAlignment="1">
      <alignment horizontal="center" vertical="center" wrapText="1"/>
    </xf>
    <xf numFmtId="0" fontId="19" fillId="0" borderId="54" xfId="10" applyFont="1" applyBorder="1" applyAlignment="1">
      <alignment horizontal="center" vertical="center" wrapText="1"/>
    </xf>
    <xf numFmtId="0" fontId="18" fillId="0" borderId="109" xfId="10" applyFont="1" applyBorder="1" applyAlignment="1">
      <alignment horizontal="center" vertical="center" wrapText="1"/>
    </xf>
    <xf numFmtId="0" fontId="18" fillId="0" borderId="67" xfId="10" applyFont="1" applyBorder="1" applyAlignment="1">
      <alignment horizontal="center" vertical="center" wrapText="1"/>
    </xf>
    <xf numFmtId="0" fontId="18" fillId="0" borderId="32" xfId="10" applyFont="1" applyBorder="1" applyAlignment="1">
      <alignment horizontal="center" vertical="center" wrapText="1"/>
    </xf>
    <xf numFmtId="0" fontId="19" fillId="0" borderId="34" xfId="10" applyFont="1" applyBorder="1" applyAlignment="1">
      <alignment horizontal="center" vertical="center" textRotation="90"/>
    </xf>
    <xf numFmtId="0" fontId="12" fillId="0" borderId="0" xfId="10" applyAlignment="1" applyProtection="1">
      <alignment horizontal="center" vertical="center" wrapText="1"/>
      <protection locked="0"/>
    </xf>
    <xf numFmtId="0" fontId="7" fillId="0" borderId="2" xfId="10" applyFont="1" applyBorder="1" applyAlignment="1">
      <alignment horizontal="center"/>
    </xf>
    <xf numFmtId="4" fontId="15" fillId="0" borderId="33" xfId="10" applyNumberFormat="1" applyFont="1" applyBorder="1" applyAlignment="1" applyProtection="1">
      <alignment horizontal="center" vertical="center" wrapText="1"/>
      <protection locked="0"/>
    </xf>
    <xf numFmtId="4" fontId="15" fillId="0" borderId="46" xfId="10" applyNumberFormat="1" applyFont="1" applyBorder="1" applyAlignment="1" applyProtection="1">
      <alignment horizontal="center" vertical="center" wrapText="1"/>
      <protection locked="0"/>
    </xf>
    <xf numFmtId="0" fontId="7" fillId="0" borderId="1" xfId="10" applyFont="1" applyBorder="1" applyAlignment="1">
      <alignment horizontal="center"/>
    </xf>
    <xf numFmtId="0" fontId="19" fillId="0" borderId="4" xfId="10" applyFont="1" applyBorder="1" applyAlignment="1">
      <alignment horizontal="center" vertical="center" wrapText="1"/>
    </xf>
    <xf numFmtId="0" fontId="19" fillId="0" borderId="53" xfId="10" applyFont="1" applyBorder="1" applyAlignment="1">
      <alignment horizontal="center" vertical="center" wrapText="1"/>
    </xf>
    <xf numFmtId="0" fontId="19" fillId="0" borderId="52" xfId="10" applyFont="1" applyBorder="1" applyAlignment="1">
      <alignment horizontal="center" vertical="center" wrapText="1"/>
    </xf>
    <xf numFmtId="0" fontId="20" fillId="0" borderId="75" xfId="10" applyFont="1" applyBorder="1" applyAlignment="1">
      <alignment horizontal="center" vertical="center"/>
    </xf>
    <xf numFmtId="0" fontId="20" fillId="0" borderId="101" xfId="10" applyFont="1" applyBorder="1" applyAlignment="1">
      <alignment horizontal="center" vertical="center"/>
    </xf>
    <xf numFmtId="0" fontId="42" fillId="0" borderId="0" xfId="10" applyFont="1" applyAlignment="1">
      <alignment horizontal="left" vertical="center"/>
    </xf>
    <xf numFmtId="0" fontId="18" fillId="0" borderId="37" xfId="10" applyFont="1" applyBorder="1" applyAlignment="1">
      <alignment horizontal="center" vertical="center"/>
    </xf>
    <xf numFmtId="0" fontId="18" fillId="0" borderId="41" xfId="10" applyFont="1" applyBorder="1" applyAlignment="1">
      <alignment horizontal="center" vertical="center"/>
    </xf>
    <xf numFmtId="0" fontId="19" fillId="0" borderId="26" xfId="10" applyFont="1" applyBorder="1" applyAlignment="1">
      <alignment horizontal="center" vertical="center" wrapText="1" shrinkToFit="1"/>
    </xf>
    <xf numFmtId="0" fontId="19" fillId="0" borderId="54" xfId="10" applyFont="1" applyBorder="1" applyAlignment="1">
      <alignment horizontal="center" vertical="center" wrapText="1" shrinkToFit="1"/>
    </xf>
    <xf numFmtId="0" fontId="19" fillId="0" borderId="47" xfId="10" applyFont="1" applyBorder="1" applyAlignment="1">
      <alignment horizontal="center" vertical="center" wrapText="1" shrinkToFit="1"/>
    </xf>
    <xf numFmtId="0" fontId="19" fillId="0" borderId="11" xfId="10" applyFont="1" applyBorder="1" applyAlignment="1">
      <alignment horizontal="center" vertical="center" wrapText="1"/>
    </xf>
    <xf numFmtId="0" fontId="19" fillId="0" borderId="3" xfId="10" applyFont="1" applyBorder="1" applyAlignment="1">
      <alignment horizontal="center" vertical="center" wrapText="1" shrinkToFit="1"/>
    </xf>
    <xf numFmtId="0" fontId="19" fillId="0" borderId="45" xfId="10" applyFont="1" applyBorder="1" applyAlignment="1">
      <alignment horizontal="center" vertical="center" wrapText="1" shrinkToFit="1"/>
    </xf>
    <xf numFmtId="0" fontId="19" fillId="0" borderId="2" xfId="10" applyFont="1" applyBorder="1" applyAlignment="1">
      <alignment horizontal="center" vertical="center" wrapText="1" shrinkToFit="1"/>
    </xf>
    <xf numFmtId="0" fontId="19" fillId="0" borderId="1" xfId="10" applyFont="1" applyBorder="1" applyAlignment="1">
      <alignment horizontal="center" vertical="center" wrapText="1" shrinkToFit="1"/>
    </xf>
    <xf numFmtId="0" fontId="18" fillId="0" borderId="84" xfId="10" applyFont="1" applyBorder="1" applyAlignment="1">
      <alignment horizontal="center" vertical="center" wrapText="1"/>
    </xf>
    <xf numFmtId="0" fontId="7" fillId="0" borderId="3" xfId="10" applyFont="1" applyBorder="1" applyAlignment="1">
      <alignment horizontal="center"/>
    </xf>
    <xf numFmtId="0" fontId="55" fillId="0" borderId="0" xfId="10" applyFont="1" applyAlignment="1">
      <alignment horizontal="left" vertical="center" wrapText="1"/>
    </xf>
    <xf numFmtId="0" fontId="55" fillId="0" borderId="0" xfId="10" applyFont="1" applyAlignment="1" applyProtection="1">
      <alignment horizontal="left" vertical="center" wrapText="1"/>
      <protection locked="0"/>
    </xf>
    <xf numFmtId="168" fontId="55" fillId="0" borderId="0" xfId="10" applyNumberFormat="1" applyFont="1" applyAlignment="1" applyProtection="1">
      <alignment horizontal="center" vertical="center" textRotation="90" wrapText="1"/>
      <protection locked="0"/>
    </xf>
    <xf numFmtId="0" fontId="76" fillId="0" borderId="37" xfId="10" applyFont="1" applyBorder="1" applyAlignment="1">
      <alignment horizontal="center" vertical="center" textRotation="90" wrapText="1"/>
    </xf>
    <xf numFmtId="0" fontId="55" fillId="0" borderId="0" xfId="10" applyFont="1" applyAlignment="1" applyProtection="1">
      <alignment horizontal="center" vertical="center" textRotation="90" wrapText="1" shrinkToFit="1"/>
      <protection locked="0"/>
    </xf>
    <xf numFmtId="0" fontId="36" fillId="0" borderId="0" xfId="10" applyFont="1" applyAlignment="1">
      <alignment horizontal="center" vertical="center" wrapText="1"/>
    </xf>
    <xf numFmtId="0" fontId="19" fillId="0" borderId="42" xfId="10" applyFont="1" applyBorder="1" applyAlignment="1">
      <alignment horizontal="center" vertical="center" wrapText="1" shrinkToFit="1"/>
    </xf>
    <xf numFmtId="0" fontId="19" fillId="0" borderId="33" xfId="10" applyFont="1" applyBorder="1" applyAlignment="1">
      <alignment horizontal="center" vertical="center" wrapText="1" shrinkToFit="1"/>
    </xf>
    <xf numFmtId="0" fontId="19" fillId="0" borderId="46" xfId="10" applyFont="1" applyBorder="1" applyAlignment="1">
      <alignment horizontal="center" vertical="center" wrapText="1" shrinkToFit="1"/>
    </xf>
    <xf numFmtId="0" fontId="79" fillId="0" borderId="0" xfId="6" applyFont="1" applyFill="1" applyBorder="1" applyAlignment="1" applyProtection="1">
      <alignment horizontal="left" vertical="center" wrapText="1"/>
      <protection locked="0"/>
    </xf>
    <xf numFmtId="0" fontId="78" fillId="0" borderId="0" xfId="10" applyFont="1" applyAlignment="1" applyProtection="1">
      <alignment horizontal="left" vertical="center" wrapText="1"/>
      <protection locked="0"/>
    </xf>
    <xf numFmtId="0" fontId="55" fillId="0" borderId="0" xfId="10" applyFont="1" applyAlignment="1">
      <alignment horizontal="left" wrapText="1"/>
    </xf>
    <xf numFmtId="0" fontId="55" fillId="0" borderId="0" xfId="10" applyFont="1" applyAlignment="1">
      <alignment horizontal="center"/>
    </xf>
    <xf numFmtId="0" fontId="76" fillId="0" borderId="0" xfId="10" applyFont="1" applyAlignment="1">
      <alignment horizontal="center" vertical="center" textRotation="90"/>
    </xf>
    <xf numFmtId="0" fontId="55" fillId="0" borderId="0" xfId="10" applyFont="1" applyAlignment="1">
      <alignment horizontal="left"/>
    </xf>
    <xf numFmtId="0" fontId="19" fillId="0" borderId="43" xfId="10" applyFont="1" applyBorder="1" applyAlignment="1">
      <alignment horizontal="center" vertical="center" wrapText="1"/>
    </xf>
    <xf numFmtId="0" fontId="19" fillId="0" borderId="48" xfId="10" applyFont="1" applyBorder="1" applyAlignment="1">
      <alignment horizontal="center" vertical="center" wrapText="1"/>
    </xf>
    <xf numFmtId="0" fontId="19" fillId="0" borderId="44" xfId="10" applyFont="1" applyBorder="1" applyAlignment="1">
      <alignment horizontal="center" vertical="center" wrapText="1"/>
    </xf>
    <xf numFmtId="0" fontId="19" fillId="0" borderId="57" xfId="10" applyFont="1" applyBorder="1" applyAlignment="1">
      <alignment horizontal="center" vertical="center" wrapText="1"/>
    </xf>
    <xf numFmtId="2" fontId="19" fillId="0" borderId="99" xfId="10" applyNumberFormat="1" applyFont="1" applyBorder="1" applyAlignment="1">
      <alignment horizontal="center" vertical="center" wrapText="1"/>
    </xf>
    <xf numFmtId="2" fontId="19" fillId="0" borderId="32" xfId="10" applyNumberFormat="1" applyFont="1" applyBorder="1" applyAlignment="1">
      <alignment horizontal="center" vertical="center" wrapText="1"/>
    </xf>
    <xf numFmtId="2" fontId="19" fillId="0" borderId="102" xfId="10" applyNumberFormat="1" applyFont="1" applyBorder="1" applyAlignment="1">
      <alignment horizontal="center" vertical="center" wrapText="1"/>
    </xf>
    <xf numFmtId="2" fontId="19" fillId="0" borderId="42" xfId="10" applyNumberFormat="1" applyFont="1" applyBorder="1" applyAlignment="1">
      <alignment horizontal="center" vertical="center" wrapText="1"/>
    </xf>
    <xf numFmtId="2" fontId="19" fillId="0" borderId="33" xfId="10" applyNumberFormat="1" applyFont="1" applyBorder="1" applyAlignment="1">
      <alignment horizontal="center" vertical="center" wrapText="1"/>
    </xf>
    <xf numFmtId="2" fontId="19" fillId="0" borderId="43" xfId="10" applyNumberFormat="1" applyFont="1" applyBorder="1" applyAlignment="1">
      <alignment horizontal="center" vertical="center" wrapText="1"/>
    </xf>
    <xf numFmtId="0" fontId="19" fillId="0" borderId="122" xfId="10" applyFont="1" applyBorder="1" applyAlignment="1">
      <alignment horizontal="center" vertical="center" wrapText="1"/>
    </xf>
    <xf numFmtId="0" fontId="19" fillId="0" borderId="123" xfId="10" applyFont="1" applyBorder="1" applyAlignment="1">
      <alignment horizontal="center" vertical="center" wrapText="1"/>
    </xf>
    <xf numFmtId="0" fontId="19" fillId="0" borderId="124" xfId="10" applyFont="1" applyBorder="1" applyAlignment="1">
      <alignment horizontal="center" vertical="center" wrapText="1"/>
    </xf>
    <xf numFmtId="0" fontId="19" fillId="0" borderId="48" xfId="10" applyFont="1" applyBorder="1" applyAlignment="1">
      <alignment horizontal="center" vertical="center" wrapText="1" shrinkToFit="1"/>
    </xf>
    <xf numFmtId="0" fontId="19" fillId="0" borderId="44" xfId="10" applyFont="1" applyBorder="1" applyAlignment="1">
      <alignment horizontal="center" vertical="center" wrapText="1" shrinkToFit="1"/>
    </xf>
    <xf numFmtId="0" fontId="19" fillId="0" borderId="80" xfId="10" applyFont="1" applyBorder="1" applyAlignment="1">
      <alignment horizontal="center" vertical="center" wrapText="1" shrinkToFit="1"/>
    </xf>
    <xf numFmtId="0" fontId="19" fillId="0" borderId="125" xfId="10" applyFont="1" applyBorder="1" applyAlignment="1">
      <alignment horizontal="center" vertical="center" wrapText="1"/>
    </xf>
    <xf numFmtId="0" fontId="19" fillId="0" borderId="126" xfId="10" applyFont="1" applyBorder="1" applyAlignment="1">
      <alignment horizontal="center" vertical="center" wrapText="1"/>
    </xf>
    <xf numFmtId="0" fontId="19" fillId="0" borderId="127" xfId="10" applyFont="1" applyBorder="1" applyAlignment="1">
      <alignment horizontal="center" vertical="top" wrapText="1"/>
    </xf>
    <xf numFmtId="0" fontId="19" fillId="0" borderId="126" xfId="10" applyFont="1" applyBorder="1" applyAlignment="1">
      <alignment horizontal="center" vertical="top" wrapText="1"/>
    </xf>
    <xf numFmtId="0" fontId="7" fillId="0" borderId="48" xfId="10" applyFont="1" applyBorder="1" applyAlignment="1">
      <alignment horizontal="center"/>
    </xf>
    <xf numFmtId="0" fontId="7" fillId="0" borderId="44" xfId="10" applyFont="1" applyBorder="1" applyAlignment="1">
      <alignment horizontal="center"/>
    </xf>
    <xf numFmtId="0" fontId="7" fillId="0" borderId="57" xfId="10" applyFont="1" applyBorder="1" applyAlignment="1">
      <alignment horizontal="center"/>
    </xf>
    <xf numFmtId="167" fontId="20" fillId="0" borderId="116" xfId="10" applyNumberFormat="1" applyFont="1" applyBorder="1" applyAlignment="1" applyProtection="1">
      <alignment horizontal="center" vertical="center" wrapText="1"/>
      <protection locked="0"/>
    </xf>
    <xf numFmtId="167" fontId="42" fillId="0" borderId="37" xfId="10" applyNumberFormat="1" applyFont="1" applyBorder="1" applyAlignment="1">
      <alignment horizontal="center" vertical="center" wrapText="1"/>
    </xf>
    <xf numFmtId="0" fontId="18" fillId="0" borderId="42" xfId="10" applyFont="1" applyBorder="1" applyAlignment="1">
      <alignment horizontal="center" vertical="center"/>
    </xf>
    <xf numFmtId="0" fontId="18" fillId="0" borderId="42" xfId="10" applyFont="1" applyBorder="1" applyAlignment="1">
      <alignment horizontal="center" vertical="center" wrapText="1" shrinkToFit="1"/>
    </xf>
    <xf numFmtId="0" fontId="7" fillId="0" borderId="8" xfId="10" applyFont="1" applyBorder="1" applyAlignment="1">
      <alignment horizontal="center"/>
    </xf>
    <xf numFmtId="0" fontId="7" fillId="0" borderId="7" xfId="10" applyFont="1" applyBorder="1" applyAlignment="1">
      <alignment horizontal="center"/>
    </xf>
    <xf numFmtId="0" fontId="7" fillId="0" borderId="20" xfId="10" applyFont="1" applyBorder="1" applyAlignment="1">
      <alignment horizontal="center"/>
    </xf>
    <xf numFmtId="167" fontId="20" fillId="0" borderId="117" xfId="10" applyNumberFormat="1" applyFont="1" applyBorder="1" applyAlignment="1" applyProtection="1">
      <alignment horizontal="center" vertical="center" wrapText="1"/>
      <protection locked="0"/>
    </xf>
    <xf numFmtId="167" fontId="20" fillId="0" borderId="119" xfId="10" applyNumberFormat="1" applyFont="1" applyBorder="1" applyAlignment="1" applyProtection="1">
      <alignment horizontal="center" vertical="center" wrapText="1"/>
      <protection locked="0"/>
    </xf>
    <xf numFmtId="169" fontId="42" fillId="0" borderId="37" xfId="10" applyNumberFormat="1" applyFont="1" applyBorder="1" applyAlignment="1">
      <alignment horizontal="center" vertical="center" wrapText="1"/>
    </xf>
    <xf numFmtId="2" fontId="12" fillId="0" borderId="0" xfId="10" applyNumberFormat="1" applyAlignment="1" applyProtection="1">
      <alignment horizontal="center" vertical="center" wrapText="1"/>
      <protection locked="0"/>
    </xf>
    <xf numFmtId="4" fontId="42" fillId="0" borderId="37" xfId="10" applyNumberFormat="1" applyFont="1" applyBorder="1" applyAlignment="1" applyProtection="1">
      <alignment horizontal="center" vertical="center" wrapText="1"/>
      <protection locked="0"/>
    </xf>
    <xf numFmtId="4" fontId="42" fillId="0" borderId="0" xfId="10" applyNumberFormat="1" applyFont="1" applyAlignment="1" applyProtection="1">
      <alignment horizontal="center" vertical="center" wrapText="1"/>
      <protection locked="0"/>
    </xf>
    <xf numFmtId="0" fontId="11" fillId="13" borderId="0" xfId="10" applyFont="1" applyFill="1" applyAlignment="1">
      <alignment horizontal="center"/>
    </xf>
    <xf numFmtId="0" fontId="7" fillId="0" borderId="37" xfId="10" applyFont="1" applyBorder="1" applyAlignment="1">
      <alignment horizontal="center" vertical="center" wrapText="1"/>
    </xf>
    <xf numFmtId="0" fontId="19" fillId="13" borderId="0" xfId="10" applyFont="1" applyFill="1" applyAlignment="1">
      <alignment horizontal="center" vertical="center"/>
    </xf>
    <xf numFmtId="0" fontId="19" fillId="13" borderId="34" xfId="10" applyFont="1" applyFill="1" applyBorder="1" applyAlignment="1">
      <alignment horizontal="center" vertical="center"/>
    </xf>
    <xf numFmtId="0" fontId="20" fillId="13" borderId="0" xfId="10" applyFont="1" applyFill="1" applyAlignment="1">
      <alignment horizontal="center" vertical="center" wrapText="1"/>
    </xf>
    <xf numFmtId="0" fontId="20" fillId="13" borderId="34" xfId="10" applyFont="1" applyFill="1" applyBorder="1" applyAlignment="1">
      <alignment horizontal="center" vertical="center" wrapText="1"/>
    </xf>
    <xf numFmtId="0" fontId="36" fillId="0" borderId="98" xfId="10" applyFont="1" applyBorder="1" applyAlignment="1">
      <alignment horizontal="center" vertical="center"/>
    </xf>
    <xf numFmtId="0" fontId="36" fillId="0" borderId="96" xfId="10" applyFont="1" applyBorder="1" applyAlignment="1">
      <alignment horizontal="center" vertical="center"/>
    </xf>
    <xf numFmtId="0" fontId="36" fillId="0" borderId="28" xfId="10" applyFont="1" applyBorder="1" applyAlignment="1">
      <alignment horizontal="center" vertical="center"/>
    </xf>
    <xf numFmtId="0" fontId="7" fillId="0" borderId="36" xfId="10" applyFont="1" applyBorder="1" applyAlignment="1">
      <alignment horizontal="center" vertical="center"/>
    </xf>
    <xf numFmtId="0" fontId="7" fillId="0" borderId="32" xfId="10" applyFont="1" applyBorder="1" applyAlignment="1">
      <alignment horizontal="center" vertical="center"/>
    </xf>
    <xf numFmtId="0" fontId="7" fillId="0" borderId="35" xfId="10" applyFont="1" applyBorder="1" applyAlignment="1">
      <alignment horizontal="center" vertical="center"/>
    </xf>
    <xf numFmtId="0" fontId="7" fillId="0" borderId="37" xfId="10" applyFont="1" applyBorder="1" applyAlignment="1">
      <alignment horizontal="center" vertical="center"/>
    </xf>
    <xf numFmtId="0" fontId="7" fillId="0" borderId="0" xfId="10" applyFont="1" applyBorder="1" applyAlignment="1">
      <alignment horizontal="center" vertical="center"/>
    </xf>
    <xf numFmtId="0" fontId="7" fillId="0" borderId="34" xfId="10" applyFont="1" applyBorder="1" applyAlignment="1">
      <alignment horizontal="center" vertical="center"/>
    </xf>
    <xf numFmtId="0" fontId="7" fillId="0" borderId="11" xfId="10" applyFont="1" applyBorder="1" applyAlignment="1">
      <alignment horizontal="center" vertical="center"/>
    </xf>
    <xf numFmtId="0" fontId="7" fillId="0" borderId="33" xfId="10" applyFont="1" applyBorder="1" applyAlignment="1">
      <alignment horizontal="center" vertical="center"/>
    </xf>
    <xf numFmtId="0" fontId="7" fillId="0" borderId="46" xfId="10" applyFont="1" applyBorder="1" applyAlignment="1">
      <alignment horizontal="center" vertical="center"/>
    </xf>
    <xf numFmtId="0" fontId="42" fillId="0" borderId="37" xfId="10" applyFont="1" applyBorder="1" applyAlignment="1">
      <alignment horizontal="center" vertical="top" wrapText="1"/>
    </xf>
    <xf numFmtId="0" fontId="42" fillId="0" borderId="0" xfId="10" applyFont="1" applyAlignment="1">
      <alignment horizontal="center" vertical="top" wrapText="1"/>
    </xf>
    <xf numFmtId="0" fontId="42" fillId="0" borderId="11" xfId="10" applyFont="1" applyBorder="1" applyAlignment="1">
      <alignment horizontal="center" vertical="top" wrapText="1"/>
    </xf>
    <xf numFmtId="167" fontId="61" fillId="0" borderId="0" xfId="10" applyNumberFormat="1" applyFont="1" applyAlignment="1">
      <alignment horizontal="center" vertical="center" wrapText="1"/>
    </xf>
    <xf numFmtId="167" fontId="42" fillId="0" borderId="34" xfId="10" applyNumberFormat="1" applyFont="1" applyBorder="1" applyAlignment="1">
      <alignment horizontal="center" vertical="center" wrapText="1"/>
    </xf>
    <xf numFmtId="0" fontId="17" fillId="0" borderId="0" xfId="10" applyFont="1" applyAlignment="1">
      <alignment horizontal="center" vertical="center" wrapText="1"/>
    </xf>
    <xf numFmtId="0" fontId="17" fillId="0" borderId="34" xfId="10" applyFont="1" applyBorder="1" applyAlignment="1">
      <alignment horizontal="center" vertical="center" wrapText="1"/>
    </xf>
    <xf numFmtId="0" fontId="36" fillId="0" borderId="37" xfId="10" applyFont="1" applyBorder="1" applyAlignment="1">
      <alignment horizontal="center" vertical="center"/>
    </xf>
    <xf numFmtId="0" fontId="45" fillId="0" borderId="0" xfId="10" applyFont="1" applyAlignment="1">
      <alignment horizontal="center" vertical="center"/>
    </xf>
    <xf numFmtId="0" fontId="12" fillId="0" borderId="23" xfId="10" applyBorder="1" applyAlignment="1" applyProtection="1">
      <alignment horizontal="center" vertical="center" wrapText="1"/>
      <protection locked="0"/>
    </xf>
    <xf numFmtId="167" fontId="20" fillId="0" borderId="118" xfId="10" applyNumberFormat="1" applyFont="1" applyBorder="1" applyAlignment="1" applyProtection="1">
      <alignment horizontal="center" vertical="center" wrapText="1"/>
      <protection locked="0"/>
    </xf>
    <xf numFmtId="0" fontId="7" fillId="0" borderId="37" xfId="10" applyFont="1" applyBorder="1" applyAlignment="1">
      <alignment horizontal="left" vertical="center" wrapText="1"/>
    </xf>
    <xf numFmtId="0" fontId="7" fillId="0" borderId="0" xfId="10" applyFont="1" applyAlignment="1">
      <alignment horizontal="left" vertical="center" wrapText="1"/>
    </xf>
    <xf numFmtId="0" fontId="7" fillId="0" borderId="36" xfId="10" applyFont="1" applyBorder="1" applyAlignment="1">
      <alignment horizontal="left" vertical="center" wrapText="1"/>
    </xf>
    <xf numFmtId="0" fontId="7" fillId="0" borderId="32" xfId="10" applyFont="1" applyBorder="1" applyAlignment="1">
      <alignment horizontal="left" vertical="center" wrapText="1"/>
    </xf>
    <xf numFmtId="0" fontId="7" fillId="0" borderId="12" xfId="10" applyFont="1" applyBorder="1" applyAlignment="1">
      <alignment horizontal="center"/>
    </xf>
    <xf numFmtId="0" fontId="7" fillId="0" borderId="25" xfId="10" applyFont="1" applyBorder="1" applyAlignment="1">
      <alignment horizontal="center"/>
    </xf>
    <xf numFmtId="0" fontId="7" fillId="0" borderId="22" xfId="10" applyFont="1" applyBorder="1" applyAlignment="1">
      <alignment horizontal="center"/>
    </xf>
    <xf numFmtId="2" fontId="19" fillId="0" borderId="17" xfId="10" applyNumberFormat="1" applyFont="1" applyBorder="1" applyAlignment="1">
      <alignment horizontal="center" vertical="center" wrapText="1"/>
    </xf>
    <xf numFmtId="2" fontId="19" fillId="0" borderId="24" xfId="10" applyNumberFormat="1" applyFont="1" applyBorder="1" applyAlignment="1">
      <alignment horizontal="center" vertical="center" wrapText="1"/>
    </xf>
    <xf numFmtId="2" fontId="19" fillId="0" borderId="16" xfId="10" applyNumberFormat="1" applyFont="1" applyBorder="1" applyAlignment="1">
      <alignment horizontal="center" vertical="center" wrapText="1"/>
    </xf>
    <xf numFmtId="0" fontId="19" fillId="0" borderId="19" xfId="10" applyFont="1" applyBorder="1" applyAlignment="1">
      <alignment horizontal="center" vertical="center" wrapText="1" shrinkToFit="1"/>
    </xf>
    <xf numFmtId="0" fontId="36" fillId="0" borderId="3" xfId="10" applyFont="1" applyBorder="1" applyAlignment="1">
      <alignment horizontal="center" vertical="center" wrapText="1"/>
    </xf>
    <xf numFmtId="0" fontId="36" fillId="0" borderId="51" xfId="10" applyFont="1" applyBorder="1" applyAlignment="1">
      <alignment horizontal="center" vertical="center" wrapText="1"/>
    </xf>
    <xf numFmtId="0" fontId="36" fillId="0" borderId="59" xfId="10" applyFont="1" applyBorder="1" applyAlignment="1">
      <alignment horizontal="center" vertical="center" wrapText="1"/>
    </xf>
    <xf numFmtId="0" fontId="36" fillId="0" borderId="29" xfId="10" applyFont="1" applyBorder="1" applyAlignment="1">
      <alignment horizontal="center" vertical="center" wrapText="1"/>
    </xf>
    <xf numFmtId="0" fontId="36" fillId="0" borderId="5" xfId="10" applyFont="1" applyBorder="1" applyAlignment="1">
      <alignment horizontal="center" vertical="center" wrapText="1"/>
    </xf>
    <xf numFmtId="0" fontId="19" fillId="0" borderId="111" xfId="10" applyFont="1" applyBorder="1" applyAlignment="1">
      <alignment horizontal="center" vertical="center" wrapText="1"/>
    </xf>
    <xf numFmtId="0" fontId="19" fillId="0" borderId="112" xfId="10" applyFont="1" applyBorder="1" applyAlignment="1">
      <alignment horizontal="center" vertical="center" wrapText="1"/>
    </xf>
    <xf numFmtId="0" fontId="18" fillId="0" borderId="113" xfId="10" applyFont="1" applyBorder="1" applyAlignment="1">
      <alignment horizontal="center" vertical="center" wrapText="1"/>
    </xf>
    <xf numFmtId="0" fontId="18" fillId="0" borderId="114" xfId="10" applyFont="1" applyBorder="1" applyAlignment="1">
      <alignment horizontal="center" vertical="center" wrapText="1"/>
    </xf>
    <xf numFmtId="0" fontId="18" fillId="0" borderId="115" xfId="10" applyFont="1" applyBorder="1" applyAlignment="1">
      <alignment horizontal="center" vertical="center" wrapText="1"/>
    </xf>
    <xf numFmtId="0" fontId="18" fillId="0" borderId="22" xfId="10" applyFont="1" applyBorder="1" applyAlignment="1">
      <alignment horizontal="center" vertical="center" wrapText="1" shrinkToFit="1"/>
    </xf>
    <xf numFmtId="0" fontId="18" fillId="0" borderId="12" xfId="10" applyFont="1" applyBorder="1" applyAlignment="1">
      <alignment horizontal="center" vertical="center"/>
    </xf>
    <xf numFmtId="0" fontId="18" fillId="0" borderId="22" xfId="10" applyFont="1" applyBorder="1" applyAlignment="1">
      <alignment horizontal="center" vertical="center"/>
    </xf>
    <xf numFmtId="167" fontId="20" fillId="0" borderId="17" xfId="10" applyNumberFormat="1" applyFont="1" applyBorder="1" applyAlignment="1" applyProtection="1">
      <alignment horizontal="center" vertical="center" wrapText="1"/>
      <protection locked="0"/>
    </xf>
    <xf numFmtId="167" fontId="20" fillId="0" borderId="120" xfId="10" applyNumberFormat="1" applyFont="1" applyBorder="1" applyAlignment="1" applyProtection="1">
      <alignment horizontal="center" vertical="center" wrapText="1"/>
      <protection locked="0"/>
    </xf>
    <xf numFmtId="167" fontId="20" fillId="0" borderId="24" xfId="10" applyNumberFormat="1" applyFont="1" applyBorder="1" applyAlignment="1" applyProtection="1">
      <alignment horizontal="center" vertical="center" wrapText="1"/>
      <protection locked="0"/>
    </xf>
    <xf numFmtId="167" fontId="20" fillId="0" borderId="16" xfId="10" applyNumberFormat="1" applyFont="1" applyBorder="1" applyAlignment="1" applyProtection="1">
      <alignment horizontal="center" vertical="center" wrapText="1"/>
      <protection locked="0"/>
    </xf>
    <xf numFmtId="0" fontId="12" fillId="0" borderId="17" xfId="10" applyBorder="1" applyAlignment="1" applyProtection="1">
      <alignment horizontal="center" vertical="center" wrapText="1"/>
      <protection locked="0"/>
    </xf>
    <xf numFmtId="0" fontId="12" fillId="0" borderId="24" xfId="10" applyBorder="1" applyAlignment="1" applyProtection="1">
      <alignment horizontal="center" vertical="center" wrapText="1"/>
      <protection locked="0"/>
    </xf>
    <xf numFmtId="0" fontId="12" fillId="0" borderId="19" xfId="10" applyBorder="1" applyAlignment="1" applyProtection="1">
      <alignment horizontal="center" vertical="center" wrapText="1"/>
      <protection locked="0"/>
    </xf>
    <xf numFmtId="0" fontId="12" fillId="0" borderId="16" xfId="10" applyBorder="1" applyAlignment="1" applyProtection="1">
      <alignment horizontal="center" vertical="center" wrapText="1"/>
      <protection locked="0"/>
    </xf>
    <xf numFmtId="0" fontId="7" fillId="0" borderId="17" xfId="10" applyFont="1" applyBorder="1" applyAlignment="1">
      <alignment horizontal="center"/>
    </xf>
    <xf numFmtId="0" fontId="7" fillId="0" borderId="24" xfId="10" applyFont="1" applyBorder="1" applyAlignment="1">
      <alignment horizontal="center"/>
    </xf>
    <xf numFmtId="0" fontId="7" fillId="0" borderId="16" xfId="10" applyFont="1" applyBorder="1" applyAlignment="1">
      <alignment horizontal="center"/>
    </xf>
    <xf numFmtId="0" fontId="42" fillId="0" borderId="0" xfId="10" applyFont="1" applyAlignment="1">
      <alignment horizontal="left" vertical="center" wrapText="1"/>
    </xf>
    <xf numFmtId="0" fontId="20" fillId="0" borderId="0" xfId="10" applyFont="1" applyAlignment="1" applyProtection="1">
      <alignment horizontal="left" vertical="center" wrapText="1"/>
      <protection locked="0"/>
    </xf>
    <xf numFmtId="168" fontId="20" fillId="0" borderId="0" xfId="10" applyNumberFormat="1" applyFont="1" applyAlignment="1" applyProtection="1">
      <alignment horizontal="center" vertical="center" textRotation="90" wrapText="1"/>
      <protection locked="0"/>
    </xf>
    <xf numFmtId="168" fontId="20" fillId="0" borderId="34" xfId="10" applyNumberFormat="1" applyFont="1" applyBorder="1" applyAlignment="1" applyProtection="1">
      <alignment horizontal="center" vertical="center" textRotation="90" wrapText="1"/>
      <protection locked="0"/>
    </xf>
    <xf numFmtId="168" fontId="20" fillId="0" borderId="33" xfId="10" applyNumberFormat="1" applyFont="1" applyBorder="1" applyAlignment="1" applyProtection="1">
      <alignment horizontal="center" vertical="center" textRotation="90" wrapText="1"/>
      <protection locked="0"/>
    </xf>
    <xf numFmtId="168" fontId="20" fillId="0" borderId="46" xfId="10" applyNumberFormat="1" applyFont="1" applyBorder="1" applyAlignment="1" applyProtection="1">
      <alignment horizontal="center" vertical="center" textRotation="90" wrapText="1"/>
      <protection locked="0"/>
    </xf>
    <xf numFmtId="0" fontId="20" fillId="0" borderId="33" xfId="10" applyFont="1" applyBorder="1" applyAlignment="1" applyProtection="1">
      <alignment horizontal="left" vertical="center" wrapText="1"/>
      <protection locked="0"/>
    </xf>
    <xf numFmtId="167" fontId="20" fillId="0" borderId="54" xfId="10" applyNumberFormat="1" applyFont="1" applyBorder="1" applyAlignment="1" applyProtection="1">
      <alignment horizontal="center" vertical="center" wrapText="1"/>
      <protection locked="0"/>
    </xf>
    <xf numFmtId="167" fontId="42" fillId="0" borderId="8" xfId="10" applyNumberFormat="1" applyFont="1" applyBorder="1" applyAlignment="1">
      <alignment horizontal="center" vertical="center" wrapText="1"/>
    </xf>
    <xf numFmtId="167" fontId="42" fillId="0" borderId="7" xfId="10" applyNumberFormat="1" applyFont="1" applyBorder="1" applyAlignment="1">
      <alignment horizontal="center" vertical="center" wrapText="1"/>
    </xf>
    <xf numFmtId="167" fontId="42" fillId="0" borderId="20" xfId="10" applyNumberFormat="1" applyFont="1" applyBorder="1" applyAlignment="1">
      <alignment horizontal="center" vertical="center" wrapText="1"/>
    </xf>
    <xf numFmtId="0" fontId="38" fillId="0" borderId="11" xfId="10" applyFont="1" applyBorder="1" applyAlignment="1">
      <alignment horizontal="center" vertical="top" wrapText="1"/>
    </xf>
    <xf numFmtId="0" fontId="61" fillId="0" borderId="37" xfId="10" applyFont="1" applyBorder="1" applyAlignment="1">
      <alignment horizontal="center"/>
    </xf>
    <xf numFmtId="167" fontId="42" fillId="0" borderId="54" xfId="10" applyNumberFormat="1" applyFont="1" applyBorder="1" applyAlignment="1">
      <alignment horizontal="center" vertical="center" wrapText="1"/>
    </xf>
    <xf numFmtId="167" fontId="42" fillId="0" borderId="22" xfId="10" applyNumberFormat="1" applyFont="1" applyBorder="1" applyAlignment="1">
      <alignment horizontal="center" vertical="center" wrapText="1"/>
    </xf>
    <xf numFmtId="167" fontId="42" fillId="0" borderId="12" xfId="10" applyNumberFormat="1" applyFont="1" applyBorder="1" applyAlignment="1">
      <alignment horizontal="center" vertical="center" wrapText="1"/>
    </xf>
    <xf numFmtId="0" fontId="63" fillId="0" borderId="57" xfId="10" applyFont="1" applyBorder="1" applyAlignment="1">
      <alignment horizontal="center" vertical="center" wrapText="1"/>
    </xf>
    <xf numFmtId="0" fontId="18" fillId="0" borderId="53" xfId="10" applyFont="1" applyBorder="1" applyAlignment="1">
      <alignment horizontal="center" vertical="center" wrapText="1"/>
    </xf>
    <xf numFmtId="0" fontId="18" fillId="0" borderId="95" xfId="10" applyFont="1" applyBorder="1" applyAlignment="1">
      <alignment horizontal="center" vertical="center" wrapText="1"/>
    </xf>
    <xf numFmtId="167" fontId="42" fillId="0" borderId="16" xfId="10" applyNumberFormat="1" applyFont="1" applyBorder="1" applyAlignment="1">
      <alignment horizontal="center" vertical="center" wrapText="1"/>
    </xf>
    <xf numFmtId="167" fontId="42" fillId="0" borderId="29" xfId="10" applyNumberFormat="1" applyFont="1" applyBorder="1" applyAlignment="1">
      <alignment horizontal="center" vertical="center" wrapText="1"/>
    </xf>
    <xf numFmtId="167" fontId="42" fillId="0" borderId="17" xfId="10" applyNumberFormat="1" applyFont="1" applyBorder="1" applyAlignment="1">
      <alignment horizontal="center" vertical="center" wrapText="1"/>
    </xf>
    <xf numFmtId="167" fontId="42" fillId="0" borderId="6" xfId="10" applyNumberFormat="1" applyFont="1" applyBorder="1" applyAlignment="1">
      <alignment horizontal="center" vertical="center" wrapText="1"/>
    </xf>
    <xf numFmtId="0" fontId="18" fillId="0" borderId="98" xfId="10" applyFont="1" applyBorder="1" applyAlignment="1">
      <alignment horizontal="center" vertical="center" wrapText="1"/>
    </xf>
    <xf numFmtId="0" fontId="18" fillId="0" borderId="96" xfId="10" applyFont="1" applyBorder="1" applyAlignment="1">
      <alignment horizontal="center" vertical="center" wrapText="1"/>
    </xf>
    <xf numFmtId="0" fontId="18" fillId="0" borderId="28" xfId="10" applyFont="1" applyBorder="1" applyAlignment="1">
      <alignment horizontal="center" vertical="center" wrapText="1"/>
    </xf>
    <xf numFmtId="0" fontId="63" fillId="0" borderId="99" xfId="10" applyFont="1" applyBorder="1" applyAlignment="1">
      <alignment horizontal="center" vertical="center" wrapText="1"/>
    </xf>
    <xf numFmtId="0" fontId="63" fillId="0" borderId="32" xfId="10" applyFont="1" applyBorder="1" applyAlignment="1">
      <alignment horizontal="center" vertical="center" wrapText="1"/>
    </xf>
    <xf numFmtId="0" fontId="63" fillId="0" borderId="35" xfId="10" applyFont="1" applyBorder="1" applyAlignment="1">
      <alignment horizontal="center" vertical="center" wrapText="1"/>
    </xf>
    <xf numFmtId="0" fontId="63" fillId="0" borderId="5" xfId="10" applyFont="1" applyBorder="1" applyAlignment="1">
      <alignment horizontal="center" vertical="center" wrapText="1"/>
    </xf>
    <xf numFmtId="0" fontId="63" fillId="0" borderId="0" xfId="10" applyFont="1" applyAlignment="1">
      <alignment horizontal="center" vertical="center" wrapText="1"/>
    </xf>
    <xf numFmtId="0" fontId="63" fillId="0" borderId="34" xfId="10" applyFont="1" applyBorder="1" applyAlignment="1">
      <alignment horizontal="center" vertical="center" wrapText="1"/>
    </xf>
    <xf numFmtId="0" fontId="63" fillId="0" borderId="42" xfId="10" applyFont="1" applyBorder="1" applyAlignment="1">
      <alignment horizontal="center" vertical="center" wrapText="1"/>
    </xf>
    <xf numFmtId="0" fontId="63" fillId="0" borderId="33" xfId="10" applyFont="1" applyBorder="1" applyAlignment="1">
      <alignment horizontal="center" vertical="center" wrapText="1"/>
    </xf>
    <xf numFmtId="0" fontId="63" fillId="0" borderId="46" xfId="10" applyFont="1" applyBorder="1" applyAlignment="1">
      <alignment horizontal="center" vertical="center" wrapText="1"/>
    </xf>
    <xf numFmtId="167" fontId="42" fillId="0" borderId="48" xfId="10" applyNumberFormat="1" applyFont="1" applyBorder="1" applyAlignment="1">
      <alignment horizontal="center" vertical="center" wrapText="1"/>
    </xf>
    <xf numFmtId="167" fontId="42" fillId="0" borderId="44" xfId="10" applyNumberFormat="1" applyFont="1" applyBorder="1" applyAlignment="1">
      <alignment horizontal="center" vertical="center" wrapText="1"/>
    </xf>
    <xf numFmtId="167" fontId="42" fillId="0" borderId="80" xfId="10" applyNumberFormat="1" applyFont="1" applyBorder="1" applyAlignment="1">
      <alignment horizontal="center" vertical="center" wrapText="1"/>
    </xf>
    <xf numFmtId="167" fontId="42" fillId="0" borderId="21" xfId="10" applyNumberFormat="1" applyFont="1" applyBorder="1" applyAlignment="1">
      <alignment horizontal="center" vertical="center" wrapText="1"/>
    </xf>
    <xf numFmtId="167" fontId="42" fillId="0" borderId="25" xfId="10" applyNumberFormat="1" applyFont="1" applyBorder="1" applyAlignment="1">
      <alignment horizontal="center" vertical="center" wrapText="1"/>
    </xf>
    <xf numFmtId="167" fontId="42" fillId="0" borderId="23" xfId="10" applyNumberFormat="1" applyFont="1" applyBorder="1" applyAlignment="1">
      <alignment horizontal="center" vertical="center" wrapText="1"/>
    </xf>
    <xf numFmtId="167" fontId="20" fillId="0" borderId="6" xfId="10" applyNumberFormat="1" applyFont="1" applyBorder="1" applyAlignment="1">
      <alignment horizontal="center" vertical="center" wrapText="1"/>
    </xf>
    <xf numFmtId="0" fontId="19" fillId="0" borderId="12" xfId="10" applyFont="1" applyBorder="1" applyAlignment="1">
      <alignment horizontal="center" vertical="center" wrapText="1"/>
    </xf>
    <xf numFmtId="0" fontId="19" fillId="0" borderId="22" xfId="10" applyFont="1" applyBorder="1" applyAlignment="1">
      <alignment horizontal="center" vertical="center" wrapText="1"/>
    </xf>
    <xf numFmtId="0" fontId="20" fillId="0" borderId="0" xfId="10" applyFont="1" applyAlignment="1" applyProtection="1">
      <alignment horizontal="center" vertical="center" wrapText="1"/>
      <protection locked="0"/>
    </xf>
    <xf numFmtId="0" fontId="77" fillId="0" borderId="0" xfId="6" applyFont="1" applyFill="1" applyBorder="1" applyAlignment="1" applyProtection="1">
      <alignment horizontal="center" vertical="center" wrapText="1"/>
      <protection locked="0"/>
    </xf>
    <xf numFmtId="0" fontId="19" fillId="0" borderId="50" xfId="10" applyFont="1" applyBorder="1" applyAlignment="1">
      <alignment horizontal="center" vertical="center" wrapText="1"/>
    </xf>
    <xf numFmtId="0" fontId="72" fillId="0" borderId="99" xfId="10" applyFont="1" applyBorder="1" applyAlignment="1">
      <alignment horizontal="center" vertical="center" wrapText="1" shrinkToFit="1"/>
    </xf>
    <xf numFmtId="0" fontId="72" fillId="0" borderId="32" xfId="10" applyFont="1" applyBorder="1" applyAlignment="1">
      <alignment horizontal="center" vertical="center" wrapText="1" shrinkToFit="1"/>
    </xf>
    <xf numFmtId="0" fontId="72" fillId="0" borderId="102" xfId="10" applyFont="1" applyBorder="1" applyAlignment="1">
      <alignment horizontal="center" vertical="center" wrapText="1" shrinkToFit="1"/>
    </xf>
    <xf numFmtId="0" fontId="72" fillId="0" borderId="5" xfId="10" applyFont="1" applyBorder="1" applyAlignment="1">
      <alignment horizontal="center" vertical="center" wrapText="1" shrinkToFit="1"/>
    </xf>
    <xf numFmtId="0" fontId="72" fillId="0" borderId="0" xfId="10" applyFont="1" applyAlignment="1">
      <alignment horizontal="center" vertical="center" wrapText="1" shrinkToFit="1"/>
    </xf>
    <xf numFmtId="0" fontId="72" fillId="0" borderId="41" xfId="10" applyFont="1" applyBorder="1" applyAlignment="1">
      <alignment horizontal="center" vertical="center" wrapText="1" shrinkToFit="1"/>
    </xf>
    <xf numFmtId="0" fontId="19" fillId="0" borderId="58" xfId="10" applyFont="1" applyBorder="1" applyAlignment="1">
      <alignment horizontal="center" vertical="center" wrapText="1" shrinkToFit="1"/>
    </xf>
    <xf numFmtId="167" fontId="20" fillId="0" borderId="29" xfId="10" applyNumberFormat="1" applyFont="1" applyBorder="1" applyAlignment="1" applyProtection="1">
      <alignment horizontal="center" vertical="center" wrapText="1"/>
      <protection locked="0"/>
    </xf>
    <xf numFmtId="0" fontId="18" fillId="0" borderId="97" xfId="10" applyFont="1" applyBorder="1" applyAlignment="1">
      <alignment horizontal="center" vertical="center" wrapText="1"/>
    </xf>
    <xf numFmtId="0" fontId="18" fillId="0" borderId="53" xfId="10" applyFont="1" applyBorder="1" applyAlignment="1">
      <alignment horizontal="center" vertical="center" wrapText="1" shrinkToFit="1"/>
    </xf>
    <xf numFmtId="0" fontId="8" fillId="0" borderId="0" xfId="10" applyFont="1" applyAlignment="1">
      <alignment horizontal="left" vertical="top" wrapText="1"/>
    </xf>
    <xf numFmtId="167" fontId="42" fillId="0" borderId="24" xfId="10" applyNumberFormat="1" applyFont="1" applyBorder="1" applyAlignment="1">
      <alignment horizontal="center" vertical="center" wrapText="1"/>
    </xf>
    <xf numFmtId="0" fontId="15" fillId="0" borderId="6" xfId="10" applyFont="1" applyBorder="1" applyAlignment="1" applyProtection="1">
      <alignment horizontal="center" vertical="center" wrapText="1"/>
      <protection locked="0"/>
    </xf>
    <xf numFmtId="0" fontId="63" fillId="0" borderId="102" xfId="10" applyFont="1" applyBorder="1" applyAlignment="1">
      <alignment horizontal="center" vertical="center" wrapText="1"/>
    </xf>
    <xf numFmtId="0" fontId="63" fillId="0" borderId="41" xfId="10" applyFont="1" applyBorder="1" applyAlignment="1">
      <alignment horizontal="center" vertical="center" wrapText="1"/>
    </xf>
    <xf numFmtId="0" fontId="75" fillId="0" borderId="0" xfId="10" applyFont="1" applyAlignment="1">
      <alignment horizontal="center" wrapText="1"/>
    </xf>
    <xf numFmtId="167" fontId="42" fillId="0" borderId="100" xfId="10" applyNumberFormat="1" applyFont="1" applyBorder="1" applyAlignment="1">
      <alignment horizontal="center" vertical="center" wrapText="1"/>
    </xf>
    <xf numFmtId="0" fontId="20" fillId="0" borderId="32" xfId="10" applyFont="1" applyBorder="1" applyAlignment="1">
      <alignment horizontal="center" vertical="center"/>
    </xf>
    <xf numFmtId="0" fontId="20" fillId="0" borderId="37" xfId="10" applyFont="1" applyBorder="1" applyAlignment="1">
      <alignment horizontal="center" vertical="center"/>
    </xf>
    <xf numFmtId="0" fontId="20" fillId="0" borderId="0" xfId="10" applyFont="1" applyAlignment="1">
      <alignment horizontal="center" vertical="center"/>
    </xf>
    <xf numFmtId="0" fontId="20" fillId="0" borderId="11" xfId="10" applyFont="1" applyBorder="1" applyAlignment="1">
      <alignment horizontal="center" vertical="center"/>
    </xf>
    <xf numFmtId="0" fontId="20" fillId="0" borderId="33" xfId="10" applyFont="1" applyBorder="1" applyAlignment="1">
      <alignment horizontal="center" vertical="center"/>
    </xf>
    <xf numFmtId="0" fontId="55" fillId="0" borderId="0" xfId="10" applyFont="1" applyFill="1" applyBorder="1" applyAlignment="1">
      <alignment horizontal="center" vertical="center"/>
    </xf>
    <xf numFmtId="0" fontId="51" fillId="0" borderId="0" xfId="10" applyFont="1" applyFill="1" applyBorder="1" applyAlignment="1">
      <alignment horizontal="center" vertical="center"/>
    </xf>
    <xf numFmtId="0" fontId="51" fillId="0" borderId="34" xfId="10" applyFont="1" applyFill="1" applyBorder="1" applyAlignment="1">
      <alignment horizontal="center" vertical="center"/>
    </xf>
    <xf numFmtId="0" fontId="38" fillId="0" borderId="0" xfId="10" applyFont="1" applyBorder="1" applyAlignment="1">
      <alignment horizontal="center" vertical="top" wrapText="1"/>
    </xf>
    <xf numFmtId="0" fontId="8" fillId="0" borderId="0" xfId="10" applyFont="1" applyBorder="1" applyAlignment="1">
      <alignment horizontal="center" vertical="top" wrapText="1"/>
    </xf>
    <xf numFmtId="0" fontId="19" fillId="0" borderId="32" xfId="10" applyFont="1" applyBorder="1" applyAlignment="1">
      <alignment horizontal="center" vertical="center" textRotation="90"/>
    </xf>
    <xf numFmtId="0" fontId="19" fillId="0" borderId="0" xfId="10" applyFont="1" applyBorder="1" applyAlignment="1">
      <alignment horizontal="center" vertical="center" textRotation="90"/>
    </xf>
    <xf numFmtId="0" fontId="19" fillId="0" borderId="33" xfId="10" applyFont="1" applyBorder="1" applyAlignment="1">
      <alignment horizontal="center" vertical="center" textRotation="90"/>
    </xf>
    <xf numFmtId="0" fontId="19" fillId="0" borderId="32" xfId="10" applyFont="1" applyBorder="1" applyAlignment="1">
      <alignment horizontal="center" vertical="center" textRotation="90" wrapText="1"/>
    </xf>
    <xf numFmtId="0" fontId="19" fillId="0" borderId="33" xfId="10" applyFont="1" applyBorder="1" applyAlignment="1">
      <alignment horizontal="center" vertical="center" textRotation="90" wrapText="1"/>
    </xf>
    <xf numFmtId="0" fontId="20" fillId="0" borderId="54" xfId="10" applyFont="1" applyBorder="1" applyAlignment="1" applyProtection="1">
      <alignment horizontal="center" vertical="center" wrapText="1"/>
      <protection locked="0"/>
    </xf>
    <xf numFmtId="164" fontId="42" fillId="0" borderId="0" xfId="10" applyNumberFormat="1" applyFont="1" applyFill="1" applyBorder="1" applyAlignment="1" applyProtection="1">
      <alignment horizontal="center" vertical="top" wrapText="1"/>
      <protection locked="0"/>
    </xf>
    <xf numFmtId="164" fontId="52" fillId="0" borderId="0" xfId="10" applyNumberFormat="1" applyFont="1" applyFill="1" applyBorder="1" applyAlignment="1" applyProtection="1">
      <alignment horizontal="center" vertical="top" wrapText="1"/>
      <protection locked="0"/>
    </xf>
    <xf numFmtId="164" fontId="52" fillId="0" borderId="34" xfId="10" applyNumberFormat="1" applyFont="1" applyFill="1" applyBorder="1" applyAlignment="1" applyProtection="1">
      <alignment horizontal="center" vertical="top" wrapText="1"/>
      <protection locked="0"/>
    </xf>
    <xf numFmtId="2" fontId="20" fillId="0" borderId="8" xfId="10" applyNumberFormat="1" applyFont="1" applyBorder="1" applyAlignment="1" applyProtection="1">
      <alignment horizontal="center" vertical="center" wrapText="1"/>
      <protection locked="0"/>
    </xf>
    <xf numFmtId="2" fontId="20" fillId="0" borderId="20" xfId="10" applyNumberFormat="1" applyFont="1" applyBorder="1" applyAlignment="1" applyProtection="1">
      <alignment horizontal="center" vertical="center" wrapText="1"/>
      <protection locked="0"/>
    </xf>
    <xf numFmtId="2" fontId="20" fillId="0" borderId="12" xfId="10" applyNumberFormat="1" applyFont="1" applyBorder="1" applyAlignment="1" applyProtection="1">
      <alignment horizontal="center" vertical="center" wrapText="1"/>
      <protection locked="0"/>
    </xf>
    <xf numFmtId="2" fontId="20" fillId="0" borderId="22" xfId="10" applyNumberFormat="1" applyFont="1" applyBorder="1" applyAlignment="1" applyProtection="1">
      <alignment horizontal="center" vertical="center" wrapText="1"/>
      <protection locked="0"/>
    </xf>
    <xf numFmtId="0" fontId="61" fillId="0" borderId="98" xfId="10" applyFont="1" applyBorder="1" applyAlignment="1">
      <alignment horizontal="center" vertical="top"/>
    </xf>
    <xf numFmtId="0" fontId="61" fillId="0" borderId="96" xfId="10" applyFont="1" applyBorder="1" applyAlignment="1">
      <alignment horizontal="center" vertical="top"/>
    </xf>
    <xf numFmtId="0" fontId="61" fillId="0" borderId="28" xfId="10" applyFont="1" applyBorder="1" applyAlignment="1">
      <alignment horizontal="center" vertical="top"/>
    </xf>
    <xf numFmtId="0" fontId="7" fillId="0" borderId="34" xfId="10" applyFont="1" applyBorder="1" applyAlignment="1">
      <alignment horizontal="left" vertical="top"/>
    </xf>
    <xf numFmtId="0" fontId="7" fillId="0" borderId="46" xfId="10" applyFont="1" applyBorder="1" applyAlignment="1">
      <alignment horizontal="left" vertical="top"/>
    </xf>
    <xf numFmtId="167" fontId="42" fillId="0" borderId="57" xfId="10" applyNumberFormat="1" applyFont="1" applyBorder="1" applyAlignment="1">
      <alignment horizontal="center" vertical="center" wrapText="1"/>
    </xf>
    <xf numFmtId="167" fontId="42" fillId="0" borderId="110" xfId="10" applyNumberFormat="1" applyFont="1" applyBorder="1" applyAlignment="1">
      <alignment horizontal="center" vertical="center" wrapText="1"/>
    </xf>
    <xf numFmtId="0" fontId="18" fillId="0" borderId="0" xfId="10" applyFont="1" applyBorder="1" applyAlignment="1">
      <alignment horizontal="left" vertical="center" wrapText="1"/>
    </xf>
    <xf numFmtId="0" fontId="20" fillId="0" borderId="0" xfId="10" applyFont="1" applyBorder="1" applyAlignment="1" applyProtection="1">
      <alignment horizontal="center" vertical="center" wrapText="1"/>
      <protection locked="0"/>
    </xf>
    <xf numFmtId="0" fontId="46" fillId="0" borderId="0" xfId="6" applyFill="1" applyBorder="1" applyAlignment="1" applyProtection="1">
      <alignment horizontal="center" vertical="center" wrapText="1"/>
      <protection locked="0"/>
    </xf>
    <xf numFmtId="0" fontId="20" fillId="0" borderId="0" xfId="10" applyFont="1" applyBorder="1" applyAlignment="1" applyProtection="1">
      <alignment horizontal="center" vertical="center"/>
      <protection locked="0"/>
    </xf>
    <xf numFmtId="49" fontId="20" fillId="0" borderId="0" xfId="10" applyNumberFormat="1" applyFont="1" applyBorder="1" applyAlignment="1" applyProtection="1">
      <alignment horizontal="center" vertical="center"/>
      <protection locked="0"/>
    </xf>
    <xf numFmtId="0" fontId="20" fillId="0" borderId="0" xfId="10" applyFont="1" applyBorder="1" applyAlignment="1" applyProtection="1">
      <alignment horizontal="center" vertical="center" textRotation="255"/>
      <protection locked="0"/>
    </xf>
    <xf numFmtId="168" fontId="20" fillId="0" borderId="0" xfId="10" applyNumberFormat="1" applyFont="1" applyBorder="1" applyAlignment="1" applyProtection="1">
      <alignment horizontal="center" vertical="center" wrapText="1"/>
      <protection locked="0"/>
    </xf>
    <xf numFmtId="0" fontId="18" fillId="0" borderId="33" xfId="10" applyFont="1" applyBorder="1" applyAlignment="1">
      <alignment horizontal="left" vertical="center" wrapText="1"/>
    </xf>
    <xf numFmtId="0" fontId="20" fillId="0" borderId="33" xfId="10" applyFont="1" applyBorder="1" applyAlignment="1" applyProtection="1">
      <alignment horizontal="center" vertical="center" wrapText="1"/>
      <protection locked="0"/>
    </xf>
    <xf numFmtId="0" fontId="12" fillId="13" borderId="0" xfId="10" applyFill="1" applyBorder="1" applyAlignment="1">
      <alignment horizontal="center"/>
    </xf>
    <xf numFmtId="14" fontId="12" fillId="13" borderId="0" xfId="10" applyNumberFormat="1" applyFill="1" applyBorder="1" applyAlignment="1" applyProtection="1">
      <alignment horizontal="center" vertical="center" shrinkToFit="1"/>
      <protection locked="0"/>
    </xf>
    <xf numFmtId="0" fontId="12" fillId="13" borderId="0" xfId="10" applyFill="1" applyBorder="1" applyAlignment="1">
      <alignment horizontal="center" vertical="center"/>
    </xf>
    <xf numFmtId="0" fontId="12" fillId="13" borderId="34" xfId="10" applyFill="1" applyBorder="1" applyAlignment="1">
      <alignment horizontal="center" vertical="center"/>
    </xf>
    <xf numFmtId="0" fontId="61" fillId="0" borderId="0" xfId="10" applyFont="1" applyBorder="1" applyAlignment="1">
      <alignment horizontal="center"/>
    </xf>
    <xf numFmtId="0" fontId="15" fillId="0" borderId="0" xfId="10" applyFont="1" applyBorder="1" applyAlignment="1">
      <alignment horizontal="center" vertical="center"/>
    </xf>
    <xf numFmtId="0" fontId="94" fillId="0" borderId="0" xfId="10" applyFont="1" applyBorder="1" applyAlignment="1">
      <alignment horizontal="center"/>
    </xf>
    <xf numFmtId="167" fontId="42" fillId="0" borderId="99" xfId="10" applyNumberFormat="1" applyFont="1" applyBorder="1" applyAlignment="1">
      <alignment horizontal="center" vertical="center" wrapText="1"/>
    </xf>
    <xf numFmtId="167" fontId="42" fillId="0" borderId="32" xfId="10" applyNumberFormat="1" applyFont="1" applyBorder="1" applyAlignment="1">
      <alignment horizontal="center" vertical="center" wrapText="1"/>
    </xf>
    <xf numFmtId="167" fontId="42" fillId="0" borderId="102" xfId="10" applyNumberFormat="1" applyFont="1" applyBorder="1" applyAlignment="1">
      <alignment horizontal="center" vertical="center" wrapText="1"/>
    </xf>
    <xf numFmtId="167" fontId="20" fillId="0" borderId="8" xfId="10" applyNumberFormat="1" applyFont="1" applyBorder="1" applyAlignment="1">
      <alignment horizontal="center" vertical="center" wrapText="1"/>
    </xf>
    <xf numFmtId="167" fontId="20" fillId="0" borderId="7" xfId="10" applyNumberFormat="1" applyFont="1" applyBorder="1" applyAlignment="1">
      <alignment horizontal="center" vertical="center" wrapText="1"/>
    </xf>
    <xf numFmtId="167" fontId="20" fillId="0" borderId="20" xfId="10" applyNumberFormat="1" applyFont="1" applyBorder="1" applyAlignment="1">
      <alignment horizontal="center" vertical="center" wrapText="1"/>
    </xf>
    <xf numFmtId="167" fontId="20" fillId="0" borderId="12" xfId="10" applyNumberFormat="1" applyFont="1" applyBorder="1" applyAlignment="1">
      <alignment horizontal="center" vertical="center" wrapText="1"/>
    </xf>
    <xf numFmtId="167" fontId="20" fillId="0" borderId="25" xfId="10" applyNumberFormat="1" applyFont="1" applyBorder="1" applyAlignment="1">
      <alignment horizontal="center" vertical="center" wrapText="1"/>
    </xf>
    <xf numFmtId="167" fontId="20" fillId="0" borderId="22" xfId="10" applyNumberFormat="1" applyFont="1" applyBorder="1" applyAlignment="1">
      <alignment horizontal="center" vertical="center" wrapText="1"/>
    </xf>
    <xf numFmtId="0" fontId="18" fillId="0" borderId="100" xfId="10" applyFont="1" applyBorder="1" applyAlignment="1">
      <alignment horizontal="center" vertical="center" wrapText="1" shrinkToFit="1"/>
    </xf>
    <xf numFmtId="0" fontId="20" fillId="0" borderId="37" xfId="14" applyFont="1" applyBorder="1" applyAlignment="1">
      <alignment horizontal="center" vertical="top" wrapText="1"/>
    </xf>
    <xf numFmtId="0" fontId="20" fillId="0" borderId="11" xfId="14" applyFont="1" applyBorder="1" applyAlignment="1">
      <alignment horizontal="center" vertical="top" wrapText="1"/>
    </xf>
    <xf numFmtId="0" fontId="7" fillId="0" borderId="54" xfId="14" applyFont="1" applyBorder="1" applyAlignment="1">
      <alignment horizontal="center"/>
    </xf>
    <xf numFmtId="167" fontId="42" fillId="0" borderId="54" xfId="14" applyNumberFormat="1" applyFont="1" applyBorder="1" applyAlignment="1">
      <alignment horizontal="center" vertical="center" wrapText="1"/>
    </xf>
    <xf numFmtId="167" fontId="42" fillId="0" borderId="47" xfId="14" applyNumberFormat="1" applyFont="1" applyBorder="1" applyAlignment="1">
      <alignment horizontal="center" vertical="center" wrapText="1"/>
    </xf>
    <xf numFmtId="0" fontId="17" fillId="0" borderId="0" xfId="14" applyFont="1" applyAlignment="1">
      <alignment horizontal="left" vertical="top" wrapText="1"/>
    </xf>
    <xf numFmtId="164" fontId="42" fillId="0" borderId="34" xfId="14" applyNumberFormat="1" applyFont="1" applyBorder="1" applyAlignment="1" applyProtection="1">
      <alignment horizontal="center" wrapText="1"/>
      <protection locked="0"/>
    </xf>
    <xf numFmtId="0" fontId="11" fillId="0" borderId="54" xfId="14" applyBorder="1" applyAlignment="1" applyProtection="1">
      <alignment horizontal="center" vertical="center" wrapText="1"/>
      <protection locked="0"/>
    </xf>
    <xf numFmtId="0" fontId="11" fillId="0" borderId="12" xfId="14" applyBorder="1" applyAlignment="1" applyProtection="1">
      <alignment horizontal="center" vertical="center" wrapText="1"/>
      <protection locked="0"/>
    </xf>
    <xf numFmtId="167" fontId="20" fillId="0" borderId="25" xfId="14" applyNumberFormat="1" applyFont="1" applyBorder="1" applyAlignment="1" applyProtection="1">
      <alignment horizontal="center" vertical="center" wrapText="1"/>
      <protection locked="0"/>
    </xf>
    <xf numFmtId="167" fontId="20" fillId="0" borderId="22" xfId="14" applyNumberFormat="1" applyFont="1" applyBorder="1" applyAlignment="1" applyProtection="1">
      <alignment horizontal="center" vertical="center" wrapText="1"/>
      <protection locked="0"/>
    </xf>
    <xf numFmtId="167" fontId="20" fillId="0" borderId="12" xfId="14" applyNumberFormat="1" applyFont="1" applyBorder="1" applyAlignment="1" applyProtection="1">
      <alignment horizontal="center" vertical="center" wrapText="1"/>
      <protection locked="0"/>
    </xf>
    <xf numFmtId="164" fontId="52" fillId="13" borderId="0" xfId="14" applyNumberFormat="1" applyFont="1" applyFill="1" applyAlignment="1" applyProtection="1">
      <alignment horizontal="center" vertical="top" wrapText="1"/>
      <protection locked="0"/>
    </xf>
    <xf numFmtId="164" fontId="52" fillId="13" borderId="34" xfId="14" applyNumberFormat="1" applyFont="1" applyFill="1" applyBorder="1" applyAlignment="1" applyProtection="1">
      <alignment horizontal="center" vertical="top" wrapText="1"/>
      <protection locked="0"/>
    </xf>
    <xf numFmtId="0" fontId="42" fillId="0" borderId="34" xfId="14" applyFont="1" applyBorder="1" applyAlignment="1">
      <alignment horizontal="center" wrapText="1"/>
    </xf>
    <xf numFmtId="0" fontId="51" fillId="13" borderId="0" xfId="14" applyFont="1" applyFill="1" applyAlignment="1">
      <alignment horizontal="center" vertical="center"/>
    </xf>
    <xf numFmtId="0" fontId="51" fillId="13" borderId="34" xfId="14" applyFont="1" applyFill="1" applyBorder="1" applyAlignment="1">
      <alignment horizontal="center" vertical="center"/>
    </xf>
    <xf numFmtId="0" fontId="50" fillId="13" borderId="0" xfId="14" applyFont="1" applyFill="1" applyAlignment="1">
      <alignment horizontal="center" vertical="center"/>
    </xf>
    <xf numFmtId="0" fontId="50" fillId="13" borderId="34" xfId="14" applyFont="1" applyFill="1" applyBorder="1" applyAlignment="1">
      <alignment horizontal="center" vertical="center"/>
    </xf>
    <xf numFmtId="0" fontId="50" fillId="13" borderId="0" xfId="14" applyFont="1" applyFill="1" applyAlignment="1">
      <alignment horizontal="center" vertical="center" wrapText="1"/>
    </xf>
    <xf numFmtId="0" fontId="50" fillId="13" borderId="34" xfId="14" applyFont="1" applyFill="1" applyBorder="1" applyAlignment="1">
      <alignment horizontal="center" vertical="center" wrapText="1"/>
    </xf>
    <xf numFmtId="0" fontId="49" fillId="13" borderId="0" xfId="14" applyFont="1" applyFill="1" applyAlignment="1">
      <alignment horizontal="center" vertical="center" wrapText="1"/>
    </xf>
    <xf numFmtId="0" fontId="49" fillId="13" borderId="34" xfId="14" applyFont="1" applyFill="1" applyBorder="1" applyAlignment="1">
      <alignment horizontal="center" vertical="center" wrapText="1"/>
    </xf>
    <xf numFmtId="0" fontId="11" fillId="0" borderId="8" xfId="14" applyBorder="1" applyAlignment="1" applyProtection="1">
      <alignment horizontal="center" vertical="center" wrapText="1"/>
      <protection locked="0"/>
    </xf>
    <xf numFmtId="0" fontId="7" fillId="0" borderId="6" xfId="14" applyFont="1" applyBorder="1" applyAlignment="1">
      <alignment horizontal="center"/>
    </xf>
    <xf numFmtId="167" fontId="42" fillId="0" borderId="8" xfId="14" applyNumberFormat="1" applyFont="1" applyBorder="1" applyAlignment="1">
      <alignment horizontal="center" vertical="center" wrapText="1"/>
    </xf>
    <xf numFmtId="167" fontId="42" fillId="0" borderId="7" xfId="14" applyNumberFormat="1" applyFont="1" applyBorder="1" applyAlignment="1">
      <alignment horizontal="center" vertical="center" wrapText="1"/>
    </xf>
    <xf numFmtId="167" fontId="42" fillId="0" borderId="21" xfId="14" applyNumberFormat="1" applyFont="1" applyBorder="1" applyAlignment="1">
      <alignment horizontal="center" vertical="center" wrapText="1"/>
    </xf>
    <xf numFmtId="0" fontId="18" fillId="0" borderId="51" xfId="14" applyFont="1" applyBorder="1" applyAlignment="1">
      <alignment horizontal="center" vertical="center" wrapText="1"/>
    </xf>
    <xf numFmtId="0" fontId="11" fillId="0" borderId="51" xfId="14" applyBorder="1" applyAlignment="1" applyProtection="1">
      <alignment horizontal="center" vertical="center" wrapText="1"/>
      <protection locked="0"/>
    </xf>
    <xf numFmtId="0" fontId="11" fillId="0" borderId="48" xfId="14" applyBorder="1" applyAlignment="1" applyProtection="1">
      <alignment horizontal="center" vertical="center" wrapText="1"/>
      <protection locked="0"/>
    </xf>
    <xf numFmtId="167" fontId="20" fillId="0" borderId="51" xfId="14" applyNumberFormat="1" applyFont="1" applyBorder="1" applyAlignment="1" applyProtection="1">
      <alignment horizontal="center" vertical="center" wrapText="1"/>
      <protection locked="0"/>
    </xf>
    <xf numFmtId="0" fontId="7" fillId="0" borderId="51" xfId="14" applyFont="1" applyBorder="1" applyAlignment="1">
      <alignment horizontal="center"/>
    </xf>
    <xf numFmtId="167" fontId="42" fillId="0" borderId="48" xfId="14" applyNumberFormat="1" applyFont="1" applyBorder="1" applyAlignment="1">
      <alignment horizontal="center" vertical="center" wrapText="1"/>
    </xf>
    <xf numFmtId="167" fontId="42" fillId="0" borderId="44" xfId="14" applyNumberFormat="1" applyFont="1" applyBorder="1" applyAlignment="1">
      <alignment horizontal="center" vertical="center" wrapText="1"/>
    </xf>
    <xf numFmtId="167" fontId="42" fillId="0" borderId="80" xfId="14" applyNumberFormat="1" applyFont="1" applyBorder="1" applyAlignment="1">
      <alignment horizontal="center" vertical="center" wrapText="1"/>
    </xf>
    <xf numFmtId="0" fontId="19" fillId="0" borderId="59" xfId="14" applyFont="1" applyBorder="1" applyAlignment="1">
      <alignment horizontal="center" vertical="center" wrapText="1"/>
    </xf>
    <xf numFmtId="0" fontId="19" fillId="0" borderId="59" xfId="14" applyFont="1" applyBorder="1" applyAlignment="1">
      <alignment horizontal="center" vertical="center" wrapText="1" shrinkToFit="1"/>
    </xf>
    <xf numFmtId="0" fontId="19" fillId="0" borderId="95" xfId="14" applyFont="1" applyBorder="1" applyAlignment="1">
      <alignment horizontal="center" vertical="center" wrapText="1"/>
    </xf>
    <xf numFmtId="0" fontId="19" fillId="0" borderId="96" xfId="14" applyFont="1" applyBorder="1" applyAlignment="1">
      <alignment horizontal="center" vertical="center" wrapText="1"/>
    </xf>
    <xf numFmtId="0" fontId="19" fillId="0" borderId="28" xfId="14" applyFont="1" applyBorder="1" applyAlignment="1">
      <alignment horizontal="center" vertical="center" wrapText="1"/>
    </xf>
    <xf numFmtId="0" fontId="15" fillId="0" borderId="36" xfId="14" applyFont="1" applyBorder="1" applyAlignment="1">
      <alignment horizontal="left" vertical="center"/>
    </xf>
    <xf numFmtId="0" fontId="42" fillId="0" borderId="32" xfId="14" applyFont="1" applyBorder="1" applyAlignment="1">
      <alignment horizontal="left" vertical="center"/>
    </xf>
    <xf numFmtId="0" fontId="19" fillId="0" borderId="3" xfId="14" applyFont="1" applyBorder="1" applyAlignment="1">
      <alignment horizontal="center" vertical="center" wrapText="1"/>
    </xf>
    <xf numFmtId="0" fontId="19" fillId="0" borderId="2" xfId="14" applyFont="1" applyBorder="1" applyAlignment="1">
      <alignment horizontal="center" vertical="center" wrapText="1"/>
    </xf>
    <xf numFmtId="0" fontId="19" fillId="0" borderId="1" xfId="14" applyFont="1" applyBorder="1" applyAlignment="1">
      <alignment horizontal="center" vertical="center" wrapText="1"/>
    </xf>
    <xf numFmtId="0" fontId="19" fillId="0" borderId="54" xfId="14" applyFont="1" applyBorder="1" applyAlignment="1">
      <alignment horizontal="center" vertical="center" wrapText="1"/>
    </xf>
    <xf numFmtId="0" fontId="19" fillId="0" borderId="48" xfId="14" applyFont="1" applyBorder="1" applyAlignment="1">
      <alignment horizontal="center" vertical="center" wrapText="1"/>
    </xf>
    <xf numFmtId="0" fontId="19" fillId="0" borderId="12" xfId="14" applyFont="1" applyBorder="1" applyAlignment="1">
      <alignment horizontal="center" vertical="center" wrapText="1"/>
    </xf>
    <xf numFmtId="0" fontId="19" fillId="0" borderId="43" xfId="14" applyFont="1" applyBorder="1" applyAlignment="1">
      <alignment horizontal="center" vertical="center" wrapText="1"/>
    </xf>
    <xf numFmtId="0" fontId="19" fillId="0" borderId="42" xfId="14" applyFont="1" applyBorder="1" applyAlignment="1">
      <alignment horizontal="center" vertical="center" wrapText="1"/>
    </xf>
    <xf numFmtId="0" fontId="15" fillId="0" borderId="32" xfId="14" applyFont="1" applyBorder="1" applyAlignment="1">
      <alignment horizontal="center"/>
    </xf>
    <xf numFmtId="0" fontId="11" fillId="0" borderId="32" xfId="14" applyBorder="1" applyAlignment="1">
      <alignment horizontal="center"/>
    </xf>
    <xf numFmtId="0" fontId="11" fillId="0" borderId="0" xfId="14" applyAlignment="1">
      <alignment horizontal="center"/>
    </xf>
    <xf numFmtId="0" fontId="11" fillId="0" borderId="33" xfId="14" applyBorder="1" applyAlignment="1">
      <alignment horizontal="center"/>
    </xf>
    <xf numFmtId="0" fontId="19" fillId="0" borderId="51" xfId="14" applyFont="1" applyBorder="1" applyAlignment="1">
      <alignment horizontal="center" vertical="center" wrapText="1" shrinkToFit="1"/>
    </xf>
    <xf numFmtId="0" fontId="19" fillId="0" borderId="54" xfId="14" applyFont="1" applyBorder="1" applyAlignment="1">
      <alignment horizontal="center" vertical="center" wrapText="1" shrinkToFit="1"/>
    </xf>
    <xf numFmtId="0" fontId="38" fillId="0" borderId="35" xfId="14" applyFont="1" applyBorder="1" applyAlignment="1">
      <alignment horizontal="center" vertical="center" wrapText="1"/>
    </xf>
    <xf numFmtId="0" fontId="38" fillId="0" borderId="0" xfId="14" applyFont="1" applyAlignment="1">
      <alignment horizontal="center" vertical="center" wrapText="1"/>
    </xf>
    <xf numFmtId="0" fontId="38" fillId="0" borderId="34" xfId="14" applyFont="1" applyBorder="1" applyAlignment="1">
      <alignment horizontal="center" vertical="center" wrapText="1"/>
    </xf>
    <xf numFmtId="0" fontId="38" fillId="0" borderId="42" xfId="14" applyFont="1" applyBorder="1" applyAlignment="1">
      <alignment horizontal="center" vertical="center" wrapText="1"/>
    </xf>
    <xf numFmtId="0" fontId="38" fillId="0" borderId="33" xfId="14" applyFont="1" applyBorder="1" applyAlignment="1">
      <alignment horizontal="center" vertical="center" wrapText="1"/>
    </xf>
    <xf numFmtId="0" fontId="38" fillId="0" borderId="46" xfId="14" applyFont="1" applyBorder="1" applyAlignment="1">
      <alignment horizontal="center" vertical="center" wrapText="1"/>
    </xf>
    <xf numFmtId="0" fontId="19" fillId="0" borderId="34" xfId="14" applyFont="1" applyBorder="1" applyAlignment="1">
      <alignment horizontal="center" vertical="center" textRotation="90"/>
    </xf>
    <xf numFmtId="0" fontId="19" fillId="0" borderId="46" xfId="14" applyFont="1" applyBorder="1" applyAlignment="1">
      <alignment horizontal="center" vertical="center" textRotation="90"/>
    </xf>
    <xf numFmtId="0" fontId="42" fillId="0" borderId="0" xfId="14" applyFont="1" applyAlignment="1" applyProtection="1">
      <alignment horizontal="center" vertical="center" wrapText="1"/>
      <protection locked="0"/>
    </xf>
    <xf numFmtId="0" fontId="19" fillId="0" borderId="0" xfId="14" applyFont="1" applyAlignment="1">
      <alignment horizontal="left"/>
    </xf>
    <xf numFmtId="0" fontId="7" fillId="0" borderId="96" xfId="14" applyFont="1" applyBorder="1" applyAlignment="1">
      <alignment horizontal="center"/>
    </xf>
    <xf numFmtId="0" fontId="19" fillId="0" borderId="32" xfId="14" applyFont="1" applyBorder="1" applyAlignment="1">
      <alignment horizontal="center"/>
    </xf>
    <xf numFmtId="168" fontId="20" fillId="0" borderId="0" xfId="14" applyNumberFormat="1" applyFont="1" applyAlignment="1" applyProtection="1">
      <alignment horizontal="center" vertical="center" textRotation="90" wrapText="1"/>
      <protection locked="0"/>
    </xf>
    <xf numFmtId="168" fontId="20" fillId="0" borderId="33" xfId="14" applyNumberFormat="1" applyFont="1" applyBorder="1" applyAlignment="1" applyProtection="1">
      <alignment horizontal="center" vertical="center" textRotation="90" wrapText="1"/>
      <protection locked="0"/>
    </xf>
    <xf numFmtId="0" fontId="7" fillId="0" borderId="0" xfId="14" applyFont="1" applyAlignment="1">
      <alignment horizontal="center"/>
    </xf>
    <xf numFmtId="0" fontId="19" fillId="0" borderId="0" xfId="14" applyFont="1" applyAlignment="1">
      <alignment horizontal="left" wrapText="1"/>
    </xf>
    <xf numFmtId="0" fontId="19" fillId="0" borderId="37" xfId="10" applyFont="1" applyBorder="1" applyAlignment="1">
      <alignment horizontal="center" vertical="center" textRotation="90"/>
    </xf>
    <xf numFmtId="0" fontId="20" fillId="0" borderId="34" xfId="10" applyFont="1" applyBorder="1" applyAlignment="1" applyProtection="1">
      <alignment horizontal="center" vertical="center" textRotation="90" wrapText="1" shrinkToFit="1"/>
      <protection locked="0"/>
    </xf>
    <xf numFmtId="0" fontId="20" fillId="0" borderId="33" xfId="10" applyFont="1" applyBorder="1" applyAlignment="1" applyProtection="1">
      <alignment horizontal="center" vertical="center" textRotation="90" wrapText="1" shrinkToFit="1"/>
      <protection locked="0"/>
    </xf>
    <xf numFmtId="0" fontId="20" fillId="0" borderId="46" xfId="10" applyFont="1" applyBorder="1" applyAlignment="1" applyProtection="1">
      <alignment horizontal="center" vertical="center" textRotation="90" wrapText="1" shrinkToFit="1"/>
      <protection locked="0"/>
    </xf>
    <xf numFmtId="0" fontId="63" fillId="0" borderId="17" xfId="10" applyFont="1" applyBorder="1" applyAlignment="1">
      <alignment horizontal="center" vertical="center" wrapText="1"/>
    </xf>
    <xf numFmtId="0" fontId="63" fillId="0" borderId="24" xfId="10" applyFont="1" applyBorder="1" applyAlignment="1">
      <alignment horizontal="center" vertical="center" wrapText="1"/>
    </xf>
    <xf numFmtId="0" fontId="63" fillId="0" borderId="16" xfId="10" applyFont="1" applyBorder="1" applyAlignment="1">
      <alignment horizontal="center" vertical="center" wrapText="1"/>
    </xf>
    <xf numFmtId="0" fontId="56" fillId="0" borderId="32" xfId="8" applyBorder="1" applyAlignment="1">
      <alignment horizontal="center"/>
    </xf>
    <xf numFmtId="0" fontId="56" fillId="0" borderId="0" xfId="8" applyAlignment="1">
      <alignment horizontal="center"/>
    </xf>
    <xf numFmtId="0" fontId="56" fillId="0" borderId="33" xfId="8" applyBorder="1" applyAlignment="1">
      <alignment horizontal="center"/>
    </xf>
    <xf numFmtId="0" fontId="74" fillId="0" borderId="36" xfId="10" applyFont="1" applyBorder="1" applyAlignment="1">
      <alignment horizontal="center" vertical="top" wrapText="1"/>
    </xf>
    <xf numFmtId="0" fontId="13" fillId="0" borderId="32" xfId="10" applyFont="1" applyBorder="1" applyAlignment="1">
      <alignment horizontal="center" vertical="top" wrapText="1"/>
    </xf>
    <xf numFmtId="0" fontId="12" fillId="11" borderId="32" xfId="10" applyFill="1" applyBorder="1" applyAlignment="1">
      <alignment horizontal="center"/>
    </xf>
    <xf numFmtId="0" fontId="12" fillId="11" borderId="0" xfId="10" applyFill="1" applyAlignment="1">
      <alignment horizontal="center"/>
    </xf>
    <xf numFmtId="0" fontId="11" fillId="0" borderId="12" xfId="10" applyFont="1" applyBorder="1" applyAlignment="1" applyProtection="1">
      <alignment horizontal="center" vertical="center" wrapText="1"/>
      <protection locked="0"/>
    </xf>
    <xf numFmtId="0" fontId="11" fillId="0" borderId="22" xfId="10" applyFont="1" applyBorder="1" applyAlignment="1" applyProtection="1">
      <alignment horizontal="center" vertical="center" wrapText="1"/>
      <protection locked="0"/>
    </xf>
    <xf numFmtId="0" fontId="7" fillId="0" borderId="96" xfId="10" applyFont="1" applyBorder="1" applyAlignment="1">
      <alignment horizontal="center"/>
    </xf>
    <xf numFmtId="0" fontId="15" fillId="0" borderId="7" xfId="10" applyFont="1" applyBorder="1" applyAlignment="1" applyProtection="1">
      <alignment horizontal="center" vertical="center" wrapText="1"/>
      <protection locked="0"/>
    </xf>
    <xf numFmtId="167" fontId="42" fillId="0" borderId="8" xfId="10" applyNumberFormat="1" applyFont="1" applyBorder="1" applyAlignment="1" applyProtection="1">
      <alignment horizontal="center" vertical="center" wrapText="1"/>
      <protection locked="0"/>
    </xf>
    <xf numFmtId="167" fontId="42" fillId="0" borderId="7" xfId="10" applyNumberFormat="1" applyFont="1" applyBorder="1" applyAlignment="1" applyProtection="1">
      <alignment horizontal="center" vertical="center" wrapText="1"/>
      <protection locked="0"/>
    </xf>
    <xf numFmtId="167" fontId="42" fillId="0" borderId="20" xfId="10" applyNumberFormat="1" applyFont="1" applyBorder="1" applyAlignment="1" applyProtection="1">
      <alignment horizontal="center" vertical="center" wrapText="1"/>
      <protection locked="0"/>
    </xf>
    <xf numFmtId="0" fontId="88" fillId="0" borderId="0" xfId="8" applyFont="1" applyAlignment="1">
      <alignment horizontal="center"/>
    </xf>
    <xf numFmtId="0" fontId="88" fillId="0" borderId="34" xfId="8" applyFont="1" applyBorder="1" applyAlignment="1">
      <alignment horizontal="center"/>
    </xf>
    <xf numFmtId="0" fontId="56" fillId="0" borderId="34" xfId="8" applyBorder="1" applyAlignment="1">
      <alignment horizontal="center"/>
    </xf>
    <xf numFmtId="0" fontId="61" fillId="0" borderId="32" xfId="10" applyFont="1" applyBorder="1" applyAlignment="1">
      <alignment horizontal="center" wrapText="1"/>
    </xf>
    <xf numFmtId="0" fontId="7" fillId="0" borderId="32" xfId="10" applyFont="1" applyBorder="1" applyAlignment="1">
      <alignment horizontal="center" wrapText="1"/>
    </xf>
    <xf numFmtId="0" fontId="7" fillId="0" borderId="35" xfId="10" applyFont="1" applyBorder="1" applyAlignment="1">
      <alignment horizontal="center" wrapText="1"/>
    </xf>
    <xf numFmtId="0" fontId="20" fillId="0" borderId="18" xfId="10" applyFont="1" applyBorder="1" applyAlignment="1">
      <alignment horizontal="center"/>
    </xf>
    <xf numFmtId="0" fontId="18" fillId="0" borderId="8" xfId="10" applyFont="1" applyBorder="1" applyAlignment="1">
      <alignment horizontal="center" vertical="center" wrapText="1" shrinkToFit="1"/>
    </xf>
    <xf numFmtId="0" fontId="18" fillId="0" borderId="7" xfId="10" applyFont="1" applyBorder="1" applyAlignment="1">
      <alignment horizontal="center" vertical="center" wrapText="1" shrinkToFit="1"/>
    </xf>
    <xf numFmtId="0" fontId="18" fillId="0" borderId="20" xfId="10" applyFont="1" applyBorder="1" applyAlignment="1">
      <alignment horizontal="center" vertical="center" wrapText="1" shrinkToFit="1"/>
    </xf>
    <xf numFmtId="0" fontId="43" fillId="11" borderId="32" xfId="10" applyFont="1" applyFill="1" applyBorder="1" applyAlignment="1" applyProtection="1">
      <alignment horizontal="center" vertical="center"/>
      <protection locked="0"/>
    </xf>
    <xf numFmtId="0" fontId="74" fillId="0" borderId="11" xfId="10" applyFont="1" applyBorder="1" applyAlignment="1">
      <alignment horizontal="left" vertical="top" wrapText="1"/>
    </xf>
    <xf numFmtId="0" fontId="74" fillId="0" borderId="33" xfId="10" applyFont="1" applyBorder="1" applyAlignment="1">
      <alignment horizontal="left" vertical="top" wrapText="1"/>
    </xf>
    <xf numFmtId="0" fontId="61" fillId="13" borderId="0" xfId="10" applyFont="1" applyFill="1" applyAlignment="1">
      <alignment horizontal="center"/>
    </xf>
    <xf numFmtId="0" fontId="61" fillId="13" borderId="34" xfId="10" applyFont="1" applyFill="1" applyBorder="1" applyAlignment="1">
      <alignment horizontal="center"/>
    </xf>
    <xf numFmtId="0" fontId="50" fillId="10" borderId="0" xfId="10" applyFont="1" applyFill="1" applyAlignment="1">
      <alignment horizontal="center" vertical="center" wrapText="1"/>
    </xf>
    <xf numFmtId="0" fontId="50" fillId="10" borderId="33" xfId="10" applyFont="1" applyFill="1" applyBorder="1" applyAlignment="1">
      <alignment horizontal="center" vertical="center" wrapText="1"/>
    </xf>
    <xf numFmtId="0" fontId="42" fillId="10" borderId="0" xfId="10" applyFont="1" applyFill="1" applyAlignment="1">
      <alignment horizontal="center" wrapText="1"/>
    </xf>
    <xf numFmtId="0" fontId="50" fillId="10" borderId="0" xfId="10" applyFont="1" applyFill="1" applyAlignment="1">
      <alignment horizontal="center" vertical="center"/>
    </xf>
    <xf numFmtId="0" fontId="51" fillId="10" borderId="0" xfId="10" applyFont="1" applyFill="1" applyAlignment="1">
      <alignment horizontal="center" vertical="center"/>
    </xf>
    <xf numFmtId="0" fontId="0" fillId="0" borderId="0" xfId="8" applyFont="1" applyAlignment="1">
      <alignment horizontal="center"/>
    </xf>
    <xf numFmtId="0" fontId="74" fillId="0" borderId="37" xfId="10" applyFont="1" applyBorder="1" applyAlignment="1">
      <alignment horizontal="left" vertical="top" wrapText="1"/>
    </xf>
    <xf numFmtId="0" fontId="74" fillId="0" borderId="0" xfId="10" applyFont="1" applyAlignment="1">
      <alignment horizontal="left" vertical="top" wrapText="1"/>
    </xf>
    <xf numFmtId="167" fontId="42" fillId="10" borderId="8" xfId="10" applyNumberFormat="1" applyFont="1" applyFill="1" applyBorder="1" applyAlignment="1">
      <alignment horizontal="center" vertical="center" wrapText="1"/>
    </xf>
    <xf numFmtId="167" fontId="42" fillId="10" borderId="7" xfId="10" applyNumberFormat="1" applyFont="1" applyFill="1" applyBorder="1" applyAlignment="1">
      <alignment horizontal="center" vertical="center" wrapText="1"/>
    </xf>
    <xf numFmtId="167" fontId="42" fillId="10" borderId="20" xfId="10" applyNumberFormat="1" applyFont="1" applyFill="1" applyBorder="1" applyAlignment="1">
      <alignment horizontal="center" vertical="center" wrapText="1"/>
    </xf>
    <xf numFmtId="0" fontId="74" fillId="0" borderId="36" xfId="10" applyFont="1" applyBorder="1" applyAlignment="1">
      <alignment horizontal="left" vertical="top" wrapText="1"/>
    </xf>
    <xf numFmtId="0" fontId="74" fillId="0" borderId="32" xfId="10" applyFont="1" applyBorder="1" applyAlignment="1">
      <alignment horizontal="left" vertical="top" wrapText="1"/>
    </xf>
    <xf numFmtId="0" fontId="63" fillId="0" borderId="12" xfId="10" applyFont="1" applyBorder="1" applyAlignment="1">
      <alignment horizontal="center" vertical="center" wrapText="1"/>
    </xf>
    <xf numFmtId="0" fontId="63" fillId="0" borderId="22" xfId="10" applyFont="1" applyBorder="1" applyAlignment="1">
      <alignment horizontal="center" vertical="center" wrapText="1"/>
    </xf>
    <xf numFmtId="0" fontId="18" fillId="0" borderId="99" xfId="10" applyFont="1" applyBorder="1" applyAlignment="1">
      <alignment horizontal="center" vertical="center" wrapText="1" shrinkToFit="1"/>
    </xf>
    <xf numFmtId="0" fontId="18" fillId="0" borderId="32" xfId="10" applyFont="1" applyBorder="1" applyAlignment="1">
      <alignment horizontal="center" vertical="center" wrapText="1" shrinkToFit="1"/>
    </xf>
    <xf numFmtId="0" fontId="18" fillId="0" borderId="102" xfId="10" applyFont="1" applyBorder="1" applyAlignment="1">
      <alignment horizontal="center" vertical="center" wrapText="1" shrinkToFit="1"/>
    </xf>
    <xf numFmtId="0" fontId="18" fillId="0" borderId="5" xfId="10" applyFont="1" applyBorder="1" applyAlignment="1">
      <alignment horizontal="center" vertical="center" wrapText="1" shrinkToFit="1"/>
    </xf>
    <xf numFmtId="0" fontId="20" fillId="0" borderId="36" xfId="10" applyFont="1" applyBorder="1" applyAlignment="1">
      <alignment horizontal="left" vertical="center" wrapText="1"/>
    </xf>
    <xf numFmtId="0" fontId="20" fillId="0" borderId="32" xfId="10" applyFont="1" applyBorder="1" applyAlignment="1">
      <alignment horizontal="left" vertical="center" wrapText="1"/>
    </xf>
    <xf numFmtId="0" fontId="20" fillId="0" borderId="102" xfId="10" applyFont="1" applyBorder="1" applyAlignment="1">
      <alignment horizontal="left" vertical="center" wrapText="1"/>
    </xf>
    <xf numFmtId="0" fontId="20" fillId="0" borderId="32" xfId="10" applyFont="1" applyBorder="1" applyAlignment="1" applyProtection="1">
      <alignment horizontal="center" vertical="center" wrapText="1"/>
      <protection locked="0"/>
    </xf>
    <xf numFmtId="0" fontId="63" fillId="0" borderId="110" xfId="10" applyFont="1" applyBorder="1" applyAlignment="1">
      <alignment horizontal="center" vertical="center" wrapText="1"/>
    </xf>
    <xf numFmtId="0" fontId="63" fillId="0" borderId="59" xfId="10" applyFont="1" applyBorder="1" applyAlignment="1">
      <alignment horizontal="center" vertical="center" wrapText="1"/>
    </xf>
    <xf numFmtId="0" fontId="63" fillId="0" borderId="100" xfId="10" applyFont="1" applyBorder="1" applyAlignment="1">
      <alignment horizontal="center" vertical="center" wrapText="1"/>
    </xf>
    <xf numFmtId="0" fontId="18" fillId="0" borderId="24" xfId="10" applyFont="1" applyBorder="1" applyAlignment="1">
      <alignment horizontal="center" vertical="center" wrapText="1"/>
    </xf>
    <xf numFmtId="0" fontId="19" fillId="0" borderId="36" xfId="14" applyFont="1" applyBorder="1" applyAlignment="1">
      <alignment horizontal="center"/>
    </xf>
    <xf numFmtId="0" fontId="20" fillId="0" borderId="0" xfId="14" applyFont="1" applyBorder="1" applyAlignment="1">
      <alignment horizontal="left" vertical="center" wrapText="1"/>
    </xf>
    <xf numFmtId="0" fontId="20" fillId="0" borderId="2" xfId="14" applyFont="1" applyBorder="1" applyAlignment="1">
      <alignment horizontal="center" vertical="center" wrapText="1"/>
    </xf>
    <xf numFmtId="0" fontId="20" fillId="0" borderId="26" xfId="14" applyFont="1" applyBorder="1" applyAlignment="1">
      <alignment horizontal="center" vertical="center" wrapText="1"/>
    </xf>
    <xf numFmtId="0" fontId="20" fillId="0" borderId="76" xfId="14" applyFont="1" applyBorder="1" applyAlignment="1">
      <alignment horizontal="center" vertical="center" wrapText="1"/>
    </xf>
    <xf numFmtId="0" fontId="20" fillId="0" borderId="29" xfId="14" applyFont="1" applyBorder="1" applyAlignment="1">
      <alignment horizontal="center" vertical="center" wrapText="1"/>
    </xf>
    <xf numFmtId="0" fontId="20" fillId="0" borderId="29" xfId="14" applyFont="1" applyBorder="1" applyAlignment="1" applyProtection="1">
      <alignment horizontal="center" vertical="center" wrapText="1"/>
      <protection locked="0"/>
    </xf>
    <xf numFmtId="0" fontId="20" fillId="0" borderId="84" xfId="14" applyFont="1" applyBorder="1" applyAlignment="1">
      <alignment horizontal="center" vertical="center" wrapText="1"/>
    </xf>
    <xf numFmtId="0" fontId="19" fillId="0" borderId="36" xfId="14" applyFont="1" applyBorder="1" applyAlignment="1">
      <alignment horizontal="center" vertical="center"/>
    </xf>
    <xf numFmtId="0" fontId="19" fillId="0" borderId="37" xfId="14" applyFont="1" applyBorder="1" applyAlignment="1">
      <alignment horizontal="center" vertical="center"/>
    </xf>
    <xf numFmtId="0" fontId="19" fillId="0" borderId="0" xfId="14" applyFont="1" applyBorder="1" applyAlignment="1">
      <alignment horizontal="center" vertical="center"/>
    </xf>
    <xf numFmtId="0" fontId="11" fillId="0" borderId="0" xfId="14" applyAlignment="1" applyProtection="1">
      <alignment horizontal="center" vertical="center" wrapText="1"/>
      <protection locked="0"/>
    </xf>
    <xf numFmtId="0" fontId="20" fillId="0" borderId="45" xfId="14" applyFont="1" applyBorder="1" applyAlignment="1">
      <alignment horizontal="center" vertical="center" wrapText="1"/>
    </xf>
    <xf numFmtId="0" fontId="20" fillId="0" borderId="36" xfId="14" applyFont="1" applyBorder="1" applyAlignment="1">
      <alignment horizontal="center" vertical="center" wrapText="1"/>
    </xf>
    <xf numFmtId="0" fontId="20" fillId="0" borderId="32" xfId="14" applyFont="1" applyBorder="1" applyAlignment="1">
      <alignment horizontal="center" vertical="center" wrapText="1"/>
    </xf>
    <xf numFmtId="0" fontId="20" fillId="0" borderId="102" xfId="14" applyFont="1" applyBorder="1" applyAlignment="1">
      <alignment horizontal="center" vertical="center" wrapText="1"/>
    </xf>
    <xf numFmtId="0" fontId="20" fillId="0" borderId="37" xfId="14" applyFont="1" applyBorder="1" applyAlignment="1">
      <alignment horizontal="center" vertical="center" wrapText="1"/>
    </xf>
    <xf numFmtId="0" fontId="20" fillId="0" borderId="0" xfId="14" applyFont="1" applyBorder="1" applyAlignment="1">
      <alignment horizontal="center" vertical="center" wrapText="1"/>
    </xf>
    <xf numFmtId="0" fontId="20" fillId="0" borderId="41" xfId="14" applyFont="1" applyBorder="1" applyAlignment="1">
      <alignment horizontal="center" vertical="center" wrapText="1"/>
    </xf>
    <xf numFmtId="0" fontId="20" fillId="0" borderId="103" xfId="14" applyFont="1" applyBorder="1" applyAlignment="1">
      <alignment horizontal="center" vertical="center" wrapText="1"/>
    </xf>
    <xf numFmtId="0" fontId="20" fillId="0" borderId="24" xfId="14" applyFont="1" applyBorder="1" applyAlignment="1">
      <alignment horizontal="center" vertical="center" wrapText="1"/>
    </xf>
    <xf numFmtId="0" fontId="20" fillId="0" borderId="16" xfId="14" applyFont="1" applyBorder="1" applyAlignment="1">
      <alignment horizontal="center" vertical="center" wrapText="1"/>
    </xf>
    <xf numFmtId="0" fontId="7" fillId="0" borderId="0" xfId="14" applyFont="1" applyBorder="1" applyAlignment="1">
      <alignment horizontal="center"/>
    </xf>
    <xf numFmtId="0" fontId="20" fillId="0" borderId="7" xfId="14" applyFont="1" applyBorder="1" applyAlignment="1">
      <alignment horizontal="center" vertical="center" wrapText="1"/>
    </xf>
    <xf numFmtId="0" fontId="20" fillId="0" borderId="21" xfId="14" applyFont="1" applyBorder="1" applyAlignment="1">
      <alignment horizontal="center" vertical="center" wrapText="1"/>
    </xf>
    <xf numFmtId="0" fontId="20" fillId="0" borderId="20" xfId="14" applyFont="1" applyBorder="1" applyAlignment="1">
      <alignment horizontal="center" vertical="center" wrapText="1"/>
    </xf>
    <xf numFmtId="0" fontId="20" fillId="0" borderId="51" xfId="14" applyFont="1" applyBorder="1" applyAlignment="1">
      <alignment horizontal="center" vertical="center" wrapText="1" shrinkToFit="1"/>
    </xf>
    <xf numFmtId="0" fontId="20" fillId="0" borderId="6" xfId="14" applyFont="1" applyBorder="1" applyAlignment="1">
      <alignment horizontal="center" vertical="center" wrapText="1" shrinkToFit="1"/>
    </xf>
    <xf numFmtId="0" fontId="18" fillId="0" borderId="12" xfId="14" applyFont="1" applyBorder="1" applyAlignment="1">
      <alignment horizontal="center" vertical="center" wrapText="1"/>
    </xf>
    <xf numFmtId="0" fontId="18" fillId="0" borderId="25" xfId="14" applyFont="1" applyBorder="1" applyAlignment="1">
      <alignment horizontal="center" vertical="center" wrapText="1"/>
    </xf>
    <xf numFmtId="0" fontId="44" fillId="0" borderId="0" xfId="14" applyFont="1" applyAlignment="1" applyProtection="1">
      <alignment horizontal="center" vertical="center" wrapText="1"/>
      <protection locked="0"/>
    </xf>
    <xf numFmtId="164" fontId="15" fillId="0" borderId="0" xfId="14" applyNumberFormat="1" applyFont="1" applyBorder="1" applyAlignment="1">
      <alignment horizontal="center" vertical="top" wrapText="1"/>
    </xf>
    <xf numFmtId="164" fontId="42" fillId="0" borderId="0" xfId="14" applyNumberFormat="1" applyFont="1" applyBorder="1" applyAlignment="1">
      <alignment horizontal="center" vertical="center" textRotation="90" wrapText="1"/>
    </xf>
    <xf numFmtId="164" fontId="19" fillId="0" borderId="0" xfId="14" applyNumberFormat="1" applyFont="1" applyBorder="1" applyAlignment="1">
      <alignment horizontal="left" vertical="top" wrapText="1"/>
    </xf>
    <xf numFmtId="164" fontId="42" fillId="0" borderId="0" xfId="14" applyNumberFormat="1" applyFont="1" applyBorder="1" applyAlignment="1">
      <alignment horizontal="center" vertical="top" wrapText="1"/>
    </xf>
    <xf numFmtId="14" fontId="11" fillId="13" borderId="0" xfId="14" applyNumberFormat="1" applyFont="1" applyFill="1" applyBorder="1" applyAlignment="1" applyProtection="1">
      <alignment horizontal="center" vertical="center" shrinkToFit="1"/>
      <protection locked="0"/>
    </xf>
    <xf numFmtId="14" fontId="11" fillId="13" borderId="34" xfId="14" applyNumberFormat="1" applyFont="1" applyFill="1" applyBorder="1" applyAlignment="1" applyProtection="1">
      <alignment horizontal="center" vertical="center" shrinkToFit="1"/>
      <protection locked="0"/>
    </xf>
    <xf numFmtId="0" fontId="61" fillId="0" borderId="36" xfId="14" applyFont="1" applyBorder="1" applyAlignment="1">
      <alignment horizontal="center" vertical="center"/>
    </xf>
    <xf numFmtId="0" fontId="61" fillId="0" borderId="32" xfId="14" applyFont="1" applyBorder="1" applyAlignment="1">
      <alignment horizontal="center" vertical="center"/>
    </xf>
    <xf numFmtId="0" fontId="61" fillId="0" borderId="35" xfId="14" applyFont="1" applyBorder="1" applyAlignment="1">
      <alignment horizontal="center" vertical="center"/>
    </xf>
    <xf numFmtId="0" fontId="61" fillId="0" borderId="11" xfId="14" applyFont="1" applyBorder="1" applyAlignment="1">
      <alignment horizontal="center" vertical="center"/>
    </xf>
    <xf numFmtId="0" fontId="61" fillId="0" borderId="33" xfId="14" applyFont="1" applyBorder="1" applyAlignment="1">
      <alignment horizontal="center" vertical="center"/>
    </xf>
    <xf numFmtId="0" fontId="61" fillId="0" borderId="46" xfId="14" applyFont="1" applyBorder="1" applyAlignment="1">
      <alignment horizontal="center" vertical="center"/>
    </xf>
    <xf numFmtId="0" fontId="7" fillId="0" borderId="36" xfId="14" applyFont="1" applyBorder="1" applyAlignment="1">
      <alignment horizontal="center" vertical="top"/>
    </xf>
    <xf numFmtId="0" fontId="7" fillId="0" borderId="32" xfId="14" applyFont="1" applyBorder="1" applyAlignment="1">
      <alignment horizontal="center" vertical="top"/>
    </xf>
    <xf numFmtId="0" fontId="7" fillId="0" borderId="35" xfId="14" applyFont="1" applyBorder="1" applyAlignment="1">
      <alignment horizontal="center" vertical="top"/>
    </xf>
    <xf numFmtId="0" fontId="7" fillId="0" borderId="37" xfId="14" applyFont="1" applyBorder="1" applyAlignment="1">
      <alignment horizontal="center" vertical="top"/>
    </xf>
    <xf numFmtId="0" fontId="7" fillId="0" borderId="0" xfId="14" applyFont="1" applyBorder="1" applyAlignment="1">
      <alignment horizontal="center" vertical="top"/>
    </xf>
    <xf numFmtId="0" fontId="7" fillId="0" borderId="34" xfId="14" applyFont="1" applyBorder="1" applyAlignment="1">
      <alignment horizontal="center" vertical="top"/>
    </xf>
    <xf numFmtId="0" fontId="7" fillId="0" borderId="11" xfId="14" applyFont="1" applyBorder="1" applyAlignment="1">
      <alignment horizontal="center" vertical="top"/>
    </xf>
    <xf numFmtId="0" fontId="7" fillId="0" borderId="33" xfId="14" applyFont="1" applyBorder="1" applyAlignment="1">
      <alignment horizontal="center" vertical="top"/>
    </xf>
    <xf numFmtId="0" fontId="7" fillId="0" borderId="46" xfId="14" applyFont="1" applyBorder="1" applyAlignment="1">
      <alignment horizontal="center" vertical="top"/>
    </xf>
    <xf numFmtId="0" fontId="19" fillId="0" borderId="37" xfId="14" applyFont="1" applyBorder="1" applyAlignment="1">
      <alignment horizontal="center" vertical="top" wrapText="1"/>
    </xf>
    <xf numFmtId="0" fontId="19" fillId="0" borderId="0" xfId="14" applyFont="1" applyBorder="1" applyAlignment="1">
      <alignment horizontal="center" vertical="top" wrapText="1"/>
    </xf>
    <xf numFmtId="0" fontId="19" fillId="0" borderId="11" xfId="14" applyFont="1" applyBorder="1" applyAlignment="1">
      <alignment horizontal="center" vertical="top" wrapText="1"/>
    </xf>
    <xf numFmtId="0" fontId="19" fillId="0" borderId="33" xfId="14" applyFont="1" applyBorder="1" applyAlignment="1">
      <alignment horizontal="center" vertical="top" wrapText="1"/>
    </xf>
    <xf numFmtId="0" fontId="61" fillId="0" borderId="0" xfId="14" applyFont="1" applyBorder="1" applyAlignment="1">
      <alignment horizontal="center" vertical="center" wrapText="1"/>
    </xf>
    <xf numFmtId="0" fontId="61" fillId="0" borderId="34" xfId="14" applyFont="1" applyBorder="1" applyAlignment="1">
      <alignment horizontal="center" vertical="center" wrapText="1"/>
    </xf>
    <xf numFmtId="164" fontId="61" fillId="0" borderId="0" xfId="14" applyNumberFormat="1" applyFont="1" applyBorder="1" applyAlignment="1">
      <alignment horizontal="center" vertical="top" wrapText="1"/>
    </xf>
    <xf numFmtId="164" fontId="61" fillId="0" borderId="34" xfId="14" applyNumberFormat="1" applyFont="1" applyBorder="1" applyAlignment="1">
      <alignment horizontal="center" vertical="top" wrapText="1"/>
    </xf>
    <xf numFmtId="0" fontId="61" fillId="0" borderId="0" xfId="14" applyFont="1" applyBorder="1" applyAlignment="1">
      <alignment horizontal="center"/>
    </xf>
    <xf numFmtId="0" fontId="61" fillId="0" borderId="34" xfId="14" applyFont="1" applyBorder="1" applyAlignment="1">
      <alignment horizontal="center"/>
    </xf>
    <xf numFmtId="4" fontId="20" fillId="0" borderId="0" xfId="14" applyNumberFormat="1" applyFont="1" applyBorder="1" applyAlignment="1" applyProtection="1">
      <alignment horizontal="center" vertical="center"/>
      <protection locked="0"/>
    </xf>
    <xf numFmtId="0" fontId="11" fillId="0" borderId="0" xfId="14" applyBorder="1" applyAlignment="1" applyProtection="1">
      <alignment horizontal="center" vertical="center"/>
      <protection locked="0"/>
    </xf>
    <xf numFmtId="0" fontId="11" fillId="13" borderId="37" xfId="14" applyFont="1" applyFill="1" applyBorder="1" applyAlignment="1">
      <alignment horizontal="center"/>
    </xf>
    <xf numFmtId="0" fontId="11" fillId="13" borderId="0" xfId="14" applyFont="1" applyFill="1" applyBorder="1" applyAlignment="1">
      <alignment horizontal="center"/>
    </xf>
    <xf numFmtId="0" fontId="11" fillId="13" borderId="0" xfId="14" applyFill="1" applyBorder="1" applyAlignment="1">
      <alignment horizontal="center"/>
    </xf>
    <xf numFmtId="0" fontId="11" fillId="13" borderId="0" xfId="14" applyFont="1" applyFill="1" applyBorder="1" applyAlignment="1" applyProtection="1">
      <alignment horizontal="center" vertical="center"/>
      <protection locked="0"/>
    </xf>
    <xf numFmtId="0" fontId="19" fillId="0" borderId="34" xfId="14" applyFont="1" applyBorder="1" applyAlignment="1">
      <alignment horizontal="center" vertical="top" wrapText="1"/>
    </xf>
    <xf numFmtId="0" fontId="19" fillId="0" borderId="46" xfId="14" applyFont="1" applyBorder="1" applyAlignment="1">
      <alignment horizontal="center" vertical="top" wrapText="1"/>
    </xf>
    <xf numFmtId="0" fontId="49" fillId="11" borderId="0" xfId="14" applyFont="1" applyFill="1" applyAlignment="1">
      <alignment horizontal="center" vertical="center" wrapText="1"/>
    </xf>
    <xf numFmtId="14" fontId="11" fillId="11" borderId="0" xfId="14" applyNumberFormat="1" applyFill="1" applyAlignment="1" applyProtection="1">
      <alignment horizontal="center" vertical="center" shrinkToFit="1"/>
      <protection locked="0"/>
    </xf>
    <xf numFmtId="0" fontId="19" fillId="0" borderId="8" xfId="14" applyFont="1" applyBorder="1" applyAlignment="1">
      <alignment horizontal="left" vertical="center" wrapText="1"/>
    </xf>
    <xf numFmtId="0" fontId="19" fillId="0" borderId="8" xfId="14" applyFont="1" applyBorder="1" applyAlignment="1">
      <alignment horizontal="left" vertical="center"/>
    </xf>
    <xf numFmtId="0" fontId="19" fillId="0" borderId="7" xfId="14" applyFont="1" applyBorder="1" applyAlignment="1">
      <alignment horizontal="left" vertical="center"/>
    </xf>
    <xf numFmtId="0" fontId="19" fillId="0" borderId="21" xfId="14" applyFont="1" applyBorder="1" applyAlignment="1">
      <alignment horizontal="left" vertical="center"/>
    </xf>
    <xf numFmtId="0" fontId="19" fillId="0" borderId="12" xfId="14" applyFont="1" applyBorder="1" applyAlignment="1">
      <alignment horizontal="left" vertical="center"/>
    </xf>
    <xf numFmtId="0" fontId="19" fillId="0" borderId="25" xfId="14" applyFont="1" applyBorder="1" applyAlignment="1">
      <alignment horizontal="left" vertical="center"/>
    </xf>
    <xf numFmtId="0" fontId="19" fillId="0" borderId="23" xfId="14" applyFont="1" applyBorder="1" applyAlignment="1">
      <alignment horizontal="left" vertical="center"/>
    </xf>
    <xf numFmtId="0" fontId="50" fillId="11" borderId="0" xfId="14" applyFont="1" applyFill="1" applyAlignment="1">
      <alignment horizontal="center" vertical="center" wrapText="1"/>
    </xf>
    <xf numFmtId="0" fontId="7" fillId="11" borderId="0" xfId="14" applyFont="1" applyFill="1" applyAlignment="1">
      <alignment horizontal="center"/>
    </xf>
    <xf numFmtId="0" fontId="43" fillId="11" borderId="0" xfId="14" applyFont="1" applyFill="1" applyAlignment="1" applyProtection="1">
      <alignment horizontal="center" vertical="center"/>
      <protection locked="0"/>
    </xf>
    <xf numFmtId="164" fontId="62" fillId="11" borderId="0" xfId="14" applyNumberFormat="1" applyFont="1" applyFill="1" applyAlignment="1">
      <alignment horizontal="center" vertical="center"/>
    </xf>
    <xf numFmtId="0" fontId="51" fillId="11" borderId="0" xfId="14" applyFont="1" applyFill="1" applyAlignment="1">
      <alignment horizontal="center" vertical="center"/>
    </xf>
    <xf numFmtId="164" fontId="42" fillId="0" borderId="32" xfId="14" applyNumberFormat="1" applyFont="1" applyBorder="1" applyAlignment="1" applyProtection="1">
      <alignment horizontal="center" wrapText="1"/>
      <protection locked="0"/>
    </xf>
    <xf numFmtId="164" fontId="19" fillId="0" borderId="48" xfId="14" applyNumberFormat="1" applyFont="1" applyBorder="1" applyAlignment="1">
      <alignment horizontal="left" vertical="center" wrapText="1"/>
    </xf>
    <xf numFmtId="164" fontId="19" fillId="0" borderId="44" xfId="14" applyNumberFormat="1" applyFont="1" applyBorder="1" applyAlignment="1">
      <alignment horizontal="left" vertical="center" wrapText="1"/>
    </xf>
    <xf numFmtId="164" fontId="19" fillId="0" borderId="80" xfId="14" applyNumberFormat="1" applyFont="1" applyBorder="1" applyAlignment="1">
      <alignment horizontal="left" vertical="center" wrapText="1"/>
    </xf>
    <xf numFmtId="164" fontId="19" fillId="0" borderId="8" xfId="14" applyNumberFormat="1" applyFont="1" applyBorder="1" applyAlignment="1">
      <alignment horizontal="left" vertical="center" wrapText="1"/>
    </xf>
    <xf numFmtId="164" fontId="19" fillId="0" borderId="7" xfId="14" applyNumberFormat="1" applyFont="1" applyBorder="1" applyAlignment="1">
      <alignment horizontal="left" vertical="center" wrapText="1"/>
    </xf>
    <xf numFmtId="164" fontId="19" fillId="0" borderId="21" xfId="14" applyNumberFormat="1" applyFont="1" applyBorder="1" applyAlignment="1">
      <alignment horizontal="left" vertical="center" wrapText="1"/>
    </xf>
    <xf numFmtId="49" fontId="13" fillId="0" borderId="38" xfId="14" applyNumberFormat="1" applyFont="1" applyBorder="1" applyAlignment="1">
      <alignment horizontal="center" vertical="center"/>
    </xf>
    <xf numFmtId="49" fontId="13" fillId="0" borderId="39" xfId="14" applyNumberFormat="1" applyFont="1" applyBorder="1" applyAlignment="1">
      <alignment horizontal="center" vertical="center"/>
    </xf>
    <xf numFmtId="49" fontId="13" fillId="0" borderId="40" xfId="14" applyNumberFormat="1" applyFont="1" applyBorder="1" applyAlignment="1">
      <alignment horizontal="center" vertical="center"/>
    </xf>
    <xf numFmtId="49" fontId="19" fillId="0" borderId="38" xfId="14" applyNumberFormat="1" applyFont="1" applyBorder="1" applyAlignment="1" applyProtection="1">
      <alignment horizontal="center" vertical="center" wrapText="1"/>
      <protection locked="0"/>
    </xf>
    <xf numFmtId="49" fontId="19" fillId="0" borderId="39" xfId="14" applyNumberFormat="1" applyFont="1" applyBorder="1" applyAlignment="1" applyProtection="1">
      <alignment horizontal="center" vertical="center" wrapText="1"/>
      <protection locked="0"/>
    </xf>
    <xf numFmtId="49" fontId="19" fillId="0" borderId="40" xfId="14" applyNumberFormat="1" applyFont="1" applyBorder="1" applyAlignment="1" applyProtection="1">
      <alignment horizontal="center" vertical="center" wrapText="1"/>
      <protection locked="0"/>
    </xf>
    <xf numFmtId="164" fontId="19" fillId="0" borderId="0" xfId="14" applyNumberFormat="1" applyFont="1" applyAlignment="1">
      <alignment horizontal="left" vertical="top" wrapText="1"/>
    </xf>
    <xf numFmtId="0" fontId="61" fillId="0" borderId="98" xfId="14" applyFont="1" applyBorder="1" applyAlignment="1">
      <alignment horizontal="center" vertical="top" wrapText="1"/>
    </xf>
    <xf numFmtId="0" fontId="61" fillId="0" borderId="96" xfId="14" applyFont="1" applyBorder="1" applyAlignment="1">
      <alignment horizontal="center" vertical="top" wrapText="1"/>
    </xf>
    <xf numFmtId="0" fontId="61" fillId="0" borderId="28" xfId="14" applyFont="1" applyBorder="1" applyAlignment="1">
      <alignment horizontal="center" vertical="top" wrapText="1"/>
    </xf>
    <xf numFmtId="0" fontId="61" fillId="0" borderId="37" xfId="14" applyFont="1" applyBorder="1" applyAlignment="1">
      <alignment horizontal="center" vertical="top" wrapText="1"/>
    </xf>
    <xf numFmtId="0" fontId="61" fillId="0" borderId="0" xfId="14" applyFont="1" applyBorder="1" applyAlignment="1">
      <alignment horizontal="center" vertical="top" wrapText="1"/>
    </xf>
    <xf numFmtId="0" fontId="61" fillId="0" borderId="11" xfId="14" applyFont="1" applyBorder="1" applyAlignment="1">
      <alignment horizontal="center" vertical="top" wrapText="1"/>
    </xf>
    <xf numFmtId="0" fontId="61" fillId="0" borderId="33" xfId="14" applyFont="1" applyBorder="1" applyAlignment="1">
      <alignment horizontal="center" vertical="top" wrapText="1"/>
    </xf>
    <xf numFmtId="49" fontId="13" fillId="0" borderId="8" xfId="14" applyNumberFormat="1" applyFont="1" applyBorder="1" applyAlignment="1">
      <alignment horizontal="center" vertical="center"/>
    </xf>
    <xf numFmtId="49" fontId="13" fillId="0" borderId="7" xfId="14" applyNumberFormat="1" applyFont="1" applyBorder="1" applyAlignment="1">
      <alignment horizontal="center" vertical="center"/>
    </xf>
    <xf numFmtId="49" fontId="13" fillId="0" borderId="20" xfId="14" applyNumberFormat="1" applyFont="1" applyBorder="1" applyAlignment="1">
      <alignment horizontal="center" vertical="center"/>
    </xf>
    <xf numFmtId="49" fontId="19" fillId="0" borderId="8" xfId="14" applyNumberFormat="1" applyFont="1" applyBorder="1" applyAlignment="1" applyProtection="1">
      <alignment horizontal="center" vertical="center" wrapText="1"/>
      <protection locked="0"/>
    </xf>
    <xf numFmtId="49" fontId="19" fillId="0" borderId="7" xfId="14" applyNumberFormat="1" applyFont="1" applyBorder="1" applyAlignment="1" applyProtection="1">
      <alignment horizontal="center" vertical="center" wrapText="1"/>
      <protection locked="0"/>
    </xf>
    <xf numFmtId="49" fontId="19" fillId="0" borderId="20" xfId="14" applyNumberFormat="1" applyFont="1" applyBorder="1" applyAlignment="1" applyProtection="1">
      <alignment horizontal="center" vertical="center" wrapText="1"/>
      <protection locked="0"/>
    </xf>
    <xf numFmtId="0" fontId="18" fillId="11" borderId="104" xfId="14" applyFont="1" applyFill="1" applyBorder="1" applyAlignment="1">
      <alignment horizontal="center" vertical="center"/>
    </xf>
    <xf numFmtId="0" fontId="18" fillId="11" borderId="39" xfId="14" applyFont="1" applyFill="1" applyBorder="1" applyAlignment="1">
      <alignment horizontal="center" vertical="center"/>
    </xf>
    <xf numFmtId="164" fontId="19" fillId="0" borderId="58" xfId="14" applyNumberFormat="1" applyFont="1" applyBorder="1" applyAlignment="1" applyProtection="1">
      <alignment horizontal="center" vertical="center" wrapText="1"/>
      <protection locked="0"/>
    </xf>
    <xf numFmtId="164" fontId="19" fillId="0" borderId="6" xfId="14" applyNumberFormat="1" applyFont="1" applyBorder="1" applyAlignment="1" applyProtection="1">
      <alignment horizontal="center" vertical="center" wrapText="1"/>
      <protection locked="0"/>
    </xf>
    <xf numFmtId="49" fontId="18" fillId="0" borderId="6" xfId="14" applyNumberFormat="1" applyFont="1" applyBorder="1" applyAlignment="1">
      <alignment horizontal="center" vertical="center" wrapText="1"/>
    </xf>
    <xf numFmtId="0" fontId="18" fillId="0" borderId="6" xfId="14" applyFont="1" applyBorder="1" applyAlignment="1">
      <alignment horizontal="center" vertical="center"/>
    </xf>
    <xf numFmtId="0" fontId="18" fillId="0" borderId="26" xfId="14" applyFont="1" applyBorder="1" applyAlignment="1">
      <alignment horizontal="center" vertical="center"/>
    </xf>
    <xf numFmtId="0" fontId="18" fillId="0" borderId="1" xfId="14" applyFont="1" applyBorder="1" applyAlignment="1">
      <alignment horizontal="center" vertical="center"/>
    </xf>
    <xf numFmtId="0" fontId="18" fillId="0" borderId="54" xfId="14" applyFont="1" applyBorder="1" applyAlignment="1">
      <alignment horizontal="center" vertical="center"/>
    </xf>
    <xf numFmtId="167" fontId="18" fillId="0" borderId="54" xfId="14" applyNumberFormat="1" applyFont="1" applyBorder="1" applyAlignment="1" applyProtection="1">
      <alignment horizontal="center" vertical="center" wrapText="1"/>
      <protection locked="0"/>
    </xf>
    <xf numFmtId="0" fontId="18" fillId="0" borderId="54" xfId="14" applyFont="1" applyBorder="1" applyAlignment="1" applyProtection="1">
      <alignment horizontal="center" vertical="center" wrapText="1"/>
      <protection locked="0"/>
    </xf>
    <xf numFmtId="0" fontId="18" fillId="0" borderId="12" xfId="14" applyFont="1" applyBorder="1" applyAlignment="1">
      <alignment horizontal="center" vertical="center"/>
    </xf>
    <xf numFmtId="0" fontId="18" fillId="0" borderId="25" xfId="14" applyFont="1" applyBorder="1" applyAlignment="1">
      <alignment horizontal="center" vertical="center"/>
    </xf>
    <xf numFmtId="0" fontId="18" fillId="0" borderId="22" xfId="14" applyFont="1" applyBorder="1" applyAlignment="1">
      <alignment horizontal="center" vertical="center"/>
    </xf>
    <xf numFmtId="49" fontId="18" fillId="0" borderId="54" xfId="14" applyNumberFormat="1" applyFont="1" applyBorder="1" applyAlignment="1" applyProtection="1">
      <alignment horizontal="center" vertical="center"/>
      <protection locked="0"/>
    </xf>
    <xf numFmtId="0" fontId="18" fillId="0" borderId="47" xfId="14" applyFont="1" applyBorder="1" applyAlignment="1">
      <alignment horizontal="center" vertical="center"/>
    </xf>
    <xf numFmtId="0" fontId="18" fillId="0" borderId="2" xfId="14" applyFont="1" applyBorder="1" applyAlignment="1">
      <alignment horizontal="center" vertical="center"/>
    </xf>
    <xf numFmtId="167" fontId="18" fillId="0" borderId="6" xfId="14" applyNumberFormat="1" applyFont="1" applyBorder="1" applyAlignment="1" applyProtection="1">
      <alignment horizontal="center" vertical="center" wrapText="1"/>
      <protection locked="0"/>
    </xf>
    <xf numFmtId="0" fontId="18" fillId="0" borderId="6" xfId="14" applyFont="1" applyBorder="1" applyAlignment="1" applyProtection="1">
      <alignment horizontal="center" vertical="center" wrapText="1"/>
      <protection locked="0"/>
    </xf>
    <xf numFmtId="0" fontId="18" fillId="0" borderId="8" xfId="14" applyFont="1" applyBorder="1" applyAlignment="1">
      <alignment horizontal="center" vertical="center"/>
    </xf>
    <xf numFmtId="0" fontId="18" fillId="0" borderId="7" xfId="14" applyFont="1" applyBorder="1" applyAlignment="1">
      <alignment horizontal="center" vertical="center"/>
    </xf>
    <xf numFmtId="0" fontId="18" fillId="0" borderId="20" xfId="14" applyFont="1" applyBorder="1" applyAlignment="1">
      <alignment horizontal="center" vertical="center"/>
    </xf>
    <xf numFmtId="49" fontId="18" fillId="0" borderId="6" xfId="14" applyNumberFormat="1" applyFont="1" applyBorder="1" applyAlignment="1" applyProtection="1">
      <alignment horizontal="center" vertical="center"/>
      <protection locked="0"/>
    </xf>
    <xf numFmtId="49" fontId="18" fillId="0" borderId="6" xfId="14" applyNumberFormat="1" applyFont="1" applyBorder="1" applyAlignment="1">
      <alignment horizontal="center" vertical="center"/>
    </xf>
    <xf numFmtId="0" fontId="18" fillId="11" borderId="1" xfId="14" applyFont="1" applyFill="1" applyBorder="1" applyAlignment="1">
      <alignment horizontal="center" vertical="center"/>
    </xf>
    <xf numFmtId="0" fontId="18" fillId="11" borderId="54" xfId="14" applyFont="1" applyFill="1" applyBorder="1" applyAlignment="1">
      <alignment horizontal="center" vertical="center"/>
    </xf>
    <xf numFmtId="0" fontId="18" fillId="11" borderId="100" xfId="14" applyFont="1" applyFill="1" applyBorder="1" applyAlignment="1">
      <alignment horizontal="center" vertical="center" wrapText="1"/>
    </xf>
    <xf numFmtId="0" fontId="18" fillId="0" borderId="100" xfId="14" applyFont="1" applyBorder="1" applyAlignment="1">
      <alignment horizontal="center" vertical="center" wrapText="1"/>
    </xf>
    <xf numFmtId="0" fontId="18" fillId="11" borderId="12" xfId="14" applyFont="1" applyFill="1" applyBorder="1" applyAlignment="1">
      <alignment horizontal="center" vertical="center"/>
    </xf>
    <xf numFmtId="0" fontId="18" fillId="11" borderId="25" xfId="14" applyFont="1" applyFill="1" applyBorder="1" applyAlignment="1">
      <alignment horizontal="center" vertical="center"/>
    </xf>
    <xf numFmtId="0" fontId="18" fillId="11" borderId="22" xfId="14" applyFont="1" applyFill="1" applyBorder="1" applyAlignment="1">
      <alignment horizontal="center" vertical="center"/>
    </xf>
    <xf numFmtId="0" fontId="18" fillId="0" borderId="23" xfId="14" applyFont="1" applyBorder="1" applyAlignment="1">
      <alignment horizontal="center" vertical="center" wrapText="1"/>
    </xf>
    <xf numFmtId="0" fontId="18" fillId="0" borderId="3" xfId="14" applyFont="1" applyBorder="1" applyAlignment="1">
      <alignment horizontal="center" vertical="center"/>
    </xf>
    <xf numFmtId="0" fontId="18" fillId="0" borderId="51" xfId="14" applyFont="1" applyBorder="1" applyAlignment="1">
      <alignment horizontal="center" vertical="center"/>
    </xf>
    <xf numFmtId="167" fontId="18" fillId="0" borderId="51" xfId="14" applyNumberFormat="1" applyFont="1" applyBorder="1" applyAlignment="1" applyProtection="1">
      <alignment horizontal="center" vertical="center" wrapText="1"/>
      <protection locked="0"/>
    </xf>
    <xf numFmtId="0" fontId="18" fillId="0" borderId="51" xfId="14" applyFont="1" applyBorder="1" applyAlignment="1" applyProtection="1">
      <alignment horizontal="center" vertical="center" wrapText="1"/>
      <protection locked="0"/>
    </xf>
    <xf numFmtId="0" fontId="18" fillId="0" borderId="48" xfId="14" applyFont="1" applyBorder="1" applyAlignment="1">
      <alignment horizontal="center" vertical="center"/>
    </xf>
    <xf numFmtId="0" fontId="18" fillId="0" borderId="44" xfId="14" applyFont="1" applyBorder="1" applyAlignment="1">
      <alignment horizontal="center" vertical="center"/>
    </xf>
    <xf numFmtId="0" fontId="18" fillId="0" borderId="57" xfId="14" applyFont="1" applyBorder="1" applyAlignment="1">
      <alignment horizontal="center" vertical="center"/>
    </xf>
    <xf numFmtId="49" fontId="18" fillId="0" borderId="51" xfId="14" applyNumberFormat="1" applyFont="1" applyBorder="1" applyAlignment="1">
      <alignment horizontal="center" vertical="center" wrapText="1"/>
    </xf>
    <xf numFmtId="0" fontId="18" fillId="0" borderId="45" xfId="14" applyFont="1" applyBorder="1" applyAlignment="1">
      <alignment horizontal="center" vertical="center"/>
    </xf>
    <xf numFmtId="0" fontId="42" fillId="0" borderId="36" xfId="14" applyFont="1" applyBorder="1" applyAlignment="1">
      <alignment horizontal="center" vertical="center"/>
    </xf>
    <xf numFmtId="0" fontId="42" fillId="0" borderId="32" xfId="14" applyFont="1" applyBorder="1" applyAlignment="1">
      <alignment horizontal="center" vertical="center"/>
    </xf>
    <xf numFmtId="0" fontId="42" fillId="0" borderId="37" xfId="14" applyFont="1" applyBorder="1" applyAlignment="1">
      <alignment horizontal="center" vertical="center"/>
    </xf>
    <xf numFmtId="0" fontId="42" fillId="0" borderId="11" xfId="14" applyFont="1" applyBorder="1" applyAlignment="1">
      <alignment horizontal="center" vertical="center"/>
    </xf>
    <xf numFmtId="0" fontId="42" fillId="0" borderId="33" xfId="14" applyFont="1" applyBorder="1" applyAlignment="1">
      <alignment horizontal="center" vertical="center"/>
    </xf>
    <xf numFmtId="0" fontId="19" fillId="0" borderId="35" xfId="14" applyFont="1" applyBorder="1" applyAlignment="1">
      <alignment horizontal="center" vertical="center" wrapText="1"/>
    </xf>
    <xf numFmtId="0" fontId="19" fillId="0" borderId="34" xfId="14" applyFont="1" applyBorder="1" applyAlignment="1">
      <alignment horizontal="center" vertical="center" wrapText="1"/>
    </xf>
    <xf numFmtId="0" fontId="19" fillId="0" borderId="19" xfId="14" applyFont="1" applyBorder="1" applyAlignment="1">
      <alignment horizontal="center" vertical="center" wrapText="1"/>
    </xf>
    <xf numFmtId="0" fontId="19" fillId="0" borderId="3" xfId="14" applyFont="1" applyBorder="1" applyAlignment="1">
      <alignment horizontal="center" vertical="center" textRotation="90" wrapText="1"/>
    </xf>
    <xf numFmtId="0" fontId="19" fillId="0" borderId="51" xfId="14" applyFont="1" applyBorder="1" applyAlignment="1">
      <alignment horizontal="center" vertical="center" textRotation="90" wrapText="1"/>
    </xf>
    <xf numFmtId="0" fontId="19" fillId="0" borderId="2" xfId="14" applyFont="1" applyBorder="1" applyAlignment="1">
      <alignment horizontal="center" vertical="center" textRotation="90" wrapText="1"/>
    </xf>
    <xf numFmtId="0" fontId="19" fillId="0" borderId="6" xfId="14" applyFont="1" applyBorder="1" applyAlignment="1">
      <alignment horizontal="center" vertical="center" textRotation="90" wrapText="1"/>
    </xf>
    <xf numFmtId="0" fontId="20" fillId="11" borderId="0" xfId="14" applyFont="1" applyFill="1" applyAlignment="1">
      <alignment horizontal="left" vertical="center" wrapText="1"/>
    </xf>
    <xf numFmtId="0" fontId="20" fillId="11" borderId="0" xfId="14" applyFont="1" applyFill="1" applyAlignment="1">
      <alignment horizontal="center" vertical="center" wrapText="1"/>
    </xf>
    <xf numFmtId="0" fontId="20" fillId="11" borderId="41" xfId="14" applyFont="1" applyFill="1" applyBorder="1" applyAlignment="1">
      <alignment horizontal="center" vertical="center" wrapText="1"/>
    </xf>
    <xf numFmtId="0" fontId="66" fillId="0" borderId="38" xfId="14" applyFont="1" applyBorder="1" applyAlignment="1">
      <alignment horizontal="center" wrapText="1"/>
    </xf>
    <xf numFmtId="0" fontId="66" fillId="0" borderId="39" xfId="14" applyFont="1" applyBorder="1" applyAlignment="1">
      <alignment horizontal="center" wrapText="1"/>
    </xf>
    <xf numFmtId="0" fontId="66" fillId="0" borderId="5" xfId="14" applyFont="1" applyBorder="1" applyAlignment="1">
      <alignment horizontal="center" wrapText="1"/>
    </xf>
    <xf numFmtId="0" fontId="66" fillId="0" borderId="0" xfId="14" applyFont="1" applyAlignment="1">
      <alignment horizontal="center" wrapText="1"/>
    </xf>
    <xf numFmtId="0" fontId="66" fillId="0" borderId="42" xfId="14" applyFont="1" applyBorder="1" applyAlignment="1">
      <alignment horizontal="center" wrapText="1"/>
    </xf>
    <xf numFmtId="0" fontId="66" fillId="0" borderId="33" xfId="14" applyFont="1" applyBorder="1" applyAlignment="1">
      <alignment horizontal="center" wrapText="1"/>
    </xf>
    <xf numFmtId="0" fontId="20" fillId="0" borderId="11" xfId="14" applyFont="1" applyBorder="1" applyAlignment="1">
      <alignment horizontal="center" vertical="center" wrapText="1"/>
    </xf>
    <xf numFmtId="0" fontId="20" fillId="0" borderId="33" xfId="14" applyFont="1" applyBorder="1" applyAlignment="1">
      <alignment horizontal="center" vertical="center" wrapText="1"/>
    </xf>
    <xf numFmtId="0" fontId="20" fillId="0" borderId="43" xfId="14" applyFont="1" applyBorder="1" applyAlignment="1">
      <alignment horizontal="center" vertical="center" wrapText="1"/>
    </xf>
    <xf numFmtId="0" fontId="20" fillId="11" borderId="33" xfId="14" applyFont="1" applyFill="1" applyBorder="1" applyAlignment="1">
      <alignment horizontal="left" vertical="center" wrapText="1"/>
    </xf>
    <xf numFmtId="0" fontId="20" fillId="11" borderId="33" xfId="14" applyFont="1" applyFill="1" applyBorder="1" applyAlignment="1">
      <alignment horizontal="center" vertical="center" wrapText="1"/>
    </xf>
    <xf numFmtId="0" fontId="20" fillId="11" borderId="43" xfId="14" applyFont="1" applyFill="1" applyBorder="1" applyAlignment="1">
      <alignment horizontal="center" vertical="center" wrapText="1"/>
    </xf>
    <xf numFmtId="0" fontId="20" fillId="0" borderId="5" xfId="14" applyFont="1" applyBorder="1" applyAlignment="1">
      <alignment horizontal="right"/>
    </xf>
    <xf numFmtId="0" fontId="20" fillId="0" borderId="0" xfId="14" applyFont="1" applyAlignment="1">
      <alignment horizontal="right"/>
    </xf>
    <xf numFmtId="0" fontId="20" fillId="11" borderId="8" xfId="14" applyFont="1" applyFill="1" applyBorder="1" applyAlignment="1">
      <alignment horizontal="center"/>
    </xf>
    <xf numFmtId="0" fontId="20" fillId="11" borderId="20" xfId="14" applyFont="1" applyFill="1" applyBorder="1" applyAlignment="1">
      <alignment horizontal="center"/>
    </xf>
    <xf numFmtId="0" fontId="20" fillId="0" borderId="38" xfId="14" applyFont="1" applyBorder="1" applyAlignment="1">
      <alignment horizontal="center" vertical="center"/>
    </xf>
    <xf numFmtId="0" fontId="20" fillId="0" borderId="39" xfId="14" applyFont="1" applyBorder="1" applyAlignment="1">
      <alignment horizontal="center" vertical="center"/>
    </xf>
    <xf numFmtId="0" fontId="20" fillId="0" borderId="40" xfId="14" applyFont="1" applyBorder="1" applyAlignment="1">
      <alignment horizontal="center" vertical="center"/>
    </xf>
    <xf numFmtId="0" fontId="20" fillId="0" borderId="17" xfId="14" applyFont="1" applyBorder="1" applyAlignment="1">
      <alignment horizontal="center" vertical="center"/>
    </xf>
    <xf numFmtId="0" fontId="20" fillId="0" borderId="24" xfId="14" applyFont="1" applyBorder="1" applyAlignment="1">
      <alignment horizontal="center" vertical="center"/>
    </xf>
    <xf numFmtId="0" fontId="20" fillId="0" borderId="16" xfId="14" applyFont="1" applyBorder="1" applyAlignment="1">
      <alignment horizontal="center" vertical="center"/>
    </xf>
    <xf numFmtId="0" fontId="20" fillId="11" borderId="38" xfId="14" applyFont="1" applyFill="1" applyBorder="1" applyAlignment="1">
      <alignment horizontal="center"/>
    </xf>
    <xf numFmtId="0" fontId="20" fillId="11" borderId="39" xfId="14" applyFont="1" applyFill="1" applyBorder="1" applyAlignment="1">
      <alignment horizontal="center"/>
    </xf>
    <xf numFmtId="0" fontId="20" fillId="11" borderId="17" xfId="14" applyFont="1" applyFill="1" applyBorder="1" applyAlignment="1">
      <alignment horizontal="center"/>
    </xf>
    <xf numFmtId="0" fontId="20" fillId="11" borderId="24" xfId="14" applyFont="1" applyFill="1" applyBorder="1" applyAlignment="1">
      <alignment horizontal="center"/>
    </xf>
    <xf numFmtId="0" fontId="20" fillId="0" borderId="17" xfId="14" applyFont="1" applyBorder="1" applyAlignment="1">
      <alignment horizontal="right" wrapText="1"/>
    </xf>
    <xf numFmtId="0" fontId="20" fillId="0" borderId="24" xfId="14" applyFont="1" applyBorder="1" applyAlignment="1">
      <alignment horizontal="right" wrapText="1"/>
    </xf>
    <xf numFmtId="0" fontId="20" fillId="11" borderId="8" xfId="14" applyFont="1" applyFill="1" applyBorder="1" applyAlignment="1">
      <alignment horizontal="center" wrapText="1"/>
    </xf>
    <xf numFmtId="0" fontId="20" fillId="11" borderId="20" xfId="14" applyFont="1" applyFill="1" applyBorder="1" applyAlignment="1">
      <alignment horizontal="center" wrapText="1"/>
    </xf>
    <xf numFmtId="0" fontId="66" fillId="10" borderId="44" xfId="14" applyFont="1" applyFill="1" applyBorder="1" applyAlignment="1">
      <alignment horizontal="center"/>
    </xf>
    <xf numFmtId="0" fontId="20" fillId="0" borderId="2" xfId="14" applyFont="1" applyBorder="1" applyAlignment="1">
      <alignment horizontal="center"/>
    </xf>
    <xf numFmtId="0" fontId="20" fillId="0" borderId="20" xfId="14" applyFont="1" applyBorder="1" applyAlignment="1">
      <alignment horizontal="center"/>
    </xf>
    <xf numFmtId="0" fontId="20" fillId="0" borderId="6" xfId="14" applyFont="1" applyBorder="1" applyAlignment="1">
      <alignment horizontal="center"/>
    </xf>
    <xf numFmtId="0" fontId="20" fillId="0" borderId="8" xfId="14" applyFont="1" applyBorder="1" applyAlignment="1">
      <alignment horizontal="center"/>
    </xf>
    <xf numFmtId="0" fontId="20" fillId="0" borderId="7" xfId="14" applyFont="1" applyBorder="1" applyAlignment="1">
      <alignment horizontal="center"/>
    </xf>
    <xf numFmtId="0" fontId="20" fillId="0" borderId="49" xfId="14" applyFont="1" applyBorder="1" applyAlignment="1">
      <alignment horizontal="center" vertical="center" wrapText="1"/>
    </xf>
    <xf numFmtId="0" fontId="20" fillId="0" borderId="39" xfId="14" applyFont="1" applyBorder="1" applyAlignment="1">
      <alignment horizontal="center" vertical="center" wrapText="1"/>
    </xf>
    <xf numFmtId="0" fontId="20" fillId="0" borderId="40" xfId="14" applyFont="1" applyBorder="1" applyAlignment="1">
      <alignment horizontal="center" vertical="center" wrapText="1"/>
    </xf>
    <xf numFmtId="0" fontId="20" fillId="11" borderId="39" xfId="14" applyFont="1" applyFill="1" applyBorder="1" applyAlignment="1">
      <alignment horizontal="left" vertical="center" wrapText="1"/>
    </xf>
    <xf numFmtId="0" fontId="20" fillId="11" borderId="39" xfId="14" applyFont="1" applyFill="1" applyBorder="1" applyAlignment="1">
      <alignment horizontal="center" vertical="center" wrapText="1"/>
    </xf>
    <xf numFmtId="0" fontId="20" fillId="11" borderId="40" xfId="14" applyFont="1" applyFill="1" applyBorder="1" applyAlignment="1">
      <alignment horizontal="center" vertical="center" wrapText="1"/>
    </xf>
    <xf numFmtId="0" fontId="20" fillId="0" borderId="38" xfId="14" applyFont="1" applyBorder="1" applyAlignment="1">
      <alignment horizontal="right"/>
    </xf>
    <xf numFmtId="0" fontId="20" fillId="0" borderId="39" xfId="14" applyFont="1" applyBorder="1" applyAlignment="1">
      <alignment horizontal="right"/>
    </xf>
    <xf numFmtId="0" fontId="20" fillId="11" borderId="7" xfId="14" applyFont="1" applyFill="1" applyBorder="1" applyAlignment="1">
      <alignment horizontal="center"/>
    </xf>
    <xf numFmtId="0" fontId="19" fillId="0" borderId="57" xfId="10" applyFont="1" applyBorder="1" applyAlignment="1">
      <alignment horizontal="center" vertical="center" wrapText="1" shrinkToFit="1"/>
    </xf>
    <xf numFmtId="0" fontId="19" fillId="0" borderId="22" xfId="10" applyFont="1" applyBorder="1" applyAlignment="1">
      <alignment horizontal="center" vertical="center" wrapText="1" shrinkToFit="1"/>
    </xf>
    <xf numFmtId="0" fontId="19" fillId="0" borderId="12" xfId="10" applyFont="1" applyBorder="1" applyAlignment="1">
      <alignment horizontal="center" vertical="center" wrapText="1" shrinkToFit="1"/>
    </xf>
    <xf numFmtId="0" fontId="19" fillId="0" borderId="49" xfId="10" applyFont="1" applyBorder="1" applyAlignment="1">
      <alignment horizontal="center" vertical="center" textRotation="90" wrapText="1"/>
    </xf>
    <xf numFmtId="0" fontId="19" fillId="0" borderId="11" xfId="10" applyFont="1" applyBorder="1" applyAlignment="1">
      <alignment horizontal="center" vertical="center" textRotation="90" wrapText="1"/>
    </xf>
    <xf numFmtId="0" fontId="19" fillId="0" borderId="43" xfId="10" applyFont="1" applyBorder="1" applyAlignment="1">
      <alignment horizontal="center" vertical="center" textRotation="90" wrapText="1"/>
    </xf>
    <xf numFmtId="0" fontId="42" fillId="0" borderId="0" xfId="10" applyFont="1" applyBorder="1" applyAlignment="1">
      <alignment horizontal="left" vertical="center" wrapText="1"/>
    </xf>
    <xf numFmtId="0" fontId="19" fillId="0" borderId="0" xfId="10" applyFont="1" applyBorder="1" applyAlignment="1">
      <alignment horizontal="center"/>
    </xf>
    <xf numFmtId="0" fontId="19" fillId="0" borderId="38" xfId="10" applyFont="1" applyBorder="1" applyAlignment="1">
      <alignment horizontal="center" vertical="center" textRotation="90" wrapText="1" shrinkToFit="1"/>
    </xf>
    <xf numFmtId="0" fontId="19" fillId="0" borderId="106" xfId="10" applyFont="1" applyBorder="1" applyAlignment="1">
      <alignment horizontal="center" vertical="center" textRotation="90" wrapText="1" shrinkToFit="1"/>
    </xf>
    <xf numFmtId="0" fontId="19" fillId="0" borderId="34" xfId="10" applyFont="1" applyBorder="1" applyAlignment="1">
      <alignment horizontal="center" vertical="center" textRotation="90" wrapText="1" shrinkToFit="1"/>
    </xf>
    <xf numFmtId="0" fontId="19" fillId="0" borderId="42" xfId="10" applyFont="1" applyBorder="1" applyAlignment="1">
      <alignment horizontal="center" vertical="center" textRotation="90" wrapText="1" shrinkToFit="1"/>
    </xf>
    <xf numFmtId="0" fontId="19" fillId="0" borderId="46" xfId="10" applyFont="1" applyBorder="1" applyAlignment="1">
      <alignment horizontal="center" vertical="center" textRotation="90" wrapText="1" shrinkToFit="1"/>
    </xf>
    <xf numFmtId="0" fontId="20" fillId="0" borderId="0" xfId="10" applyFont="1" applyBorder="1" applyAlignment="1">
      <alignment horizontal="left" vertical="top" wrapText="1"/>
    </xf>
    <xf numFmtId="0" fontId="20" fillId="0" borderId="57" xfId="10" applyFont="1" applyBorder="1" applyAlignment="1">
      <alignment horizontal="center" vertical="center"/>
    </xf>
    <xf numFmtId="0" fontId="20" fillId="0" borderId="51" xfId="10" applyFont="1" applyBorder="1" applyAlignment="1">
      <alignment horizontal="center" vertical="center"/>
    </xf>
    <xf numFmtId="0" fontId="18" fillId="0" borderId="36" xfId="10" applyFont="1" applyBorder="1" applyAlignment="1">
      <alignment horizontal="center" vertical="center" wrapText="1"/>
    </xf>
    <xf numFmtId="0" fontId="18" fillId="0" borderId="11" xfId="10" applyFont="1" applyBorder="1" applyAlignment="1">
      <alignment horizontal="center" vertical="center" wrapText="1"/>
    </xf>
    <xf numFmtId="0" fontId="18" fillId="0" borderId="32" xfId="10" applyFont="1" applyBorder="1" applyAlignment="1">
      <alignment horizontal="center" vertical="center"/>
    </xf>
    <xf numFmtId="0" fontId="18" fillId="0" borderId="102" xfId="10" applyFont="1" applyBorder="1" applyAlignment="1">
      <alignment horizontal="center" vertical="center"/>
    </xf>
    <xf numFmtId="0" fontId="18" fillId="0" borderId="35" xfId="10" applyFont="1" applyBorder="1" applyAlignment="1">
      <alignment horizontal="center" vertical="center" wrapText="1"/>
    </xf>
    <xf numFmtId="0" fontId="18" fillId="0" borderId="45" xfId="10" applyFont="1" applyBorder="1" applyAlignment="1">
      <alignment horizontal="center" vertical="center" wrapText="1"/>
    </xf>
    <xf numFmtId="0" fontId="18" fillId="0" borderId="105" xfId="10" applyFont="1" applyBorder="1" applyAlignment="1">
      <alignment horizontal="center" vertical="center"/>
    </xf>
    <xf numFmtId="0" fontId="18" fillId="0" borderId="101" xfId="10" applyFont="1" applyBorder="1" applyAlignment="1">
      <alignment horizontal="center" vertical="center"/>
    </xf>
    <xf numFmtId="0" fontId="18" fillId="0" borderId="35" xfId="10" applyFont="1" applyBorder="1" applyAlignment="1">
      <alignment horizontal="center" vertical="center" wrapText="1" shrinkToFit="1"/>
    </xf>
    <xf numFmtId="0" fontId="18" fillId="0" borderId="46" xfId="10" applyFont="1" applyBorder="1" applyAlignment="1">
      <alignment horizontal="center" vertical="center" wrapText="1" shrinkToFit="1"/>
    </xf>
    <xf numFmtId="0" fontId="20" fillId="0" borderId="18" xfId="10" applyFont="1" applyBorder="1" applyAlignment="1" applyProtection="1">
      <alignment horizontal="center" vertical="center" wrapText="1"/>
      <protection locked="0"/>
    </xf>
    <xf numFmtId="0" fontId="42" fillId="0" borderId="15" xfId="10" applyFont="1" applyBorder="1" applyAlignment="1" applyProtection="1">
      <alignment horizontal="center" vertical="center" wrapText="1"/>
      <protection locked="0"/>
    </xf>
    <xf numFmtId="0" fontId="42" fillId="0" borderId="20" xfId="10" applyFont="1" applyBorder="1" applyAlignment="1" applyProtection="1">
      <alignment horizontal="center" vertical="center" wrapText="1"/>
      <protection locked="0"/>
    </xf>
    <xf numFmtId="0" fontId="20" fillId="0" borderId="15" xfId="10" applyFont="1" applyBorder="1" applyAlignment="1" applyProtection="1">
      <alignment horizontal="center" vertical="center" wrapText="1"/>
      <protection locked="0"/>
    </xf>
    <xf numFmtId="0" fontId="20" fillId="0" borderId="104" xfId="10" applyFont="1" applyBorder="1" applyAlignment="1" applyProtection="1">
      <alignment horizontal="center" vertical="center" wrapText="1"/>
      <protection locked="0"/>
    </xf>
    <xf numFmtId="0" fontId="20" fillId="0" borderId="22" xfId="10" applyFont="1" applyBorder="1" applyAlignment="1" applyProtection="1">
      <alignment horizontal="center" vertical="center" wrapText="1"/>
      <protection locked="0"/>
    </xf>
    <xf numFmtId="0" fontId="20" fillId="0" borderId="12" xfId="10" applyFont="1" applyBorder="1" applyAlignment="1" applyProtection="1">
      <alignment horizontal="center" vertical="center" wrapText="1"/>
      <protection locked="0"/>
    </xf>
    <xf numFmtId="0" fontId="20" fillId="0" borderId="25" xfId="10" applyFont="1" applyBorder="1" applyAlignment="1" applyProtection="1">
      <alignment horizontal="center" vertical="center" wrapText="1"/>
      <protection locked="0"/>
    </xf>
    <xf numFmtId="0" fontId="12" fillId="11" borderId="0" xfId="10" applyFill="1" applyBorder="1" applyAlignment="1">
      <alignment horizontal="center"/>
    </xf>
    <xf numFmtId="0" fontId="11" fillId="11" borderId="0" xfId="10" applyFont="1" applyFill="1" applyBorder="1" applyAlignment="1" applyProtection="1">
      <alignment horizontal="center" vertical="center"/>
      <protection locked="0"/>
    </xf>
    <xf numFmtId="164" fontId="92" fillId="0" borderId="0" xfId="10" applyNumberFormat="1" applyFont="1" applyBorder="1" applyAlignment="1" applyProtection="1">
      <alignment horizontal="left" vertical="top" wrapText="1"/>
      <protection locked="0"/>
    </xf>
    <xf numFmtId="0" fontId="19" fillId="0" borderId="34" xfId="10" applyFont="1" applyBorder="1" applyAlignment="1">
      <alignment horizontal="center" vertical="top" wrapText="1"/>
    </xf>
    <xf numFmtId="0" fontId="19" fillId="0" borderId="46" xfId="10" applyFont="1" applyBorder="1" applyAlignment="1">
      <alignment horizontal="center" vertical="top" wrapText="1"/>
    </xf>
    <xf numFmtId="14" fontId="15" fillId="13" borderId="0" xfId="10" applyNumberFormat="1" applyFont="1" applyFill="1" applyBorder="1" applyAlignment="1" applyProtection="1">
      <alignment horizontal="center" vertical="center" shrinkToFit="1"/>
      <protection locked="0"/>
    </xf>
    <xf numFmtId="14" fontId="15" fillId="13" borderId="34" xfId="10" applyNumberFormat="1" applyFont="1" applyFill="1" applyBorder="1" applyAlignment="1" applyProtection="1">
      <alignment horizontal="center" vertical="center" shrinkToFit="1"/>
      <protection locked="0"/>
    </xf>
    <xf numFmtId="169" fontId="42" fillId="0" borderId="6" xfId="10" applyNumberFormat="1" applyFont="1" applyBorder="1" applyAlignment="1">
      <alignment horizontal="center" vertical="center"/>
    </xf>
    <xf numFmtId="169" fontId="42" fillId="0" borderId="26" xfId="10" applyNumberFormat="1" applyFont="1" applyBorder="1" applyAlignment="1">
      <alignment horizontal="center" vertical="center"/>
    </xf>
    <xf numFmtId="0" fontId="20" fillId="0" borderId="20" xfId="10" applyFont="1" applyBorder="1" applyAlignment="1">
      <alignment horizontal="center" vertical="center"/>
    </xf>
    <xf numFmtId="4" fontId="42" fillId="0" borderId="6" xfId="10" applyNumberFormat="1" applyFont="1" applyBorder="1" applyAlignment="1" applyProtection="1">
      <alignment horizontal="center" vertical="center"/>
      <protection locked="0"/>
    </xf>
    <xf numFmtId="4" fontId="42" fillId="0" borderId="26" xfId="10" applyNumberFormat="1" applyFont="1" applyBorder="1" applyAlignment="1" applyProtection="1">
      <alignment horizontal="center" vertical="center"/>
      <protection locked="0"/>
    </xf>
    <xf numFmtId="0" fontId="61" fillId="0" borderId="37" xfId="10" applyFont="1" applyBorder="1" applyAlignment="1">
      <alignment horizontal="center" vertical="center"/>
    </xf>
    <xf numFmtId="0" fontId="61" fillId="0" borderId="0" xfId="10" applyFont="1" applyBorder="1" applyAlignment="1">
      <alignment horizontal="center" vertical="center"/>
    </xf>
    <xf numFmtId="0" fontId="61" fillId="0" borderId="34" xfId="10" applyFont="1" applyBorder="1" applyAlignment="1">
      <alignment horizontal="center" vertical="center"/>
    </xf>
    <xf numFmtId="0" fontId="61" fillId="0" borderId="11" xfId="10" applyFont="1" applyBorder="1" applyAlignment="1">
      <alignment horizontal="center" vertical="center"/>
    </xf>
    <xf numFmtId="0" fontId="61" fillId="0" borderId="33" xfId="10" applyFont="1" applyBorder="1" applyAlignment="1">
      <alignment horizontal="center" vertical="center"/>
    </xf>
    <xf numFmtId="0" fontId="61" fillId="0" borderId="46" xfId="10" applyFont="1" applyBorder="1" applyAlignment="1">
      <alignment horizontal="center" vertical="center"/>
    </xf>
    <xf numFmtId="0" fontId="7" fillId="0" borderId="36" xfId="10" applyFont="1" applyBorder="1" applyAlignment="1">
      <alignment horizontal="left" vertical="top"/>
    </xf>
    <xf numFmtId="0" fontId="7" fillId="0" borderId="32" xfId="10" applyFont="1" applyBorder="1" applyAlignment="1">
      <alignment horizontal="left" vertical="top"/>
    </xf>
    <xf numFmtId="0" fontId="7" fillId="0" borderId="35" xfId="10" applyFont="1" applyBorder="1" applyAlignment="1">
      <alignment horizontal="left" vertical="top"/>
    </xf>
    <xf numFmtId="0" fontId="20" fillId="0" borderId="22" xfId="10" applyFont="1" applyBorder="1" applyAlignment="1">
      <alignment horizontal="center" vertical="center"/>
    </xf>
    <xf numFmtId="0" fontId="20" fillId="0" borderId="54" xfId="10" applyFont="1" applyBorder="1" applyAlignment="1">
      <alignment horizontal="center" vertical="center"/>
    </xf>
    <xf numFmtId="4" fontId="42" fillId="0" borderId="54" xfId="10" applyNumberFormat="1" applyFont="1" applyBorder="1" applyAlignment="1" applyProtection="1">
      <alignment horizontal="center" vertical="center"/>
      <protection locked="0"/>
    </xf>
    <xf numFmtId="4" fontId="42" fillId="0" borderId="47" xfId="10" applyNumberFormat="1" applyFont="1" applyBorder="1" applyAlignment="1" applyProtection="1">
      <alignment horizontal="center" vertical="center"/>
      <protection locked="0"/>
    </xf>
    <xf numFmtId="0" fontId="20" fillId="0" borderId="12" xfId="10" applyFont="1" applyBorder="1" applyAlignment="1">
      <alignment horizontal="center" vertical="center" wrapText="1"/>
    </xf>
    <xf numFmtId="0" fontId="7" fillId="0" borderId="0" xfId="10" applyFont="1" applyBorder="1" applyAlignment="1">
      <alignment horizontal="center" vertical="center" textRotation="90"/>
    </xf>
    <xf numFmtId="0" fontId="7" fillId="0" borderId="33" xfId="10" applyFont="1" applyBorder="1" applyAlignment="1">
      <alignment horizontal="center" vertical="center" textRotation="90"/>
    </xf>
    <xf numFmtId="0" fontId="19" fillId="0" borderId="26" xfId="10" applyFont="1" applyBorder="1" applyAlignment="1">
      <alignment horizontal="center" vertical="center" textRotation="90" wrapText="1"/>
    </xf>
    <xf numFmtId="0" fontId="19" fillId="0" borderId="27" xfId="10" applyFont="1" applyBorder="1" applyAlignment="1">
      <alignment horizontal="center" vertical="center" textRotation="90" wrapText="1"/>
    </xf>
    <xf numFmtId="0" fontId="19" fillId="0" borderId="1" xfId="10" applyFont="1" applyBorder="1" applyAlignment="1">
      <alignment horizontal="center" vertical="center" textRotation="90" wrapText="1"/>
    </xf>
    <xf numFmtId="0" fontId="19" fillId="0" borderId="8" xfId="10" applyFont="1" applyBorder="1" applyAlignment="1">
      <alignment horizontal="center" vertical="center" textRotation="90" wrapText="1"/>
    </xf>
    <xf numFmtId="0" fontId="19" fillId="0" borderId="12" xfId="10" applyFont="1" applyBorder="1" applyAlignment="1">
      <alignment horizontal="center" vertical="center" textRotation="90" wrapText="1"/>
    </xf>
    <xf numFmtId="0" fontId="19" fillId="0" borderId="18" xfId="10" applyFont="1" applyBorder="1" applyAlignment="1">
      <alignment horizontal="center" vertical="center" wrapText="1"/>
    </xf>
    <xf numFmtId="0" fontId="19" fillId="0" borderId="80" xfId="10" applyFont="1" applyBorder="1" applyAlignment="1">
      <alignment horizontal="center" vertical="center" wrapText="1"/>
    </xf>
    <xf numFmtId="0" fontId="42" fillId="0" borderId="8" xfId="10" applyFont="1" applyBorder="1" applyAlignment="1" applyProtection="1">
      <alignment horizontal="center" vertical="center" wrapText="1"/>
      <protection locked="0"/>
    </xf>
    <xf numFmtId="0" fontId="42" fillId="0" borderId="7" xfId="10" applyFont="1" applyBorder="1" applyAlignment="1" applyProtection="1">
      <alignment horizontal="center" vertical="center" wrapText="1"/>
      <protection locked="0"/>
    </xf>
  </cellXfs>
  <cellStyles count="17">
    <cellStyle name="Excel_CondFormat_1_1_1" xfId="1"/>
    <cellStyle name="Heading" xfId="2"/>
    <cellStyle name="Heading1" xfId="3"/>
    <cellStyle name="Hiperłącze" xfId="4" builtinId="8"/>
    <cellStyle name="Hiperłącze 2" xfId="5"/>
    <cellStyle name="Hiperłącze_Druki_zamowien_MOL_poprawione" xfId="6"/>
    <cellStyle name="Normalny" xfId="0" builtinId="0"/>
    <cellStyle name="Normalny 2" xfId="7"/>
    <cellStyle name="Normalny 2 2" xfId="8"/>
    <cellStyle name="Normalny 3" xfId="9"/>
    <cellStyle name="Normalny 3 2" xfId="10"/>
    <cellStyle name="Normalny 3 2 2" xfId="14"/>
    <cellStyle name="Normalny 4" xfId="11"/>
    <cellStyle name="Normalny 5" xfId="15"/>
    <cellStyle name="Normalny 6" xfId="16"/>
    <cellStyle name="Result" xfId="12"/>
    <cellStyle name="Result2" xfId="13"/>
  </cellStyles>
  <dxfs count="0"/>
  <tableStyles count="0" defaultTableStyle="TableStyleMedium9" defaultPivotStyle="PivotStyleLight16"/>
  <colors>
    <mruColors>
      <color rgb="FFB2B2B2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jpg"/><Relationship Id="rId13" Type="http://schemas.openxmlformats.org/officeDocument/2006/relationships/image" Target="../media/image31.jpeg"/><Relationship Id="rId3" Type="http://schemas.openxmlformats.org/officeDocument/2006/relationships/hyperlink" Target="#Menu!A1"/><Relationship Id="rId7" Type="http://schemas.openxmlformats.org/officeDocument/2006/relationships/image" Target="../media/image25.jpeg"/><Relationship Id="rId12" Type="http://schemas.openxmlformats.org/officeDocument/2006/relationships/image" Target="../media/image30.jpeg"/><Relationship Id="rId2" Type="http://schemas.openxmlformats.org/officeDocument/2006/relationships/image" Target="../media/image5.jpeg"/><Relationship Id="rId1" Type="http://schemas.openxmlformats.org/officeDocument/2006/relationships/image" Target="../media/image21.jpeg"/><Relationship Id="rId6" Type="http://schemas.openxmlformats.org/officeDocument/2006/relationships/image" Target="../media/image24.jpeg"/><Relationship Id="rId11" Type="http://schemas.openxmlformats.org/officeDocument/2006/relationships/image" Target="../media/image29.jpeg"/><Relationship Id="rId5" Type="http://schemas.openxmlformats.org/officeDocument/2006/relationships/image" Target="../media/image23.jpeg"/><Relationship Id="rId10" Type="http://schemas.openxmlformats.org/officeDocument/2006/relationships/image" Target="../media/image28.jpeg"/><Relationship Id="rId4" Type="http://schemas.openxmlformats.org/officeDocument/2006/relationships/image" Target="../media/image22.jpeg"/><Relationship Id="rId9" Type="http://schemas.openxmlformats.org/officeDocument/2006/relationships/image" Target="../media/image27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jpeg"/><Relationship Id="rId10" Type="http://schemas.openxmlformats.org/officeDocument/2006/relationships/image" Target="../media/image39.jpeg"/><Relationship Id="rId4" Type="http://schemas.openxmlformats.org/officeDocument/2006/relationships/image" Target="../media/image33.jpeg"/><Relationship Id="rId9" Type="http://schemas.openxmlformats.org/officeDocument/2006/relationships/image" Target="../media/image38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6.png"/><Relationship Id="rId7" Type="http://schemas.openxmlformats.org/officeDocument/2006/relationships/image" Target="../media/image12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openxmlformats.org/officeDocument/2006/relationships/image" Target="../media/image11.png"/><Relationship Id="rId5" Type="http://schemas.openxmlformats.org/officeDocument/2006/relationships/image" Target="../media/image41.png"/><Relationship Id="rId4" Type="http://schemas.microsoft.com/office/2007/relationships/hdphoto" Target="../media/hdphoto1.wdp"/><Relationship Id="rId9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42.jpeg"/><Relationship Id="rId1" Type="http://schemas.openxmlformats.org/officeDocument/2006/relationships/image" Target="../media/image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Menu!A1"/><Relationship Id="rId2" Type="http://schemas.openxmlformats.org/officeDocument/2006/relationships/image" Target="../media/image42.jpeg"/><Relationship Id="rId1" Type="http://schemas.openxmlformats.org/officeDocument/2006/relationships/image" Target="../media/image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openxmlformats.org/officeDocument/2006/relationships/image" Target="../media/image43.png"/><Relationship Id="rId5" Type="http://schemas.openxmlformats.org/officeDocument/2006/relationships/image" Target="../media/image7.png"/><Relationship Id="rId4" Type="http://schemas.microsoft.com/office/2007/relationships/hdphoto" Target="../media/hdphoto1.wdp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6.png"/><Relationship Id="rId7" Type="http://schemas.openxmlformats.org/officeDocument/2006/relationships/image" Target="../media/image45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microsoft.com/office/2007/relationships/hdphoto" Target="../media/hdphoto2.wdp"/><Relationship Id="rId5" Type="http://schemas.openxmlformats.org/officeDocument/2006/relationships/image" Target="../media/image44.png"/><Relationship Id="rId4" Type="http://schemas.microsoft.com/office/2007/relationships/hdphoto" Target="../media/hdphoto1.wd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5" Type="http://schemas.openxmlformats.org/officeDocument/2006/relationships/image" Target="../media/image46.png"/><Relationship Id="rId4" Type="http://schemas.microsoft.com/office/2007/relationships/hdphoto" Target="../media/hdphoto1.wdp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5" Type="http://schemas.openxmlformats.org/officeDocument/2006/relationships/image" Target="../media/image46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hyperlink" Target="#Menu!A1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png"/><Relationship Id="rId3" Type="http://schemas.openxmlformats.org/officeDocument/2006/relationships/image" Target="../media/image6.png"/><Relationship Id="rId7" Type="http://schemas.openxmlformats.org/officeDocument/2006/relationships/image" Target="../media/image49.png"/><Relationship Id="rId12" Type="http://schemas.openxmlformats.org/officeDocument/2006/relationships/image" Target="../media/image54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openxmlformats.org/officeDocument/2006/relationships/image" Target="../media/image48.png"/><Relationship Id="rId11" Type="http://schemas.openxmlformats.org/officeDocument/2006/relationships/image" Target="../media/image53.png"/><Relationship Id="rId5" Type="http://schemas.openxmlformats.org/officeDocument/2006/relationships/image" Target="../media/image47.png"/><Relationship Id="rId10" Type="http://schemas.openxmlformats.org/officeDocument/2006/relationships/image" Target="../media/image52.png"/><Relationship Id="rId4" Type="http://schemas.microsoft.com/office/2007/relationships/hdphoto" Target="../media/hdphoto1.wdp"/><Relationship Id="rId9" Type="http://schemas.openxmlformats.org/officeDocument/2006/relationships/image" Target="../media/image51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microsoft.com/office/2007/relationships/hdphoto" Target="../media/hdphoto1.wdp"/><Relationship Id="rId7" Type="http://schemas.openxmlformats.org/officeDocument/2006/relationships/image" Target="../media/image50.png"/><Relationship Id="rId2" Type="http://schemas.openxmlformats.org/officeDocument/2006/relationships/image" Target="../media/image6.png"/><Relationship Id="rId1" Type="http://schemas.openxmlformats.org/officeDocument/2006/relationships/hyperlink" Target="#Menu!A1"/><Relationship Id="rId6" Type="http://schemas.openxmlformats.org/officeDocument/2006/relationships/image" Target="../media/image49.png"/><Relationship Id="rId11" Type="http://schemas.openxmlformats.org/officeDocument/2006/relationships/image" Target="../media/image54.png"/><Relationship Id="rId5" Type="http://schemas.openxmlformats.org/officeDocument/2006/relationships/image" Target="../media/image56.png"/><Relationship Id="rId10" Type="http://schemas.openxmlformats.org/officeDocument/2006/relationships/image" Target="../media/image53.png"/><Relationship Id="rId4" Type="http://schemas.openxmlformats.org/officeDocument/2006/relationships/image" Target="../media/image55.png"/><Relationship Id="rId9" Type="http://schemas.openxmlformats.org/officeDocument/2006/relationships/image" Target="../media/image5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58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microsoft.com/office/2007/relationships/hdphoto" Target="../media/hdphoto3.wdp"/><Relationship Id="rId5" Type="http://schemas.openxmlformats.org/officeDocument/2006/relationships/image" Target="../media/image57.png"/><Relationship Id="rId4" Type="http://schemas.microsoft.com/office/2007/relationships/hdphoto" Target="../media/hdphoto1.wdp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5" Type="http://schemas.microsoft.com/office/2007/relationships/hdphoto" Target="../media/hdphoto1.wdp"/><Relationship Id="rId4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5" Type="http://schemas.microsoft.com/office/2007/relationships/hdphoto" Target="../media/hdphoto1.wdp"/><Relationship Id="rId4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microsoft.com/office/2007/relationships/hdphoto" Target="../media/hdphoto1.wdp"/><Relationship Id="rId5" Type="http://schemas.openxmlformats.org/officeDocument/2006/relationships/image" Target="../media/image6.png"/><Relationship Id="rId4" Type="http://schemas.openxmlformats.org/officeDocument/2006/relationships/image" Target="../media/image6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hyperlink" Target="#Menu!A1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64.png"/><Relationship Id="rId2" Type="http://schemas.openxmlformats.org/officeDocument/2006/relationships/image" Target="../media/image6.png"/><Relationship Id="rId1" Type="http://schemas.openxmlformats.org/officeDocument/2006/relationships/hyperlink" Target="#Menu!A1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hyperlink" Target="#Menu!A1"/><Relationship Id="rId1" Type="http://schemas.openxmlformats.org/officeDocument/2006/relationships/image" Target="../media/image5.jpe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microsoft.com/office/2007/relationships/hdphoto" Target="../media/hdphoto1.wdp"/><Relationship Id="rId7" Type="http://schemas.openxmlformats.org/officeDocument/2006/relationships/image" Target="../media/image13.png"/><Relationship Id="rId2" Type="http://schemas.openxmlformats.org/officeDocument/2006/relationships/image" Target="../media/image6.png"/><Relationship Id="rId1" Type="http://schemas.openxmlformats.org/officeDocument/2006/relationships/hyperlink" Target="#Menu!A1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microsoft.com/office/2007/relationships/hdphoto" Target="../media/hdphoto1.wdp"/><Relationship Id="rId7" Type="http://schemas.openxmlformats.org/officeDocument/2006/relationships/image" Target="../media/image14.png"/><Relationship Id="rId2" Type="http://schemas.openxmlformats.org/officeDocument/2006/relationships/image" Target="../media/image6.png"/><Relationship Id="rId1" Type="http://schemas.openxmlformats.org/officeDocument/2006/relationships/hyperlink" Target="#Menu!A1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g"/><Relationship Id="rId1" Type="http://schemas.openxmlformats.org/officeDocument/2006/relationships/hyperlink" Target="#Menu!A1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0.jpe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10</xdr:row>
      <xdr:rowOff>216477</xdr:rowOff>
    </xdr:from>
    <xdr:to>
      <xdr:col>2</xdr:col>
      <xdr:colOff>533400</xdr:colOff>
      <xdr:row>39</xdr:row>
      <xdr:rowOff>285749</xdr:rowOff>
    </xdr:to>
    <xdr:sp macro="" textlink="">
      <xdr:nvSpPr>
        <xdr:cNvPr id="3" name="Nawias klamrowy zamykający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6033655" y="2580409"/>
          <a:ext cx="457200" cy="9083385"/>
        </a:xfrm>
        <a:prstGeom prst="rightBrace">
          <a:avLst>
            <a:gd name="adj1" fmla="val 64583"/>
            <a:gd name="adj2" fmla="val 40892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pl-PL"/>
        </a:p>
      </xdr:txBody>
    </xdr:sp>
    <xdr:clientData/>
  </xdr:twoCellAnchor>
  <xdr:twoCellAnchor editAs="oneCell">
    <xdr:from>
      <xdr:col>1</xdr:col>
      <xdr:colOff>107698</xdr:colOff>
      <xdr:row>2</xdr:row>
      <xdr:rowOff>59533</xdr:rowOff>
    </xdr:from>
    <xdr:to>
      <xdr:col>1</xdr:col>
      <xdr:colOff>2107186</xdr:colOff>
      <xdr:row>8</xdr:row>
      <xdr:rowOff>244964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834" y="397238"/>
          <a:ext cx="1999488" cy="11725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72782</xdr:colOff>
      <xdr:row>0</xdr:row>
      <xdr:rowOff>82550</xdr:rowOff>
    </xdr:from>
    <xdr:to>
      <xdr:col>24</xdr:col>
      <xdr:colOff>19050</xdr:colOff>
      <xdr:row>0</xdr:row>
      <xdr:rowOff>428850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5292482" y="82550"/>
          <a:ext cx="584443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6000000}"/>
            </a:ext>
          </a:extLst>
        </xdr:cNvPr>
        <xdr:cNvSpPr/>
      </xdr:nvSpPr>
      <xdr:spPr>
        <a:xfrm>
          <a:off x="47625" y="0"/>
          <a:ext cx="563731" cy="2381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16</xdr:col>
      <xdr:colOff>104775</xdr:colOff>
      <xdr:row>0</xdr:row>
      <xdr:rowOff>95250</xdr:rowOff>
    </xdr:from>
    <xdr:to>
      <xdr:col>19</xdr:col>
      <xdr:colOff>97064</xdr:colOff>
      <xdr:row>0</xdr:row>
      <xdr:rowOff>458391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95250"/>
          <a:ext cx="668564" cy="3631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377559</xdr:colOff>
      <xdr:row>21</xdr:row>
      <xdr:rowOff>84667</xdr:rowOff>
    </xdr:from>
    <xdr:ext cx="2565364" cy="2180167"/>
    <xdr:pic>
      <xdr:nvPicPr>
        <xdr:cNvPr id="2" name="Picture 200" descr="3a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39" r="390"/>
        <a:stretch/>
      </xdr:blipFill>
      <xdr:spPr bwMode="auto">
        <a:xfrm>
          <a:off x="5254359" y="3485092"/>
          <a:ext cx="2565364" cy="2180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9526</xdr:colOff>
      <xdr:row>0</xdr:row>
      <xdr:rowOff>19050</xdr:rowOff>
    </xdr:from>
    <xdr:ext cx="6954308" cy="511175"/>
    <xdr:pic>
      <xdr:nvPicPr>
        <xdr:cNvPr id="3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8359" y="19050"/>
          <a:ext cx="6954308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180975</xdr:colOff>
      <xdr:row>0</xdr:row>
      <xdr:rowOff>84260</xdr:rowOff>
    </xdr:from>
    <xdr:to>
      <xdr:col>26</xdr:col>
      <xdr:colOff>133350</xdr:colOff>
      <xdr:row>0</xdr:row>
      <xdr:rowOff>485775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SpPr txBox="1"/>
      </xdr:nvSpPr>
      <xdr:spPr>
        <a:xfrm>
          <a:off x="1400175" y="84260"/>
          <a:ext cx="14582775" cy="77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 na Verticale</a:t>
          </a:r>
        </a:p>
      </xdr:txBody>
    </xdr:sp>
    <xdr:clientData/>
  </xdr:twoCellAnchor>
  <xdr:twoCellAnchor>
    <xdr:from>
      <xdr:col>26</xdr:col>
      <xdr:colOff>54790</xdr:colOff>
      <xdr:row>0</xdr:row>
      <xdr:rowOff>51614</xdr:rowOff>
    </xdr:from>
    <xdr:to>
      <xdr:col>30</xdr:col>
      <xdr:colOff>275166</xdr:colOff>
      <xdr:row>1</xdr:row>
      <xdr:rowOff>2097</xdr:rowOff>
    </xdr:to>
    <xdr:sp macro="" textlink="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SpPr txBox="1"/>
      </xdr:nvSpPr>
      <xdr:spPr>
        <a:xfrm>
          <a:off x="15904390" y="51614"/>
          <a:ext cx="2658776" cy="1124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30</xdr:col>
      <xdr:colOff>85724</xdr:colOff>
      <xdr:row>0</xdr:row>
      <xdr:rowOff>47625</xdr:rowOff>
    </xdr:from>
    <xdr:to>
      <xdr:col>37</xdr:col>
      <xdr:colOff>200024</xdr:colOff>
      <xdr:row>0</xdr:row>
      <xdr:rowOff>514350</xdr:rowOff>
    </xdr:to>
    <xdr:sp macro="" textlink="" fLocksText="0">
      <xdr:nvSpPr>
        <xdr:cNvPr id="6" name="pole tekstowe 6">
          <a:extLst>
            <a:ext uri="{FF2B5EF4-FFF2-40B4-BE49-F238E27FC236}">
              <a16:creationId xmlns=""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18373724" y="47625"/>
          <a:ext cx="4381500" cy="1143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anchor="ctr"/>
        <a:lstStyle/>
        <a:p>
          <a:pPr algn="ctr"/>
          <a:endParaRPr lang="pl-PL"/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7" name="Strzałka w lewo 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B00-000007000000}"/>
            </a:ext>
          </a:extLst>
        </xdr:cNvPr>
        <xdr:cNvSpPr/>
      </xdr:nvSpPr>
      <xdr:spPr>
        <a:xfrm>
          <a:off x="47625" y="0"/>
          <a:ext cx="563731" cy="2095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oneCellAnchor>
    <xdr:from>
      <xdr:col>1</xdr:col>
      <xdr:colOff>131798</xdr:colOff>
      <xdr:row>21</xdr:row>
      <xdr:rowOff>155840</xdr:rowOff>
    </xdr:from>
    <xdr:ext cx="1445206" cy="2099473"/>
    <xdr:pic>
      <xdr:nvPicPr>
        <xdr:cNvPr id="8" name="Picture 198" descr="1">
          <a:extLst>
            <a:ext uri="{FF2B5EF4-FFF2-40B4-BE49-F238E27FC236}">
              <a16:creationId xmlns=""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398" y="3556265"/>
          <a:ext cx="1445206" cy="20994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21167</xdr:colOff>
      <xdr:row>26</xdr:row>
      <xdr:rowOff>10580</xdr:rowOff>
    </xdr:from>
    <xdr:ext cx="1645376" cy="2047099"/>
    <xdr:pic>
      <xdr:nvPicPr>
        <xdr:cNvPr id="9" name="Picture 199" descr="2">
          <a:extLst>
            <a:ext uri="{FF2B5EF4-FFF2-40B4-BE49-F238E27FC236}">
              <a16:creationId xmlns=""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61167" y="4220630"/>
          <a:ext cx="1645376" cy="2047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183256</xdr:colOff>
      <xdr:row>31</xdr:row>
      <xdr:rowOff>520026</xdr:rowOff>
    </xdr:from>
    <xdr:ext cx="897301" cy="683926"/>
    <xdr:pic>
      <xdr:nvPicPr>
        <xdr:cNvPr id="10" name="Picture 201" descr="4a">
          <a:extLst>
            <a:ext uri="{FF2B5EF4-FFF2-40B4-BE49-F238E27FC236}">
              <a16:creationId xmlns=""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456" y="5177751"/>
          <a:ext cx="897301" cy="68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95247</xdr:colOff>
      <xdr:row>31</xdr:row>
      <xdr:rowOff>483656</xdr:rowOff>
    </xdr:from>
    <xdr:ext cx="935533" cy="719877"/>
    <xdr:pic>
      <xdr:nvPicPr>
        <xdr:cNvPr id="11" name="Picture 202" descr="5a">
          <a:extLst>
            <a:ext uri="{FF2B5EF4-FFF2-40B4-BE49-F238E27FC236}">
              <a16:creationId xmlns=""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47" y="5179481"/>
          <a:ext cx="935533" cy="7198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70763</xdr:colOff>
      <xdr:row>33</xdr:row>
      <xdr:rowOff>29937</xdr:rowOff>
    </xdr:from>
    <xdr:ext cx="593723" cy="598393"/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963" y="5373462"/>
          <a:ext cx="593723" cy="598393"/>
        </a:xfrm>
        <a:prstGeom prst="rect">
          <a:avLst/>
        </a:prstGeom>
      </xdr:spPr>
    </xdr:pic>
    <xdr:clientData/>
  </xdr:oneCellAnchor>
  <xdr:oneCellAnchor>
    <xdr:from>
      <xdr:col>6</xdr:col>
      <xdr:colOff>69754</xdr:colOff>
      <xdr:row>33</xdr:row>
      <xdr:rowOff>27537</xdr:rowOff>
    </xdr:from>
    <xdr:ext cx="566037" cy="598393"/>
    <xdr:pic>
      <xdr:nvPicPr>
        <xdr:cNvPr id="13" name="Obraz 12">
          <a:extLst>
            <a:ext uri="{FF2B5EF4-FFF2-40B4-BE49-F238E27FC236}">
              <a16:creationId xmlns="" xmlns:a16="http://schemas.microsoft.com/office/drawing/2014/main" id="{00000000-0008-0000-0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7354" y="5371062"/>
          <a:ext cx="566037" cy="598393"/>
        </a:xfrm>
        <a:prstGeom prst="rect">
          <a:avLst/>
        </a:prstGeom>
      </xdr:spPr>
    </xdr:pic>
    <xdr:clientData/>
  </xdr:oneCellAnchor>
  <xdr:oneCellAnchor>
    <xdr:from>
      <xdr:col>9</xdr:col>
      <xdr:colOff>97634</xdr:colOff>
      <xdr:row>33</xdr:row>
      <xdr:rowOff>24096</xdr:rowOff>
    </xdr:from>
    <xdr:ext cx="506434" cy="598393"/>
    <xdr:pic>
      <xdr:nvPicPr>
        <xdr:cNvPr id="14" name="Obraz 13">
          <a:extLst>
            <a:ext uri="{FF2B5EF4-FFF2-40B4-BE49-F238E27FC236}">
              <a16:creationId xmlns=""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4034" y="5367621"/>
          <a:ext cx="506434" cy="598393"/>
        </a:xfrm>
        <a:prstGeom prst="rect">
          <a:avLst/>
        </a:prstGeom>
      </xdr:spPr>
    </xdr:pic>
    <xdr:clientData/>
  </xdr:oneCellAnchor>
  <xdr:oneCellAnchor>
    <xdr:from>
      <xdr:col>11</xdr:col>
      <xdr:colOff>108869</xdr:colOff>
      <xdr:row>33</xdr:row>
      <xdr:rowOff>29861</xdr:rowOff>
    </xdr:from>
    <xdr:ext cx="545870" cy="598393"/>
    <xdr:pic>
      <xdr:nvPicPr>
        <xdr:cNvPr id="15" name="Obraz 14">
          <a:extLst>
            <a:ext uri="{FF2B5EF4-FFF2-40B4-BE49-F238E27FC236}">
              <a16:creationId xmlns=""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4469" y="5373386"/>
          <a:ext cx="545870" cy="598393"/>
        </a:xfrm>
        <a:prstGeom prst="rect">
          <a:avLst/>
        </a:prstGeom>
      </xdr:spPr>
    </xdr:pic>
    <xdr:clientData/>
  </xdr:oneCellAnchor>
  <xdr:oneCellAnchor>
    <xdr:from>
      <xdr:col>22</xdr:col>
      <xdr:colOff>129275</xdr:colOff>
      <xdr:row>33</xdr:row>
      <xdr:rowOff>27216</xdr:rowOff>
    </xdr:from>
    <xdr:ext cx="802821" cy="598393"/>
    <xdr:pic>
      <xdr:nvPicPr>
        <xdr:cNvPr id="16" name="Obraz 15">
          <a:extLst>
            <a:ext uri="{FF2B5EF4-FFF2-40B4-BE49-F238E27FC236}">
              <a16:creationId xmlns=""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0475" y="5370741"/>
          <a:ext cx="802821" cy="598393"/>
        </a:xfrm>
        <a:prstGeom prst="rect">
          <a:avLst/>
        </a:prstGeom>
      </xdr:spPr>
    </xdr:pic>
    <xdr:clientData/>
  </xdr:oneCellAnchor>
  <xdr:twoCellAnchor>
    <xdr:from>
      <xdr:col>7</xdr:col>
      <xdr:colOff>42333</xdr:colOff>
      <xdr:row>31</xdr:row>
      <xdr:rowOff>592667</xdr:rowOff>
    </xdr:from>
    <xdr:to>
      <xdr:col>9</xdr:col>
      <xdr:colOff>296333</xdr:colOff>
      <xdr:row>31</xdr:row>
      <xdr:rowOff>1132417</xdr:rowOff>
    </xdr:to>
    <xdr:sp macro="" textlink="">
      <xdr:nvSpPr>
        <xdr:cNvPr id="17" name="pole tekstowe 16">
          <a:extLst>
            <a:ext uri="{FF2B5EF4-FFF2-40B4-BE49-F238E27FC236}">
              <a16:creationId xmlns="" xmlns:a16="http://schemas.microsoft.com/office/drawing/2014/main" id="{00000000-0008-0000-0B00-000011000000}"/>
            </a:ext>
          </a:extLst>
        </xdr:cNvPr>
        <xdr:cNvSpPr txBox="1"/>
      </xdr:nvSpPr>
      <xdr:spPr bwMode="auto">
        <a:xfrm>
          <a:off x="4309533" y="5183717"/>
          <a:ext cx="147320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rtlCol="0" anchor="ctr"/>
        <a:lstStyle/>
        <a:p>
          <a:pPr algn="ctr"/>
          <a:r>
            <a:rPr lang="pl-PL" sz="1100"/>
            <a:t>Montaż</a:t>
          </a:r>
          <a:r>
            <a:rPr lang="pl-PL" sz="1100" baseline="0"/>
            <a:t> do siciany</a:t>
          </a:r>
          <a:endParaRPr lang="pl-PL" sz="1100"/>
        </a:p>
      </xdr:txBody>
    </xdr:sp>
    <xdr:clientData/>
  </xdr:twoCellAnchor>
  <xdr:twoCellAnchor>
    <xdr:from>
      <xdr:col>17</xdr:col>
      <xdr:colOff>127000</xdr:colOff>
      <xdr:row>31</xdr:row>
      <xdr:rowOff>571500</xdr:rowOff>
    </xdr:from>
    <xdr:to>
      <xdr:col>22</xdr:col>
      <xdr:colOff>74083</xdr:colOff>
      <xdr:row>31</xdr:row>
      <xdr:rowOff>1100667</xdr:rowOff>
    </xdr:to>
    <xdr:sp macro="" textlink="">
      <xdr:nvSpPr>
        <xdr:cNvPr id="18" name="pole tekstowe 17">
          <a:extLst>
            <a:ext uri="{FF2B5EF4-FFF2-40B4-BE49-F238E27FC236}">
              <a16:creationId xmlns="" xmlns:a16="http://schemas.microsoft.com/office/drawing/2014/main" id="{00000000-0008-0000-0B00-000012000000}"/>
            </a:ext>
          </a:extLst>
        </xdr:cNvPr>
        <xdr:cNvSpPr txBox="1"/>
      </xdr:nvSpPr>
      <xdr:spPr bwMode="auto">
        <a:xfrm>
          <a:off x="10490200" y="5181600"/>
          <a:ext cx="2995083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rtlCol="0" anchor="ctr"/>
        <a:lstStyle/>
        <a:p>
          <a:pPr algn="ctr"/>
          <a:r>
            <a:rPr lang="pl-PL" sz="1100"/>
            <a:t>Montaż</a:t>
          </a:r>
          <a:r>
            <a:rPr lang="pl-PL" sz="1100" baseline="0"/>
            <a:t> sufitowy</a:t>
          </a:r>
          <a:endParaRPr lang="pl-PL" sz="1100"/>
        </a:p>
      </xdr:txBody>
    </xdr:sp>
    <xdr:clientData/>
  </xdr:twoCellAnchor>
  <xdr:oneCellAnchor>
    <xdr:from>
      <xdr:col>16</xdr:col>
      <xdr:colOff>21170</xdr:colOff>
      <xdr:row>33</xdr:row>
      <xdr:rowOff>21165</xdr:rowOff>
    </xdr:from>
    <xdr:ext cx="783164" cy="597600"/>
    <xdr:pic>
      <xdr:nvPicPr>
        <xdr:cNvPr id="19" name="Obraz 18">
          <a:extLst>
            <a:ext uri="{FF2B5EF4-FFF2-40B4-BE49-F238E27FC236}">
              <a16:creationId xmlns="" xmlns:a16="http://schemas.microsoft.com/office/drawing/2014/main" id="{00000000-0008-0000-0B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4770" y="5364690"/>
          <a:ext cx="783164" cy="5976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9525</xdr:rowOff>
    </xdr:from>
    <xdr:to>
      <xdr:col>37</xdr:col>
      <xdr:colOff>38101</xdr:colOff>
      <xdr:row>0</xdr:row>
      <xdr:rowOff>523875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1" y="9525"/>
          <a:ext cx="2194560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0</xdr:row>
      <xdr:rowOff>85725</xdr:rowOff>
    </xdr:from>
    <xdr:to>
      <xdr:col>25</xdr:col>
      <xdr:colOff>114299</xdr:colOff>
      <xdr:row>1</xdr:row>
      <xdr:rowOff>38100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47700" y="85725"/>
          <a:ext cx="14706599" cy="1428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/>
              <a:cs typeface="Arial"/>
            </a:rPr>
            <a:t>Druk zamówienia na żaluzje drewniane</a:t>
          </a:r>
        </a:p>
      </xdr:txBody>
    </xdr:sp>
    <xdr:clientData/>
  </xdr:twoCellAnchor>
  <xdr:twoCellAnchor>
    <xdr:from>
      <xdr:col>25</xdr:col>
      <xdr:colOff>69607</xdr:colOff>
      <xdr:row>0</xdr:row>
      <xdr:rowOff>98181</xdr:rowOff>
    </xdr:from>
    <xdr:to>
      <xdr:col>29</xdr:col>
      <xdr:colOff>107787</xdr:colOff>
      <xdr:row>0</xdr:row>
      <xdr:rowOff>476250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5851282" y="98181"/>
          <a:ext cx="581105" cy="3780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Calibri"/>
            </a:rPr>
            <a:t>NR</a:t>
          </a:r>
        </a:p>
      </xdr:txBody>
    </xdr:sp>
    <xdr:clientData/>
  </xdr:twoCellAnchor>
  <xdr:twoCellAnchor>
    <xdr:from>
      <xdr:col>28</xdr:col>
      <xdr:colOff>161925</xdr:colOff>
      <xdr:row>0</xdr:row>
      <xdr:rowOff>28575</xdr:rowOff>
    </xdr:from>
    <xdr:to>
      <xdr:col>36</xdr:col>
      <xdr:colOff>76200</xdr:colOff>
      <xdr:row>0</xdr:row>
      <xdr:rowOff>495300</xdr:rowOff>
    </xdr:to>
    <xdr:sp macro="" textlink="" fLocksText="0">
      <xdr:nvSpPr>
        <xdr:cNvPr id="5" name="pole tekstowe 6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SpPr txBox="1">
          <a:spLocks noChangeArrowheads="1"/>
        </xdr:cNvSpPr>
      </xdr:nvSpPr>
      <xdr:spPr bwMode="auto">
        <a:xfrm>
          <a:off x="17230725" y="28575"/>
          <a:ext cx="4791075" cy="1619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anchor="ctr"/>
        <a:lstStyle/>
        <a:p>
          <a:pPr algn="ctr"/>
          <a:endParaRPr lang="pl-PL" sz="1600"/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7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C00-000006000000}"/>
            </a:ext>
          </a:extLst>
        </xdr:cNvPr>
        <xdr:cNvSpPr/>
      </xdr:nvSpPr>
      <xdr:spPr>
        <a:xfrm>
          <a:off x="47625" y="0"/>
          <a:ext cx="563731" cy="2381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23</xdr:col>
      <xdr:colOff>104775</xdr:colOff>
      <xdr:row>35</xdr:row>
      <xdr:rowOff>19050</xdr:rowOff>
    </xdr:from>
    <xdr:to>
      <xdr:col>27</xdr:col>
      <xdr:colOff>28575</xdr:colOff>
      <xdr:row>38</xdr:row>
      <xdr:rowOff>0</xdr:rowOff>
    </xdr:to>
    <xdr:pic>
      <xdr:nvPicPr>
        <xdr:cNvPr id="7" name="Picture 141" descr="wieszak sufitowy">
          <a:extLst>
            <a:ext uri="{FF2B5EF4-FFF2-40B4-BE49-F238E27FC236}">
              <a16:creationId xmlns=""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115050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</xdr:colOff>
      <xdr:row>31</xdr:row>
      <xdr:rowOff>133350</xdr:rowOff>
    </xdr:from>
    <xdr:to>
      <xdr:col>4</xdr:col>
      <xdr:colOff>171450</xdr:colOff>
      <xdr:row>35</xdr:row>
      <xdr:rowOff>9525</xdr:rowOff>
    </xdr:to>
    <xdr:pic>
      <xdr:nvPicPr>
        <xdr:cNvPr id="8" name="Picture 142" descr="uchwyt linki">
          <a:extLst>
            <a:ext uri="{FF2B5EF4-FFF2-40B4-BE49-F238E27FC236}">
              <a16:creationId xmlns=""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55816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31</xdr:row>
      <xdr:rowOff>104775</xdr:rowOff>
    </xdr:from>
    <xdr:to>
      <xdr:col>8</xdr:col>
      <xdr:colOff>19050</xdr:colOff>
      <xdr:row>35</xdr:row>
      <xdr:rowOff>9525</xdr:rowOff>
    </xdr:to>
    <xdr:pic>
      <xdr:nvPicPr>
        <xdr:cNvPr id="9" name="Picture 143" descr="uchwyt linki1">
          <a:extLst>
            <a:ext uri="{FF2B5EF4-FFF2-40B4-BE49-F238E27FC236}">
              <a16:creationId xmlns=""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555307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38100</xdr:colOff>
      <xdr:row>35</xdr:row>
      <xdr:rowOff>19050</xdr:rowOff>
    </xdr:from>
    <xdr:to>
      <xdr:col>36</xdr:col>
      <xdr:colOff>47625</xdr:colOff>
      <xdr:row>38</xdr:row>
      <xdr:rowOff>9525</xdr:rowOff>
    </xdr:to>
    <xdr:pic>
      <xdr:nvPicPr>
        <xdr:cNvPr id="10" name="Picture 144" descr="wieszak uniwersalny">
          <a:extLst>
            <a:ext uri="{FF2B5EF4-FFF2-40B4-BE49-F238E27FC236}">
              <a16:creationId xmlns=""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6115050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31</xdr:row>
      <xdr:rowOff>66675</xdr:rowOff>
    </xdr:from>
    <xdr:to>
      <xdr:col>13</xdr:col>
      <xdr:colOff>0</xdr:colOff>
      <xdr:row>35</xdr:row>
      <xdr:rowOff>0</xdr:rowOff>
    </xdr:to>
    <xdr:pic>
      <xdr:nvPicPr>
        <xdr:cNvPr id="11" name="Picture 145" descr="uchwyt linki bezinwazyjny">
          <a:extLst>
            <a:ext uri="{FF2B5EF4-FFF2-40B4-BE49-F238E27FC236}">
              <a16:creationId xmlns=""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0" y="5514975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104775</xdr:colOff>
      <xdr:row>35</xdr:row>
      <xdr:rowOff>9525</xdr:rowOff>
    </xdr:from>
    <xdr:to>
      <xdr:col>31</xdr:col>
      <xdr:colOff>133350</xdr:colOff>
      <xdr:row>38</xdr:row>
      <xdr:rowOff>19050</xdr:rowOff>
    </xdr:to>
    <xdr:pic>
      <xdr:nvPicPr>
        <xdr:cNvPr id="12" name="Picture 146" descr="wieszak bezinwazyjny">
          <a:extLst>
            <a:ext uri="{FF2B5EF4-FFF2-40B4-BE49-F238E27FC236}">
              <a16:creationId xmlns=""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6105525"/>
          <a:ext cx="5715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</xdr:colOff>
      <xdr:row>39</xdr:row>
      <xdr:rowOff>9525</xdr:rowOff>
    </xdr:from>
    <xdr:to>
      <xdr:col>22</xdr:col>
      <xdr:colOff>104775</xdr:colOff>
      <xdr:row>48</xdr:row>
      <xdr:rowOff>123825</xdr:rowOff>
    </xdr:to>
    <xdr:pic>
      <xdr:nvPicPr>
        <xdr:cNvPr id="13" name="Picture 147" descr="d3">
          <a:extLst>
            <a:ext uri="{FF2B5EF4-FFF2-40B4-BE49-F238E27FC236}">
              <a16:creationId xmlns=""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5" y="6800850"/>
          <a:ext cx="132397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39</xdr:row>
      <xdr:rowOff>0</xdr:rowOff>
    </xdr:from>
    <xdr:to>
      <xdr:col>6</xdr:col>
      <xdr:colOff>285750</xdr:colOff>
      <xdr:row>48</xdr:row>
      <xdr:rowOff>123825</xdr:rowOff>
    </xdr:to>
    <xdr:pic>
      <xdr:nvPicPr>
        <xdr:cNvPr id="14" name="Picture 148" descr="d1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6791325"/>
          <a:ext cx="1333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38</xdr:row>
      <xdr:rowOff>123825</xdr:rowOff>
    </xdr:from>
    <xdr:to>
      <xdr:col>14</xdr:col>
      <xdr:colOff>38100</xdr:colOff>
      <xdr:row>48</xdr:row>
      <xdr:rowOff>95250</xdr:rowOff>
    </xdr:to>
    <xdr:pic>
      <xdr:nvPicPr>
        <xdr:cNvPr id="15" name="Picture 149" descr="d2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781800"/>
          <a:ext cx="13144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34</xdr:col>
      <xdr:colOff>28575</xdr:colOff>
      <xdr:row>0</xdr:row>
      <xdr:rowOff>504825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0"/>
          <a:ext cx="84391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67168</xdr:colOff>
      <xdr:row>0</xdr:row>
      <xdr:rowOff>81644</xdr:rowOff>
    </xdr:from>
    <xdr:to>
      <xdr:col>25</xdr:col>
      <xdr:colOff>28575</xdr:colOff>
      <xdr:row>1</xdr:row>
      <xdr:rowOff>28576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1314943" y="81644"/>
          <a:ext cx="7028957" cy="4803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</a:t>
          </a:r>
          <a:r>
            <a:rPr lang="pl-PL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zamówienia: 	</a:t>
          </a:r>
          <a:r>
            <a:rPr lang="pl-PL" sz="14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drzwi przesuwne Slim</a:t>
          </a:r>
          <a:endParaRPr lang="pl-PL" sz="14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24</xdr:col>
      <xdr:colOff>180975</xdr:colOff>
      <xdr:row>0</xdr:row>
      <xdr:rowOff>31506</xdr:rowOff>
    </xdr:from>
    <xdr:to>
      <xdr:col>27</xdr:col>
      <xdr:colOff>95249</xdr:colOff>
      <xdr:row>0</xdr:row>
      <xdr:rowOff>511156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8086725" y="31506"/>
          <a:ext cx="609599" cy="47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27</xdr:col>
      <xdr:colOff>104775</xdr:colOff>
      <xdr:row>0</xdr:row>
      <xdr:rowOff>41765</xdr:rowOff>
    </xdr:from>
    <xdr:to>
      <xdr:col>32</xdr:col>
      <xdr:colOff>66675</xdr:colOff>
      <xdr:row>0</xdr:row>
      <xdr:rowOff>476251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8705850" y="41765"/>
          <a:ext cx="809625" cy="4344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endParaRPr lang="pl-PL" sz="16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SpPr/>
      </xdr:nvSpPr>
      <xdr:spPr>
        <a:xfrm>
          <a:off x="47625" y="0"/>
          <a:ext cx="563731" cy="2381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2</xdr:col>
      <xdr:colOff>190500</xdr:colOff>
      <xdr:row>32</xdr:row>
      <xdr:rowOff>9525</xdr:rowOff>
    </xdr:from>
    <xdr:to>
      <xdr:col>3</xdr:col>
      <xdr:colOff>161925</xdr:colOff>
      <xdr:row>33</xdr:row>
      <xdr:rowOff>123825</xdr:rowOff>
    </xdr:to>
    <xdr:sp macro="" textlink="">
      <xdr:nvSpPr>
        <xdr:cNvPr id="7" name="pole tekstowe 1"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SpPr txBox="1">
          <a:spLocks noChangeArrowheads="1"/>
        </xdr:cNvSpPr>
      </xdr:nvSpPr>
      <xdr:spPr bwMode="auto">
        <a:xfrm>
          <a:off x="1409700" y="6105525"/>
          <a:ext cx="5810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28575</xdr:colOff>
      <xdr:row>32</xdr:row>
      <xdr:rowOff>38100</xdr:rowOff>
    </xdr:from>
    <xdr:to>
      <xdr:col>17</xdr:col>
      <xdr:colOff>114300</xdr:colOff>
      <xdr:row>34</xdr:row>
      <xdr:rowOff>0</xdr:rowOff>
    </xdr:to>
    <xdr:sp macro="" textlink="">
      <xdr:nvSpPr>
        <xdr:cNvPr id="8" name="pole tekstowe 8"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SpPr txBox="1">
          <a:spLocks noChangeArrowheads="1"/>
        </xdr:cNvSpPr>
      </xdr:nvSpPr>
      <xdr:spPr bwMode="auto">
        <a:xfrm>
          <a:off x="9782175" y="6134100"/>
          <a:ext cx="695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28</xdr:col>
      <xdr:colOff>4313</xdr:colOff>
      <xdr:row>25</xdr:row>
      <xdr:rowOff>57151</xdr:rowOff>
    </xdr:from>
    <xdr:to>
      <xdr:col>30</xdr:col>
      <xdr:colOff>95249</xdr:colOff>
      <xdr:row>26</xdr:row>
      <xdr:rowOff>104776</xdr:rowOff>
    </xdr:to>
    <xdr:sp macro="" textlink="">
      <xdr:nvSpPr>
        <xdr:cNvPr id="13" name="pole tekstowe 12"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SpPr txBox="1"/>
      </xdr:nvSpPr>
      <xdr:spPr>
        <a:xfrm>
          <a:off x="6862313" y="4724401"/>
          <a:ext cx="414786" cy="2095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900"/>
        </a:p>
      </xdr:txBody>
    </xdr:sp>
    <xdr:clientData/>
  </xdr:twoCellAnchor>
  <xdr:twoCellAnchor editAs="oneCell">
    <xdr:from>
      <xdr:col>1</xdr:col>
      <xdr:colOff>77932</xdr:colOff>
      <xdr:row>2</xdr:row>
      <xdr:rowOff>51955</xdr:rowOff>
    </xdr:from>
    <xdr:to>
      <xdr:col>6</xdr:col>
      <xdr:colOff>456601</xdr:colOff>
      <xdr:row>6</xdr:row>
      <xdr:rowOff>138546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41" y="753341"/>
          <a:ext cx="1378794" cy="744682"/>
        </a:xfrm>
        <a:prstGeom prst="rect">
          <a:avLst/>
        </a:prstGeom>
      </xdr:spPr>
    </xdr:pic>
    <xdr:clientData/>
  </xdr:twoCellAnchor>
  <xdr:twoCellAnchor>
    <xdr:from>
      <xdr:col>3</xdr:col>
      <xdr:colOff>72165</xdr:colOff>
      <xdr:row>38</xdr:row>
      <xdr:rowOff>142874</xdr:rowOff>
    </xdr:from>
    <xdr:to>
      <xdr:col>8</xdr:col>
      <xdr:colOff>276226</xdr:colOff>
      <xdr:row>57</xdr:row>
      <xdr:rowOff>133349</xdr:rowOff>
    </xdr:to>
    <xdr:grpSp>
      <xdr:nvGrpSpPr>
        <xdr:cNvPr id="18" name="Grupa 17"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GrpSpPr/>
      </xdr:nvGrpSpPr>
      <xdr:grpSpPr>
        <a:xfrm>
          <a:off x="1662840" y="7067549"/>
          <a:ext cx="2175736" cy="5753100"/>
          <a:chOff x="1731280" y="2941166"/>
          <a:chExt cx="1599432" cy="4257849"/>
        </a:xfrm>
      </xdr:grpSpPr>
      <xdr:pic>
        <xdr:nvPicPr>
          <xdr:cNvPr id="16" name="Obraz 15">
            <a:extLst>
              <a:ext uri="{FF2B5EF4-FFF2-40B4-BE49-F238E27FC236}">
                <a16:creationId xmlns="" xmlns:a16="http://schemas.microsoft.com/office/drawing/2014/main" id="{00000000-0008-0000-0D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739671" y="3390568"/>
            <a:ext cx="1530532" cy="3808447"/>
          </a:xfrm>
          <a:prstGeom prst="rect">
            <a:avLst/>
          </a:prstGeom>
        </xdr:spPr>
      </xdr:pic>
      <xdr:sp macro="" textlink="">
        <xdr:nvSpPr>
          <xdr:cNvPr id="17" name="pole tekstowe 16">
            <a:extLst>
              <a:ext uri="{FF2B5EF4-FFF2-40B4-BE49-F238E27FC236}">
                <a16:creationId xmlns="" xmlns:a16="http://schemas.microsoft.com/office/drawing/2014/main" id="{00000000-0008-0000-0D00-000011000000}"/>
              </a:ext>
            </a:extLst>
          </xdr:cNvPr>
          <xdr:cNvSpPr txBox="1"/>
        </xdr:nvSpPr>
        <xdr:spPr bwMode="auto">
          <a:xfrm>
            <a:off x="1731280" y="2941166"/>
            <a:ext cx="1599432" cy="376458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rtlCol="0" anchor="t"/>
          <a:lstStyle/>
          <a:p>
            <a:r>
              <a:rPr lang="pl-PL" sz="1100"/>
              <a:t>Slim prowadnicach</a:t>
            </a:r>
            <a:r>
              <a:rPr lang="pl-PL" sz="1100" baseline="0"/>
              <a:t> S-S</a:t>
            </a:r>
            <a:endParaRPr lang="pl-PL" sz="1100"/>
          </a:p>
        </xdr:txBody>
      </xdr:sp>
    </xdr:grpSp>
    <xdr:clientData/>
  </xdr:twoCellAnchor>
  <xdr:twoCellAnchor>
    <xdr:from>
      <xdr:col>25</xdr:col>
      <xdr:colOff>40079</xdr:colOff>
      <xdr:row>42</xdr:row>
      <xdr:rowOff>121863</xdr:rowOff>
    </xdr:from>
    <xdr:to>
      <xdr:col>26</xdr:col>
      <xdr:colOff>46107</xdr:colOff>
      <xdr:row>45</xdr:row>
      <xdr:rowOff>142040</xdr:rowOff>
    </xdr:to>
    <xdr:pic>
      <xdr:nvPicPr>
        <xdr:cNvPr id="51" name="Obraz 50">
          <a:extLst>
            <a:ext uri="{FF2B5EF4-FFF2-40B4-BE49-F238E27FC236}">
              <a16:creationId xmlns="" xmlns:a16="http://schemas.microsoft.com/office/drawing/2014/main" id="{00000000-0008-0000-0D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77672"/>
        <a:stretch/>
      </xdr:blipFill>
      <xdr:spPr>
        <a:xfrm>
          <a:off x="8355404" y="10323138"/>
          <a:ext cx="148903" cy="505952"/>
        </a:xfrm>
        <a:prstGeom prst="rect">
          <a:avLst/>
        </a:prstGeom>
      </xdr:spPr>
    </xdr:pic>
    <xdr:clientData/>
  </xdr:twoCellAnchor>
  <xdr:twoCellAnchor>
    <xdr:from>
      <xdr:col>8</xdr:col>
      <xdr:colOff>381000</xdr:colOff>
      <xdr:row>38</xdr:row>
      <xdr:rowOff>1943100</xdr:rowOff>
    </xdr:from>
    <xdr:to>
      <xdr:col>29</xdr:col>
      <xdr:colOff>76200</xdr:colOff>
      <xdr:row>49</xdr:row>
      <xdr:rowOff>49422</xdr:rowOff>
    </xdr:to>
    <xdr:grpSp>
      <xdr:nvGrpSpPr>
        <xdr:cNvPr id="19" name="Grupa 18"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GrpSpPr/>
      </xdr:nvGrpSpPr>
      <xdr:grpSpPr>
        <a:xfrm>
          <a:off x="3943350" y="8867775"/>
          <a:ext cx="4953000" cy="2516397"/>
          <a:chOff x="3987326" y="7418183"/>
          <a:chExt cx="2327749" cy="1001922"/>
        </a:xfrm>
      </xdr:grpSpPr>
      <xdr:pic>
        <xdr:nvPicPr>
          <xdr:cNvPr id="20" name="Obraz 19">
            <a:extLst>
              <a:ext uri="{FF2B5EF4-FFF2-40B4-BE49-F238E27FC236}">
                <a16:creationId xmlns="" xmlns:a16="http://schemas.microsoft.com/office/drawing/2014/main" id="{00000000-0008-0000-0D00-00001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77672"/>
          <a:stretch/>
        </xdr:blipFill>
        <xdr:spPr>
          <a:xfrm>
            <a:off x="6059879" y="7627563"/>
            <a:ext cx="148903" cy="505952"/>
          </a:xfrm>
          <a:prstGeom prst="rect">
            <a:avLst/>
          </a:prstGeom>
        </xdr:spPr>
      </xdr:pic>
      <xdr:grpSp>
        <xdr:nvGrpSpPr>
          <xdr:cNvPr id="21" name="Grupa 20">
            <a:extLst>
              <a:ext uri="{FF2B5EF4-FFF2-40B4-BE49-F238E27FC236}">
                <a16:creationId xmlns="" xmlns:a16="http://schemas.microsoft.com/office/drawing/2014/main" id="{00000000-0008-0000-0D00-000015000000}"/>
              </a:ext>
            </a:extLst>
          </xdr:cNvPr>
          <xdr:cNvGrpSpPr/>
        </xdr:nvGrpSpPr>
        <xdr:grpSpPr>
          <a:xfrm>
            <a:off x="3987326" y="7418183"/>
            <a:ext cx="2327749" cy="1001922"/>
            <a:chOff x="4644551" y="7056233"/>
            <a:chExt cx="2327749" cy="1001922"/>
          </a:xfrm>
        </xdr:grpSpPr>
        <xdr:pic>
          <xdr:nvPicPr>
            <xdr:cNvPr id="22" name="Obraz 21">
              <a:extLst>
                <a:ext uri="{FF2B5EF4-FFF2-40B4-BE49-F238E27FC236}">
                  <a16:creationId xmlns="" xmlns:a16="http://schemas.microsoft.com/office/drawing/2014/main" id="{00000000-0008-0000-0D00-000016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38367"/>
            <a:stretch/>
          </xdr:blipFill>
          <xdr:spPr>
            <a:xfrm>
              <a:off x="4743784" y="7277102"/>
              <a:ext cx="526978" cy="362344"/>
            </a:xfrm>
            <a:prstGeom prst="rect">
              <a:avLst/>
            </a:prstGeom>
          </xdr:spPr>
        </xdr:pic>
        <xdr:grpSp>
          <xdr:nvGrpSpPr>
            <xdr:cNvPr id="23" name="Grupa 22">
              <a:extLst>
                <a:ext uri="{FF2B5EF4-FFF2-40B4-BE49-F238E27FC236}">
                  <a16:creationId xmlns="" xmlns:a16="http://schemas.microsoft.com/office/drawing/2014/main" id="{00000000-0008-0000-0D00-000017000000}"/>
                </a:ext>
              </a:extLst>
            </xdr:cNvPr>
            <xdr:cNvGrpSpPr/>
          </xdr:nvGrpSpPr>
          <xdr:grpSpPr>
            <a:xfrm>
              <a:off x="4644551" y="7056233"/>
              <a:ext cx="2327749" cy="1001922"/>
              <a:chOff x="4615976" y="8008733"/>
              <a:chExt cx="2327749" cy="1001922"/>
            </a:xfrm>
          </xdr:grpSpPr>
          <xdr:sp macro="" textlink="">
            <xdr:nvSpPr>
              <xdr:cNvPr id="24" name="pole tekstowe 23">
                <a:extLst>
                  <a:ext uri="{FF2B5EF4-FFF2-40B4-BE49-F238E27FC236}">
                    <a16:creationId xmlns="" xmlns:a16="http://schemas.microsoft.com/office/drawing/2014/main" id="{00000000-0008-0000-0D00-000018000000}"/>
                  </a:ext>
                </a:extLst>
              </xdr:cNvPr>
              <xdr:cNvSpPr txBox="1"/>
            </xdr:nvSpPr>
            <xdr:spPr bwMode="auto">
              <a:xfrm>
                <a:off x="4671247" y="8036466"/>
                <a:ext cx="1560678" cy="147955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rtlCol="0" anchor="t"/>
              <a:lstStyle/>
              <a:p>
                <a:r>
                  <a:rPr lang="pl-PL" sz="800">
                    <a:latin typeface="Arial" panose="020B0604020202020204" pitchFamily="34" charset="0"/>
                    <a:cs typeface="Arial" panose="020B0604020202020204" pitchFamily="34" charset="0"/>
                  </a:rPr>
                  <a:t>Dostępne typy</a:t>
                </a:r>
                <a:r>
                  <a:rPr lang="pl-PL" sz="8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prowadnic Solid</a:t>
                </a:r>
                <a:endParaRPr lang="pl-PL" sz="8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25" name="Prostokąt 24">
                <a:extLst>
                  <a:ext uri="{FF2B5EF4-FFF2-40B4-BE49-F238E27FC236}">
                    <a16:creationId xmlns="" xmlns:a16="http://schemas.microsoft.com/office/drawing/2014/main" id="{00000000-0008-0000-0D00-000019000000}"/>
                  </a:ext>
                </a:extLst>
              </xdr:cNvPr>
              <xdr:cNvSpPr/>
            </xdr:nvSpPr>
            <xdr:spPr>
              <a:xfrm>
                <a:off x="4615976" y="8008733"/>
                <a:ext cx="2327749" cy="916192"/>
              </a:xfrm>
              <a:prstGeom prst="rect">
                <a:avLst/>
              </a:prstGeom>
              <a:noFill/>
              <a:ln w="127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grpSp>
            <xdr:nvGrpSpPr>
              <xdr:cNvPr id="26" name="Grupa 25">
                <a:extLst>
                  <a:ext uri="{FF2B5EF4-FFF2-40B4-BE49-F238E27FC236}">
                    <a16:creationId xmlns="" xmlns:a16="http://schemas.microsoft.com/office/drawing/2014/main" id="{00000000-0008-0000-0D00-00001A000000}"/>
                  </a:ext>
                </a:extLst>
              </xdr:cNvPr>
              <xdr:cNvGrpSpPr/>
            </xdr:nvGrpSpPr>
            <xdr:grpSpPr>
              <a:xfrm>
                <a:off x="4680165" y="8569698"/>
                <a:ext cx="2128954" cy="440957"/>
                <a:chOff x="1860484" y="8453245"/>
                <a:chExt cx="2049873" cy="556062"/>
              </a:xfrm>
            </xdr:grpSpPr>
            <xdr:sp macro="" textlink="">
              <xdr:nvSpPr>
                <xdr:cNvPr id="29" name="pole tekstowe 28">
                  <a:extLst>
                    <a:ext uri="{FF2B5EF4-FFF2-40B4-BE49-F238E27FC236}">
                      <a16:creationId xmlns="" xmlns:a16="http://schemas.microsoft.com/office/drawing/2014/main" id="{00000000-0008-0000-0D00-00001D000000}"/>
                    </a:ext>
                  </a:extLst>
                </xdr:cNvPr>
                <xdr:cNvSpPr txBox="1"/>
              </xdr:nvSpPr>
              <xdr:spPr bwMode="auto">
                <a:xfrm>
                  <a:off x="1860484" y="8453245"/>
                  <a:ext cx="687125" cy="306427"/>
                </a:xfrm>
                <a:prstGeom prst="rect">
                  <a:avLst/>
                </a:prstGeom>
                <a:solidFill>
                  <a:srgbClr val="FFFF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horzOverflow="clip" wrap="square" rtlCol="0" anchor="t"/>
                <a:lstStyle/>
                <a:p>
                  <a:r>
                    <a:rPr lang="pl-PL" sz="600"/>
                    <a:t>Mositiera</a:t>
                  </a:r>
                  <a:r>
                    <a:rPr lang="pl-PL" sz="600" baseline="0"/>
                    <a:t> </a:t>
                  </a:r>
                  <a:r>
                    <a:rPr lang="pl-PL" sz="600"/>
                    <a:t>pojedyncza</a:t>
                  </a:r>
                </a:p>
              </xdr:txBody>
            </xdr:sp>
            <xdr:sp macro="" textlink="">
              <xdr:nvSpPr>
                <xdr:cNvPr id="30" name="pole tekstowe 29">
                  <a:extLst>
                    <a:ext uri="{FF2B5EF4-FFF2-40B4-BE49-F238E27FC236}">
                      <a16:creationId xmlns="" xmlns:a16="http://schemas.microsoft.com/office/drawing/2014/main" id="{00000000-0008-0000-0D00-00001E000000}"/>
                    </a:ext>
                  </a:extLst>
                </xdr:cNvPr>
                <xdr:cNvSpPr txBox="1"/>
              </xdr:nvSpPr>
              <xdr:spPr bwMode="auto">
                <a:xfrm>
                  <a:off x="2867379" y="8456794"/>
                  <a:ext cx="849924" cy="205154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600"/>
                    <a:t>Mositiera</a:t>
                  </a:r>
                  <a:r>
                    <a:rPr lang="pl-PL" sz="600" baseline="0"/>
                    <a:t> </a:t>
                  </a:r>
                  <a:r>
                    <a:rPr lang="pl-PL" sz="600"/>
                    <a:t>podwojna</a:t>
                  </a:r>
                </a:p>
              </xdr:txBody>
            </xdr:sp>
            <xdr:sp macro="" textlink="">
              <xdr:nvSpPr>
                <xdr:cNvPr id="31" name="pole tekstowe 30">
                  <a:extLst>
                    <a:ext uri="{FF2B5EF4-FFF2-40B4-BE49-F238E27FC236}">
                      <a16:creationId xmlns="" xmlns:a16="http://schemas.microsoft.com/office/drawing/2014/main" id="{00000000-0008-0000-0D00-00001F000000}"/>
                    </a:ext>
                  </a:extLst>
                </xdr:cNvPr>
                <xdr:cNvSpPr txBox="1"/>
              </xdr:nvSpPr>
              <xdr:spPr bwMode="auto">
                <a:xfrm>
                  <a:off x="2582691" y="8567077"/>
                  <a:ext cx="641036" cy="430209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600"/>
                    <a:t>Montaż do podłoża</a:t>
                  </a:r>
                </a:p>
              </xdr:txBody>
            </xdr:sp>
            <xdr:sp macro="" textlink="">
              <xdr:nvSpPr>
                <xdr:cNvPr id="32" name="pole tekstowe 31">
                  <a:extLst>
                    <a:ext uri="{FF2B5EF4-FFF2-40B4-BE49-F238E27FC236}">
                      <a16:creationId xmlns="" xmlns:a16="http://schemas.microsoft.com/office/drawing/2014/main" id="{00000000-0008-0000-0D00-000020000000}"/>
                    </a:ext>
                  </a:extLst>
                </xdr:cNvPr>
                <xdr:cNvSpPr txBox="1"/>
              </xdr:nvSpPr>
              <xdr:spPr bwMode="auto">
                <a:xfrm>
                  <a:off x="3366700" y="8576140"/>
                  <a:ext cx="543657" cy="433167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600"/>
                    <a:t>Montaż do ściany</a:t>
                  </a:r>
                </a:p>
              </xdr:txBody>
            </xdr:sp>
          </xdr:grpSp>
          <xdr:pic>
            <xdr:nvPicPr>
              <xdr:cNvPr id="27" name="Obraz 26">
                <a:extLst>
                  <a:ext uri="{FF2B5EF4-FFF2-40B4-BE49-F238E27FC236}">
                    <a16:creationId xmlns="" xmlns:a16="http://schemas.microsoft.com/office/drawing/2014/main" id="{00000000-0008-0000-0D00-00001B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246974" y="8183703"/>
                <a:ext cx="461174" cy="435117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28" name="Obraz 27">
                <a:extLst>
                  <a:ext uri="{FF2B5EF4-FFF2-40B4-BE49-F238E27FC236}">
                    <a16:creationId xmlns="" xmlns:a16="http://schemas.microsoft.com/office/drawing/2014/main" id="{00000000-0008-0000-0D00-00001C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9"/>
              <a:stretch>
                <a:fillRect/>
              </a:stretch>
            </xdr:blipFill>
            <xdr:spPr>
              <a:xfrm>
                <a:off x="5371490" y="8251468"/>
                <a:ext cx="784092" cy="362877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7</xdr:col>
      <xdr:colOff>533403</xdr:colOff>
      <xdr:row>0</xdr:row>
      <xdr:rowOff>457200</xdr:rowOff>
    </xdr:from>
    <xdr:to>
      <xdr:col>32</xdr:col>
      <xdr:colOff>123826</xdr:colOff>
      <xdr:row>11</xdr:row>
      <xdr:rowOff>9525</xdr:rowOff>
    </xdr:to>
    <xdr:grpSp>
      <xdr:nvGrpSpPr>
        <xdr:cNvPr id="33" name="Grupa 32">
          <a:extLst>
            <a:ext uri="{FF2B5EF4-FFF2-40B4-BE49-F238E27FC236}">
              <a16:creationId xmlns="" xmlns:a16="http://schemas.microsoft.com/office/drawing/2014/main" id="{00000000-0008-0000-0D00-000021000000}"/>
            </a:ext>
          </a:extLst>
        </xdr:cNvPr>
        <xdr:cNvGrpSpPr/>
      </xdr:nvGrpSpPr>
      <xdr:grpSpPr>
        <a:xfrm>
          <a:off x="3324228" y="457200"/>
          <a:ext cx="6248398" cy="1371600"/>
          <a:chOff x="3212622" y="466726"/>
          <a:chExt cx="6267313" cy="1417538"/>
        </a:xfrm>
      </xdr:grpSpPr>
      <xdr:grpSp>
        <xdr:nvGrpSpPr>
          <xdr:cNvPr id="34" name="Grupa 33">
            <a:extLst>
              <a:ext uri="{FF2B5EF4-FFF2-40B4-BE49-F238E27FC236}">
                <a16:creationId xmlns="" xmlns:a16="http://schemas.microsoft.com/office/drawing/2014/main" id="{00000000-0008-0000-0D00-000022000000}"/>
              </a:ext>
            </a:extLst>
          </xdr:cNvPr>
          <xdr:cNvGrpSpPr/>
        </xdr:nvGrpSpPr>
        <xdr:grpSpPr>
          <a:xfrm>
            <a:off x="8740996" y="592404"/>
            <a:ext cx="738939" cy="1076578"/>
            <a:chOff x="8021908" y="581025"/>
            <a:chExt cx="740606" cy="1087403"/>
          </a:xfrm>
        </xdr:grpSpPr>
        <xdr:sp macro="" textlink="">
          <xdr:nvSpPr>
            <xdr:cNvPr id="53" name="Prostokąt 52">
              <a:extLst>
                <a:ext uri="{FF2B5EF4-FFF2-40B4-BE49-F238E27FC236}">
                  <a16:creationId xmlns="" xmlns:a16="http://schemas.microsoft.com/office/drawing/2014/main" id="{00000000-0008-0000-0D00-000035000000}"/>
                </a:ext>
              </a:extLst>
            </xdr:cNvPr>
            <xdr:cNvSpPr/>
          </xdr:nvSpPr>
          <xdr:spPr>
            <a:xfrm>
              <a:off x="8021908" y="685800"/>
              <a:ext cx="384019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4" name="pole tekstowe 53">
              <a:extLst>
                <a:ext uri="{FF2B5EF4-FFF2-40B4-BE49-F238E27FC236}">
                  <a16:creationId xmlns="" xmlns:a16="http://schemas.microsoft.com/office/drawing/2014/main" id="{00000000-0008-0000-0D00-000036000000}"/>
                </a:ext>
              </a:extLst>
            </xdr:cNvPr>
            <xdr:cNvSpPr txBox="1"/>
          </xdr:nvSpPr>
          <xdr:spPr bwMode="auto">
            <a:xfrm>
              <a:off x="8369354" y="581025"/>
              <a:ext cx="39316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35" name="Grupa 34">
            <a:extLst>
              <a:ext uri="{FF2B5EF4-FFF2-40B4-BE49-F238E27FC236}">
                <a16:creationId xmlns="" xmlns:a16="http://schemas.microsoft.com/office/drawing/2014/main" id="{00000000-0008-0000-0D00-000023000000}"/>
              </a:ext>
            </a:extLst>
          </xdr:cNvPr>
          <xdr:cNvGrpSpPr/>
        </xdr:nvGrpSpPr>
        <xdr:grpSpPr>
          <a:xfrm>
            <a:off x="7755739" y="620979"/>
            <a:ext cx="711579" cy="1039572"/>
            <a:chOff x="8392400" y="619125"/>
            <a:chExt cx="704377" cy="1050316"/>
          </a:xfrm>
        </xdr:grpSpPr>
        <xdr:sp macro="" textlink="">
          <xdr:nvSpPr>
            <xdr:cNvPr id="50" name="pole tekstowe 49">
              <a:extLst>
                <a:ext uri="{FF2B5EF4-FFF2-40B4-BE49-F238E27FC236}">
                  <a16:creationId xmlns="" xmlns:a16="http://schemas.microsoft.com/office/drawing/2014/main" id="{00000000-0008-0000-0D00-000032000000}"/>
                </a:ext>
              </a:extLst>
            </xdr:cNvPr>
            <xdr:cNvSpPr txBox="1"/>
          </xdr:nvSpPr>
          <xdr:spPr bwMode="auto">
            <a:xfrm>
              <a:off x="8708468" y="619125"/>
              <a:ext cx="388309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52" name="Prostokąt 51">
              <a:extLst>
                <a:ext uri="{FF2B5EF4-FFF2-40B4-BE49-F238E27FC236}">
                  <a16:creationId xmlns="" xmlns:a16="http://schemas.microsoft.com/office/drawing/2014/main" id="{00000000-0008-0000-0D00-000034000000}"/>
                </a:ext>
              </a:extLst>
            </xdr:cNvPr>
            <xdr:cNvSpPr/>
          </xdr:nvSpPr>
          <xdr:spPr>
            <a:xfrm>
              <a:off x="8392400" y="695324"/>
              <a:ext cx="325100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36" name="Grupa 35">
            <a:extLst>
              <a:ext uri="{FF2B5EF4-FFF2-40B4-BE49-F238E27FC236}">
                <a16:creationId xmlns="" xmlns:a16="http://schemas.microsoft.com/office/drawing/2014/main" id="{00000000-0008-0000-0D00-000024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44" name="Grupa 43">
              <a:extLst>
                <a:ext uri="{FF2B5EF4-FFF2-40B4-BE49-F238E27FC236}">
                  <a16:creationId xmlns="" xmlns:a16="http://schemas.microsoft.com/office/drawing/2014/main" id="{00000000-0008-0000-0D00-00002C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48" name="Prostokąt 47">
                <a:extLst>
                  <a:ext uri="{FF2B5EF4-FFF2-40B4-BE49-F238E27FC236}">
                    <a16:creationId xmlns="" xmlns:a16="http://schemas.microsoft.com/office/drawing/2014/main" id="{00000000-0008-0000-0D00-000030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49" name="pole tekstowe 48">
                <a:extLst>
                  <a:ext uri="{FF2B5EF4-FFF2-40B4-BE49-F238E27FC236}">
                    <a16:creationId xmlns="" xmlns:a16="http://schemas.microsoft.com/office/drawing/2014/main" id="{00000000-0008-0000-0D00-000031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45" name="Grupa 44">
              <a:extLst>
                <a:ext uri="{FF2B5EF4-FFF2-40B4-BE49-F238E27FC236}">
                  <a16:creationId xmlns="" xmlns:a16="http://schemas.microsoft.com/office/drawing/2014/main" id="{00000000-0008-0000-0D00-00002D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46" name="pole tekstowe 45">
                <a:extLst>
                  <a:ext uri="{FF2B5EF4-FFF2-40B4-BE49-F238E27FC236}">
                    <a16:creationId xmlns="" xmlns:a16="http://schemas.microsoft.com/office/drawing/2014/main" id="{00000000-0008-0000-0D00-00002E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47" name="pole tekstowe 46">
                <a:extLst>
                  <a:ext uri="{FF2B5EF4-FFF2-40B4-BE49-F238E27FC236}">
                    <a16:creationId xmlns="" xmlns:a16="http://schemas.microsoft.com/office/drawing/2014/main" id="{00000000-0008-0000-0D00-00002F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37" name="pole tekstowe 36">
            <a:extLst>
              <a:ext uri="{FF2B5EF4-FFF2-40B4-BE49-F238E27FC236}">
                <a16:creationId xmlns="" xmlns:a16="http://schemas.microsoft.com/office/drawing/2014/main" id="{00000000-0008-0000-0D00-000025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38" name="Grupa 37">
            <a:extLst>
              <a:ext uri="{FF2B5EF4-FFF2-40B4-BE49-F238E27FC236}">
                <a16:creationId xmlns="" xmlns:a16="http://schemas.microsoft.com/office/drawing/2014/main" id="{00000000-0008-0000-0D00-000026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39" name="Prostokąt 38">
              <a:extLst>
                <a:ext uri="{FF2B5EF4-FFF2-40B4-BE49-F238E27FC236}">
                  <a16:creationId xmlns="" xmlns:a16="http://schemas.microsoft.com/office/drawing/2014/main" id="{00000000-0008-0000-0D00-000027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0" name="pole tekstowe 39">
              <a:extLst>
                <a:ext uri="{FF2B5EF4-FFF2-40B4-BE49-F238E27FC236}">
                  <a16:creationId xmlns="" xmlns:a16="http://schemas.microsoft.com/office/drawing/2014/main" id="{00000000-0008-0000-0D00-000028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41" name="pole tekstowe 40">
              <a:extLst>
                <a:ext uri="{FF2B5EF4-FFF2-40B4-BE49-F238E27FC236}">
                  <a16:creationId xmlns="" xmlns:a16="http://schemas.microsoft.com/office/drawing/2014/main" id="{00000000-0008-0000-0D00-000029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2" name="pole tekstowe 41">
              <a:extLst>
                <a:ext uri="{FF2B5EF4-FFF2-40B4-BE49-F238E27FC236}">
                  <a16:creationId xmlns="" xmlns:a16="http://schemas.microsoft.com/office/drawing/2014/main" id="{00000000-0008-0000-0D00-00002A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3" name="pole tekstowe 42">
              <a:extLst>
                <a:ext uri="{FF2B5EF4-FFF2-40B4-BE49-F238E27FC236}">
                  <a16:creationId xmlns="" xmlns:a16="http://schemas.microsoft.com/office/drawing/2014/main" id="{00000000-0008-0000-0D00-00002B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20</xdr:col>
      <xdr:colOff>66675</xdr:colOff>
      <xdr:row>29</xdr:row>
      <xdr:rowOff>76200</xdr:rowOff>
    </xdr:from>
    <xdr:to>
      <xdr:col>31</xdr:col>
      <xdr:colOff>171450</xdr:colOff>
      <xdr:row>35</xdr:row>
      <xdr:rowOff>110898</xdr:rowOff>
    </xdr:to>
    <xdr:sp macro="" textlink="">
      <xdr:nvSpPr>
        <xdr:cNvPr id="55" name="pole tekstowe 54">
          <a:extLst>
            <a:ext uri="{FF2B5EF4-FFF2-40B4-BE49-F238E27FC236}">
              <a16:creationId xmlns="" xmlns:a16="http://schemas.microsoft.com/office/drawing/2014/main" id="{00000000-0008-0000-0D00-000037000000}"/>
            </a:ext>
          </a:extLst>
        </xdr:cNvPr>
        <xdr:cNvSpPr txBox="1"/>
      </xdr:nvSpPr>
      <xdr:spPr bwMode="auto">
        <a:xfrm>
          <a:off x="6010275" y="5391150"/>
          <a:ext cx="2276475" cy="968148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RAL 7016	 	-a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14</xdr:col>
      <xdr:colOff>19050</xdr:colOff>
      <xdr:row>1</xdr:row>
      <xdr:rowOff>9525</xdr:rowOff>
    </xdr:to>
    <xdr:pic>
      <xdr:nvPicPr>
        <xdr:cNvPr id="19518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E00-00003E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7775" y="0"/>
          <a:ext cx="67056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76201</xdr:colOff>
      <xdr:row>0</xdr:row>
      <xdr:rowOff>133350</xdr:rowOff>
    </xdr:from>
    <xdr:to>
      <xdr:col>5</xdr:col>
      <xdr:colOff>502913</xdr:colOff>
      <xdr:row>1</xdr:row>
      <xdr:rowOff>104775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1295401" y="133350"/>
          <a:ext cx="2266949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000" b="1">
              <a:solidFill>
                <a:schemeClr val="bg1"/>
              </a:solidFill>
            </a:rPr>
            <a:t>ZAMÓWIENIE</a:t>
          </a:r>
        </a:p>
      </xdr:txBody>
    </xdr:sp>
    <xdr:clientData/>
  </xdr:twoCellAnchor>
  <xdr:twoCellAnchor>
    <xdr:from>
      <xdr:col>6</xdr:col>
      <xdr:colOff>407671</xdr:colOff>
      <xdr:row>0</xdr:row>
      <xdr:rowOff>0</xdr:rowOff>
    </xdr:from>
    <xdr:to>
      <xdr:col>10</xdr:col>
      <xdr:colOff>520073</xdr:colOff>
      <xdr:row>1</xdr:row>
      <xdr:rowOff>76200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SpPr txBox="1"/>
      </xdr:nvSpPr>
      <xdr:spPr>
        <a:xfrm>
          <a:off x="4067176" y="0"/>
          <a:ext cx="2552699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3200" b="1">
              <a:solidFill>
                <a:schemeClr val="bg1"/>
              </a:solidFill>
            </a:rPr>
            <a:t>ROLETY</a:t>
          </a:r>
        </a:p>
      </xdr:txBody>
    </xdr:sp>
    <xdr:clientData/>
  </xdr:twoCellAnchor>
  <xdr:twoCellAnchor>
    <xdr:from>
      <xdr:col>10</xdr:col>
      <xdr:colOff>445770</xdr:colOff>
      <xdr:row>0</xdr:row>
      <xdr:rowOff>161925</xdr:rowOff>
    </xdr:from>
    <xdr:to>
      <xdr:col>11</xdr:col>
      <xdr:colOff>398145</xdr:colOff>
      <xdr:row>1</xdr:row>
      <xdr:rowOff>114300</xdr:rowOff>
    </xdr:to>
    <xdr:sp macro="" textlink="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SpPr txBox="1"/>
      </xdr:nvSpPr>
      <xdr:spPr>
        <a:xfrm>
          <a:off x="6543675" y="161925"/>
          <a:ext cx="561975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11</xdr:col>
      <xdr:colOff>264795</xdr:colOff>
      <xdr:row>0</xdr:row>
      <xdr:rowOff>38100</xdr:rowOff>
    </xdr:from>
    <xdr:to>
      <xdr:col>13</xdr:col>
      <xdr:colOff>558168</xdr:colOff>
      <xdr:row>0</xdr:row>
      <xdr:rowOff>504825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SpPr txBox="1"/>
      </xdr:nvSpPr>
      <xdr:spPr>
        <a:xfrm>
          <a:off x="6972300" y="38100"/>
          <a:ext cx="151447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pl-PL"/>
        </a:p>
      </xdr:txBody>
    </xdr:sp>
    <xdr:clientData/>
  </xdr:twoCellAnchor>
  <xdr:twoCellAnchor editAs="oneCell">
    <xdr:from>
      <xdr:col>1</xdr:col>
      <xdr:colOff>0</xdr:colOff>
      <xdr:row>0</xdr:row>
      <xdr:rowOff>323850</xdr:rowOff>
    </xdr:from>
    <xdr:to>
      <xdr:col>1</xdr:col>
      <xdr:colOff>542925</xdr:colOff>
      <xdr:row>39</xdr:row>
      <xdr:rowOff>19050</xdr:rowOff>
    </xdr:to>
    <xdr:pic>
      <xdr:nvPicPr>
        <xdr:cNvPr id="19523" name="Obraz 2" descr="pionowy pasek do markiz 723u kopia.jpg">
          <a:extLst>
            <a:ext uri="{FF2B5EF4-FFF2-40B4-BE49-F238E27FC236}">
              <a16:creationId xmlns="" xmlns:a16="http://schemas.microsoft.com/office/drawing/2014/main" id="{00000000-0008-0000-0E00-00004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368"/>
        <a:stretch>
          <a:fillRect/>
        </a:stretch>
      </xdr:blipFill>
      <xdr:spPr bwMode="auto">
        <a:xfrm>
          <a:off x="1247775" y="323850"/>
          <a:ext cx="542925" cy="10258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8" name="Strzałka w lewo 7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SpPr/>
      </xdr:nvSpPr>
      <xdr:spPr>
        <a:xfrm>
          <a:off x="47625" y="0"/>
          <a:ext cx="1123949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36</xdr:col>
      <xdr:colOff>19050</xdr:colOff>
      <xdr:row>1</xdr:row>
      <xdr:rowOff>9525</xdr:rowOff>
    </xdr:to>
    <xdr:pic>
      <xdr:nvPicPr>
        <xdr:cNvPr id="12983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F00-0000B7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7775" y="0"/>
          <a:ext cx="67818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62</xdr:col>
      <xdr:colOff>28575</xdr:colOff>
      <xdr:row>65</xdr:row>
      <xdr:rowOff>0</xdr:rowOff>
    </xdr:from>
    <xdr:to>
      <xdr:col>63</xdr:col>
      <xdr:colOff>9525</xdr:colOff>
      <xdr:row>65</xdr:row>
      <xdr:rowOff>0</xdr:rowOff>
    </xdr:to>
    <xdr:sp macro="" textlink="">
      <xdr:nvSpPr>
        <xdr:cNvPr id="12984" name="Line 3">
          <a:extLst>
            <a:ext uri="{FF2B5EF4-FFF2-40B4-BE49-F238E27FC236}">
              <a16:creationId xmlns="" xmlns:a16="http://schemas.microsoft.com/office/drawing/2014/main" id="{00000000-0008-0000-0F00-0000B8320000}"/>
            </a:ext>
          </a:extLst>
        </xdr:cNvPr>
        <xdr:cNvSpPr>
          <a:spLocks noChangeShapeType="1"/>
        </xdr:cNvSpPr>
      </xdr:nvSpPr>
      <xdr:spPr bwMode="auto">
        <a:xfrm flipV="1">
          <a:off x="12944475" y="13792200"/>
          <a:ext cx="1619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314325</xdr:rowOff>
    </xdr:from>
    <xdr:to>
      <xdr:col>1</xdr:col>
      <xdr:colOff>542925</xdr:colOff>
      <xdr:row>42</xdr:row>
      <xdr:rowOff>0</xdr:rowOff>
    </xdr:to>
    <xdr:pic>
      <xdr:nvPicPr>
        <xdr:cNvPr id="12985" name="Obraz 2" descr="pionowy pasek do markiz 723u kopia.jpg">
          <a:extLst>
            <a:ext uri="{FF2B5EF4-FFF2-40B4-BE49-F238E27FC236}">
              <a16:creationId xmlns="" xmlns:a16="http://schemas.microsoft.com/office/drawing/2014/main" id="{00000000-0008-0000-0F00-0000B93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368"/>
        <a:stretch>
          <a:fillRect/>
        </a:stretch>
      </xdr:blipFill>
      <xdr:spPr bwMode="auto">
        <a:xfrm>
          <a:off x="1247775" y="314325"/>
          <a:ext cx="542925" cy="10372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76201</xdr:colOff>
      <xdr:row>0</xdr:row>
      <xdr:rowOff>133350</xdr:rowOff>
    </xdr:from>
    <xdr:to>
      <xdr:col>11</xdr:col>
      <xdr:colOff>114300</xdr:colOff>
      <xdr:row>1</xdr:row>
      <xdr:rowOff>104775</xdr:rowOff>
    </xdr:to>
    <xdr:sp macro="" textlink="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685801" y="133350"/>
          <a:ext cx="5524499" cy="504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000" b="1">
              <a:solidFill>
                <a:schemeClr val="bg1"/>
              </a:solidFill>
            </a:rPr>
            <a:t>ZAMÓWIENIE</a:t>
          </a:r>
        </a:p>
      </xdr:txBody>
    </xdr:sp>
    <xdr:clientData/>
  </xdr:twoCellAnchor>
  <xdr:twoCellAnchor>
    <xdr:from>
      <xdr:col>13</xdr:col>
      <xdr:colOff>38101</xdr:colOff>
      <xdr:row>0</xdr:row>
      <xdr:rowOff>0</xdr:rowOff>
    </xdr:from>
    <xdr:to>
      <xdr:col>26</xdr:col>
      <xdr:colOff>76200</xdr:colOff>
      <xdr:row>1</xdr:row>
      <xdr:rowOff>76200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7353301" y="0"/>
          <a:ext cx="7962899" cy="609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3200" b="1">
              <a:solidFill>
                <a:schemeClr val="bg1"/>
              </a:solidFill>
            </a:rPr>
            <a:t>HURTOWE</a:t>
          </a:r>
        </a:p>
      </xdr:txBody>
    </xdr:sp>
    <xdr:clientData/>
  </xdr:twoCellAnchor>
  <xdr:twoCellAnchor>
    <xdr:from>
      <xdr:col>25</xdr:col>
      <xdr:colOff>95250</xdr:colOff>
      <xdr:row>0</xdr:row>
      <xdr:rowOff>85725</xdr:rowOff>
    </xdr:from>
    <xdr:to>
      <xdr:col>28</xdr:col>
      <xdr:colOff>142875</xdr:colOff>
      <xdr:row>1</xdr:row>
      <xdr:rowOff>38100</xdr:rowOff>
    </xdr:to>
    <xdr:sp macro="" textlink="">
      <xdr:nvSpPr>
        <xdr:cNvPr id="7" name="pole tekstowe 6">
          <a:extLst>
            <a:ext uri="{FF2B5EF4-FFF2-40B4-BE49-F238E27FC236}">
              <a16:creationId xmlns=""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6115050" y="85725"/>
          <a:ext cx="590550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28</xdr:col>
      <xdr:colOff>114299</xdr:colOff>
      <xdr:row>0</xdr:row>
      <xdr:rowOff>38100</xdr:rowOff>
    </xdr:from>
    <xdr:to>
      <xdr:col>35</xdr:col>
      <xdr:colOff>76199</xdr:colOff>
      <xdr:row>0</xdr:row>
      <xdr:rowOff>504825</xdr:rowOff>
    </xdr:to>
    <xdr:sp macro="" textlink="">
      <xdr:nvSpPr>
        <xdr:cNvPr id="8" name="pole tekstowe 7">
          <a:extLst>
            <a:ext uri="{FF2B5EF4-FFF2-40B4-BE49-F238E27FC236}">
              <a16:creationId xmlns=""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6677024" y="38100"/>
          <a:ext cx="1228725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pl-PL"/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9" name="Strzałka w lewo 8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F00-000009000000}"/>
            </a:ext>
          </a:extLst>
        </xdr:cNvPr>
        <xdr:cNvSpPr/>
      </xdr:nvSpPr>
      <xdr:spPr>
        <a:xfrm>
          <a:off x="47625" y="0"/>
          <a:ext cx="1123949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9526</xdr:rowOff>
    </xdr:from>
    <xdr:to>
      <xdr:col>21</xdr:col>
      <xdr:colOff>28575</xdr:colOff>
      <xdr:row>1</xdr:row>
      <xdr:rowOff>581025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80976"/>
          <a:ext cx="8477250" cy="571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123826</xdr:colOff>
      <xdr:row>1</xdr:row>
      <xdr:rowOff>55563</xdr:rowOff>
    </xdr:from>
    <xdr:to>
      <xdr:col>9</xdr:col>
      <xdr:colOff>571500</xdr:colOff>
      <xdr:row>1</xdr:row>
      <xdr:rowOff>428625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1285876" y="227013"/>
          <a:ext cx="4743449" cy="373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5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Druk </a:t>
          </a:r>
          <a:r>
            <a:rPr lang="pl-PL" sz="18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zamówienia</a:t>
          </a:r>
          <a:r>
            <a:rPr lang="pl-PL" sz="15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 moskitiera plisowana Zig-Zag</a:t>
          </a:r>
          <a:endParaRPr lang="pl-PL" sz="1500" b="1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85725</xdr:colOff>
      <xdr:row>1</xdr:row>
      <xdr:rowOff>142875</xdr:rowOff>
    </xdr:from>
    <xdr:to>
      <xdr:col>18</xdr:col>
      <xdr:colOff>504825</xdr:colOff>
      <xdr:row>1</xdr:row>
      <xdr:rowOff>457200</xdr:rowOff>
    </xdr:to>
    <xdr:sp macro="" textlink="">
      <xdr:nvSpPr>
        <xdr:cNvPr id="4" name="pole tekstowe 6">
          <a:extLst>
            <a:ext uri="{FF2B5EF4-FFF2-40B4-BE49-F238E27FC236}">
              <a16:creationId xmlns=""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8096250" y="314325"/>
          <a:ext cx="962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NR</a:t>
          </a:r>
        </a:p>
      </xdr:txBody>
    </xdr:sp>
    <xdr:clientData/>
  </xdr:twoCellAnchor>
  <xdr:twoCellAnchor>
    <xdr:from>
      <xdr:col>18</xdr:col>
      <xdr:colOff>95249</xdr:colOff>
      <xdr:row>1</xdr:row>
      <xdr:rowOff>57150</xdr:rowOff>
    </xdr:from>
    <xdr:to>
      <xdr:col>20</xdr:col>
      <xdr:colOff>247649</xdr:colOff>
      <xdr:row>1</xdr:row>
      <xdr:rowOff>523876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8648699" y="228600"/>
          <a:ext cx="828675" cy="4667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6" name="Strzałka w lew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000-000006000000}"/>
            </a:ext>
          </a:extLst>
        </xdr:cNvPr>
        <xdr:cNvSpPr/>
      </xdr:nvSpPr>
      <xdr:spPr>
        <a:xfrm>
          <a:off x="47625" y="171450"/>
          <a:ext cx="1116181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4</xdr:col>
      <xdr:colOff>314325</xdr:colOff>
      <xdr:row>3</xdr:row>
      <xdr:rowOff>114300</xdr:rowOff>
    </xdr:from>
    <xdr:to>
      <xdr:col>6</xdr:col>
      <xdr:colOff>318535</xdr:colOff>
      <xdr:row>8</xdr:row>
      <xdr:rowOff>94045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895350"/>
          <a:ext cx="1461535" cy="78937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190501</xdr:colOff>
      <xdr:row>36</xdr:row>
      <xdr:rowOff>257175</xdr:rowOff>
    </xdr:from>
    <xdr:to>
      <xdr:col>7</xdr:col>
      <xdr:colOff>723901</xdr:colOff>
      <xdr:row>62</xdr:row>
      <xdr:rowOff>133350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1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3526" y="6838950"/>
          <a:ext cx="3124200" cy="5829300"/>
        </a:xfrm>
        <a:prstGeom prst="rect">
          <a:avLst/>
        </a:prstGeom>
      </xdr:spPr>
    </xdr:pic>
    <xdr:clientData/>
  </xdr:twoCellAnchor>
  <xdr:twoCellAnchor>
    <xdr:from>
      <xdr:col>10</xdr:col>
      <xdr:colOff>581025</xdr:colOff>
      <xdr:row>29</xdr:row>
      <xdr:rowOff>95250</xdr:rowOff>
    </xdr:from>
    <xdr:to>
      <xdr:col>19</xdr:col>
      <xdr:colOff>57150</xdr:colOff>
      <xdr:row>35</xdr:row>
      <xdr:rowOff>47626</xdr:rowOff>
    </xdr:to>
    <xdr:sp macro="" textlink="">
      <xdr:nvSpPr>
        <xdr:cNvPr id="70" name="pole tekstowe 69">
          <a:extLst>
            <a:ext uri="{FF2B5EF4-FFF2-40B4-BE49-F238E27FC236}">
              <a16:creationId xmlns="" xmlns:a16="http://schemas.microsoft.com/office/drawing/2014/main" id="{00000000-0008-0000-1000-000046000000}"/>
            </a:ext>
          </a:extLst>
        </xdr:cNvPr>
        <xdr:cNvSpPr txBox="1"/>
      </xdr:nvSpPr>
      <xdr:spPr bwMode="auto">
        <a:xfrm>
          <a:off x="6877050" y="5419725"/>
          <a:ext cx="2276475" cy="942976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struktura RAL 7016	-as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  <xdr:twoCellAnchor editAs="oneCell">
    <xdr:from>
      <xdr:col>8</xdr:col>
      <xdr:colOff>581025</xdr:colOff>
      <xdr:row>36</xdr:row>
      <xdr:rowOff>123824</xdr:rowOff>
    </xdr:from>
    <xdr:to>
      <xdr:col>12</xdr:col>
      <xdr:colOff>19050</xdr:colOff>
      <xdr:row>45</xdr:row>
      <xdr:rowOff>66674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67325" y="6705599"/>
          <a:ext cx="2124075" cy="2352675"/>
        </a:xfrm>
        <a:prstGeom prst="rect">
          <a:avLst/>
        </a:prstGeom>
      </xdr:spPr>
    </xdr:pic>
    <xdr:clientData/>
  </xdr:twoCellAnchor>
  <xdr:twoCellAnchor>
    <xdr:from>
      <xdr:col>8</xdr:col>
      <xdr:colOff>161925</xdr:colOff>
      <xdr:row>2</xdr:row>
      <xdr:rowOff>38100</xdr:rowOff>
    </xdr:from>
    <xdr:to>
      <xdr:col>20</xdr:col>
      <xdr:colOff>314326</xdr:colOff>
      <xdr:row>13</xdr:row>
      <xdr:rowOff>77937</xdr:rowOff>
    </xdr:to>
    <xdr:grpSp>
      <xdr:nvGrpSpPr>
        <xdr:cNvPr id="71" name="Grupa 70">
          <a:extLst>
            <a:ext uri="{FF2B5EF4-FFF2-40B4-BE49-F238E27FC236}">
              <a16:creationId xmlns="" xmlns:a16="http://schemas.microsoft.com/office/drawing/2014/main" id="{00000000-0008-0000-1000-000047000000}"/>
            </a:ext>
          </a:extLst>
        </xdr:cNvPr>
        <xdr:cNvGrpSpPr/>
      </xdr:nvGrpSpPr>
      <xdr:grpSpPr>
        <a:xfrm>
          <a:off x="4848225" y="800100"/>
          <a:ext cx="4695826" cy="1420962"/>
          <a:chOff x="3212622" y="466726"/>
          <a:chExt cx="4889781" cy="1417538"/>
        </a:xfrm>
      </xdr:grpSpPr>
      <xdr:grpSp>
        <xdr:nvGrpSpPr>
          <xdr:cNvPr id="72" name="Grupa 71">
            <a:extLst>
              <a:ext uri="{FF2B5EF4-FFF2-40B4-BE49-F238E27FC236}">
                <a16:creationId xmlns="" xmlns:a16="http://schemas.microsoft.com/office/drawing/2014/main" id="{00000000-0008-0000-1000-000048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90" name="Prostokąt 89">
              <a:extLst>
                <a:ext uri="{FF2B5EF4-FFF2-40B4-BE49-F238E27FC236}">
                  <a16:creationId xmlns="" xmlns:a16="http://schemas.microsoft.com/office/drawing/2014/main" id="{00000000-0008-0000-1000-00005A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91" name="pole tekstowe 90">
              <a:extLst>
                <a:ext uri="{FF2B5EF4-FFF2-40B4-BE49-F238E27FC236}">
                  <a16:creationId xmlns="" xmlns:a16="http://schemas.microsoft.com/office/drawing/2014/main" id="{00000000-0008-0000-1000-00005B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73" name="Grupa 72">
            <a:extLst>
              <a:ext uri="{FF2B5EF4-FFF2-40B4-BE49-F238E27FC236}">
                <a16:creationId xmlns="" xmlns:a16="http://schemas.microsoft.com/office/drawing/2014/main" id="{00000000-0008-0000-1000-000049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88" name="pole tekstowe 87">
              <a:extLst>
                <a:ext uri="{FF2B5EF4-FFF2-40B4-BE49-F238E27FC236}">
                  <a16:creationId xmlns="" xmlns:a16="http://schemas.microsoft.com/office/drawing/2014/main" id="{00000000-0008-0000-1000-000058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89" name="Prostokąt 88">
              <a:extLst>
                <a:ext uri="{FF2B5EF4-FFF2-40B4-BE49-F238E27FC236}">
                  <a16:creationId xmlns="" xmlns:a16="http://schemas.microsoft.com/office/drawing/2014/main" id="{00000000-0008-0000-1000-000059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74" name="Grupa 73">
            <a:extLst>
              <a:ext uri="{FF2B5EF4-FFF2-40B4-BE49-F238E27FC236}">
                <a16:creationId xmlns="" xmlns:a16="http://schemas.microsoft.com/office/drawing/2014/main" id="{00000000-0008-0000-1000-00004A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82" name="Grupa 81">
              <a:extLst>
                <a:ext uri="{FF2B5EF4-FFF2-40B4-BE49-F238E27FC236}">
                  <a16:creationId xmlns="" xmlns:a16="http://schemas.microsoft.com/office/drawing/2014/main" id="{00000000-0008-0000-1000-000052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86" name="Prostokąt 85">
                <a:extLst>
                  <a:ext uri="{FF2B5EF4-FFF2-40B4-BE49-F238E27FC236}">
                    <a16:creationId xmlns="" xmlns:a16="http://schemas.microsoft.com/office/drawing/2014/main" id="{00000000-0008-0000-1000-000056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87" name="pole tekstowe 86">
                <a:extLst>
                  <a:ext uri="{FF2B5EF4-FFF2-40B4-BE49-F238E27FC236}">
                    <a16:creationId xmlns="" xmlns:a16="http://schemas.microsoft.com/office/drawing/2014/main" id="{00000000-0008-0000-1000-000057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83" name="Grupa 82">
              <a:extLst>
                <a:ext uri="{FF2B5EF4-FFF2-40B4-BE49-F238E27FC236}">
                  <a16:creationId xmlns="" xmlns:a16="http://schemas.microsoft.com/office/drawing/2014/main" id="{00000000-0008-0000-1000-000053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84" name="pole tekstowe 83">
                <a:extLst>
                  <a:ext uri="{FF2B5EF4-FFF2-40B4-BE49-F238E27FC236}">
                    <a16:creationId xmlns="" xmlns:a16="http://schemas.microsoft.com/office/drawing/2014/main" id="{00000000-0008-0000-1000-000054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85" name="pole tekstowe 84">
                <a:extLst>
                  <a:ext uri="{FF2B5EF4-FFF2-40B4-BE49-F238E27FC236}">
                    <a16:creationId xmlns="" xmlns:a16="http://schemas.microsoft.com/office/drawing/2014/main" id="{00000000-0008-0000-1000-000055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75" name="pole tekstowe 74">
            <a:extLst>
              <a:ext uri="{FF2B5EF4-FFF2-40B4-BE49-F238E27FC236}">
                <a16:creationId xmlns="" xmlns:a16="http://schemas.microsoft.com/office/drawing/2014/main" id="{00000000-0008-0000-1000-00004B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76" name="Grupa 75">
            <a:extLst>
              <a:ext uri="{FF2B5EF4-FFF2-40B4-BE49-F238E27FC236}">
                <a16:creationId xmlns="" xmlns:a16="http://schemas.microsoft.com/office/drawing/2014/main" id="{00000000-0008-0000-1000-00004C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77" name="Prostokąt 76">
              <a:extLst>
                <a:ext uri="{FF2B5EF4-FFF2-40B4-BE49-F238E27FC236}">
                  <a16:creationId xmlns="" xmlns:a16="http://schemas.microsoft.com/office/drawing/2014/main" id="{00000000-0008-0000-1000-00004D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78" name="pole tekstowe 77">
              <a:extLst>
                <a:ext uri="{FF2B5EF4-FFF2-40B4-BE49-F238E27FC236}">
                  <a16:creationId xmlns="" xmlns:a16="http://schemas.microsoft.com/office/drawing/2014/main" id="{00000000-0008-0000-1000-00004E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79" name="pole tekstowe 78">
              <a:extLst>
                <a:ext uri="{FF2B5EF4-FFF2-40B4-BE49-F238E27FC236}">
                  <a16:creationId xmlns="" xmlns:a16="http://schemas.microsoft.com/office/drawing/2014/main" id="{00000000-0008-0000-1000-00004F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80" name="pole tekstowe 79">
              <a:extLst>
                <a:ext uri="{FF2B5EF4-FFF2-40B4-BE49-F238E27FC236}">
                  <a16:creationId xmlns="" xmlns:a16="http://schemas.microsoft.com/office/drawing/2014/main" id="{00000000-0008-0000-1000-000050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81" name="pole tekstowe 80">
              <a:extLst>
                <a:ext uri="{FF2B5EF4-FFF2-40B4-BE49-F238E27FC236}">
                  <a16:creationId xmlns="" xmlns:a16="http://schemas.microsoft.com/office/drawing/2014/main" id="{00000000-0008-0000-1000-000051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14655</xdr:colOff>
      <xdr:row>0</xdr:row>
      <xdr:rowOff>0</xdr:rowOff>
    </xdr:from>
    <xdr:to>
      <xdr:col>22</xdr:col>
      <xdr:colOff>164523</xdr:colOff>
      <xdr:row>1</xdr:row>
      <xdr:rowOff>0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973" y="156730"/>
          <a:ext cx="7103118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</xdr:colOff>
      <xdr:row>0</xdr:row>
      <xdr:rowOff>55563</xdr:rowOff>
    </xdr:from>
    <xdr:to>
      <xdr:col>21</xdr:col>
      <xdr:colOff>329047</xdr:colOff>
      <xdr:row>0</xdr:row>
      <xdr:rowOff>424962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1174605" y="228745"/>
          <a:ext cx="6029760" cy="3693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5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Druk zamówienia</a:t>
          </a:r>
          <a:r>
            <a:rPr lang="pl-PL" sz="15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 moskitiera plisowana Fit-Zag</a:t>
          </a:r>
          <a:endParaRPr lang="pl-PL" sz="1500" b="1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34636</xdr:colOff>
      <xdr:row>0</xdr:row>
      <xdr:rowOff>66675</xdr:rowOff>
    </xdr:from>
    <xdr:to>
      <xdr:col>20</xdr:col>
      <xdr:colOff>181841</xdr:colOff>
      <xdr:row>0</xdr:row>
      <xdr:rowOff>381000</xdr:rowOff>
    </xdr:to>
    <xdr:sp macro="" textlink="">
      <xdr:nvSpPr>
        <xdr:cNvPr id="4" name="pole tekstowe 6">
          <a:extLst>
            <a:ext uri="{FF2B5EF4-FFF2-40B4-BE49-F238E27FC236}">
              <a16:creationId xmlns=""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5732318" y="239857"/>
          <a:ext cx="943841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NR</a:t>
          </a:r>
        </a:p>
      </xdr:txBody>
    </xdr:sp>
    <xdr:clientData/>
  </xdr:twoCellAnchor>
  <xdr:twoCellAnchor>
    <xdr:from>
      <xdr:col>19</xdr:col>
      <xdr:colOff>112568</xdr:colOff>
      <xdr:row>0</xdr:row>
      <xdr:rowOff>36635</xdr:rowOff>
    </xdr:from>
    <xdr:to>
      <xdr:col>21</xdr:col>
      <xdr:colOff>363682</xdr:colOff>
      <xdr:row>0</xdr:row>
      <xdr:rowOff>433021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451023" y="209817"/>
          <a:ext cx="787977" cy="3963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100-000006000000}"/>
            </a:ext>
          </a:extLst>
        </xdr:cNvPr>
        <xdr:cNvSpPr/>
      </xdr:nvSpPr>
      <xdr:spPr>
        <a:xfrm>
          <a:off x="47625" y="190500"/>
          <a:ext cx="563731" cy="2381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</xdr:col>
      <xdr:colOff>146340</xdr:colOff>
      <xdr:row>2</xdr:row>
      <xdr:rowOff>79664</xdr:rowOff>
    </xdr:from>
    <xdr:to>
      <xdr:col>8</xdr:col>
      <xdr:colOff>8661</xdr:colOff>
      <xdr:row>7</xdr:row>
      <xdr:rowOff>59410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00000000-0008-0000-1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658" y="867641"/>
          <a:ext cx="1394980" cy="802359"/>
        </a:xfrm>
        <a:prstGeom prst="rect">
          <a:avLst/>
        </a:prstGeom>
      </xdr:spPr>
    </xdr:pic>
    <xdr:clientData/>
  </xdr:twoCellAnchor>
  <xdr:twoCellAnchor>
    <xdr:from>
      <xdr:col>1</xdr:col>
      <xdr:colOff>86591</xdr:colOff>
      <xdr:row>50</xdr:row>
      <xdr:rowOff>8659</xdr:rowOff>
    </xdr:from>
    <xdr:to>
      <xdr:col>13</xdr:col>
      <xdr:colOff>346363</xdr:colOff>
      <xdr:row>58</xdr:row>
      <xdr:rowOff>126555</xdr:rowOff>
    </xdr:to>
    <xdr:grpSp>
      <xdr:nvGrpSpPr>
        <xdr:cNvPr id="26" name="Grupa 25">
          <a:extLst>
            <a:ext uri="{FF2B5EF4-FFF2-40B4-BE49-F238E27FC236}">
              <a16:creationId xmlns="" xmlns:a16="http://schemas.microsoft.com/office/drawing/2014/main" id="{00000000-0008-0000-1100-00001A000000}"/>
            </a:ext>
          </a:extLst>
        </xdr:cNvPr>
        <xdr:cNvGrpSpPr/>
      </xdr:nvGrpSpPr>
      <xdr:grpSpPr>
        <a:xfrm>
          <a:off x="1246909" y="9308523"/>
          <a:ext cx="4416136" cy="1451396"/>
          <a:chOff x="2520463" y="6403732"/>
          <a:chExt cx="4498728" cy="1516672"/>
        </a:xfrm>
      </xdr:grpSpPr>
      <xdr:grpSp>
        <xdr:nvGrpSpPr>
          <xdr:cNvPr id="17" name="Grupa 16">
            <a:extLst>
              <a:ext uri="{FF2B5EF4-FFF2-40B4-BE49-F238E27FC236}">
                <a16:creationId xmlns="" xmlns:a16="http://schemas.microsoft.com/office/drawing/2014/main" id="{00000000-0008-0000-1100-000011000000}"/>
              </a:ext>
            </a:extLst>
          </xdr:cNvPr>
          <xdr:cNvGrpSpPr/>
        </xdr:nvGrpSpPr>
        <xdr:grpSpPr>
          <a:xfrm>
            <a:off x="2520463" y="6403732"/>
            <a:ext cx="4081095" cy="1516672"/>
            <a:chOff x="2593732" y="6403732"/>
            <a:chExt cx="4081095" cy="1516672"/>
          </a:xfrm>
        </xdr:grpSpPr>
        <xdr:pic>
          <xdr:nvPicPr>
            <xdr:cNvPr id="11" name="Obraz 10">
              <a:extLst>
                <a:ext uri="{FF2B5EF4-FFF2-40B4-BE49-F238E27FC236}">
                  <a16:creationId xmlns="" xmlns:a16="http://schemas.microsoft.com/office/drawing/2014/main" id="{00000000-0008-0000-1100-00000B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5">
              <a:extLst>
                <a:ext uri="{BEBA8EAE-BF5A-486C-A8C5-ECC9F3942E4B}">
                  <a14:imgProps xmlns:a14="http://schemas.microsoft.com/office/drawing/2010/main">
                    <a14:imgLayer r:embed="rId6">
                      <a14:imgEffect>
                        <a14:sharpenSoften amount="50000"/>
                      </a14:imgEffect>
                      <a14:imgEffect>
                        <a14:brightnessContrast contrast="-40000"/>
                      </a14:imgEffect>
                    </a14:imgLayer>
                  </a14:imgProps>
                </a:ext>
              </a:extLst>
            </a:blip>
            <a:srcRect l="1029" r="2687" b="9620"/>
            <a:stretch/>
          </xdr:blipFill>
          <xdr:spPr>
            <a:xfrm>
              <a:off x="2793770" y="6424243"/>
              <a:ext cx="3697884" cy="1155462"/>
            </a:xfrm>
            <a:prstGeom prst="rect">
              <a:avLst/>
            </a:prstGeom>
          </xdr:spPr>
        </xdr:pic>
        <xdr:sp macro="" textlink="">
          <xdr:nvSpPr>
            <xdr:cNvPr id="21" name="Prostokąt 20">
              <a:extLst>
                <a:ext uri="{FF2B5EF4-FFF2-40B4-BE49-F238E27FC236}">
                  <a16:creationId xmlns="" xmlns:a16="http://schemas.microsoft.com/office/drawing/2014/main" id="{00000000-0008-0000-1100-000015000000}"/>
                </a:ext>
              </a:extLst>
            </xdr:cNvPr>
            <xdr:cNvSpPr/>
          </xdr:nvSpPr>
          <xdr:spPr>
            <a:xfrm>
              <a:off x="2593732" y="6403732"/>
              <a:ext cx="4081095" cy="1516672"/>
            </a:xfrm>
            <a:prstGeom prst="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25" name="pole tekstowe 24">
            <a:extLst>
              <a:ext uri="{FF2B5EF4-FFF2-40B4-BE49-F238E27FC236}">
                <a16:creationId xmlns="" xmlns:a16="http://schemas.microsoft.com/office/drawing/2014/main" id="{00000000-0008-0000-1100-000019000000}"/>
              </a:ext>
            </a:extLst>
          </xdr:cNvPr>
          <xdr:cNvSpPr txBox="1"/>
        </xdr:nvSpPr>
        <xdr:spPr bwMode="auto">
          <a:xfrm>
            <a:off x="3157903" y="7576039"/>
            <a:ext cx="3861288" cy="271096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r>
              <a:rPr lang="pl-PL" sz="1000"/>
              <a:t>Montaż w prowadnicy</a:t>
            </a:r>
            <a:r>
              <a:rPr lang="pl-PL" sz="1000" baseline="0"/>
              <a:t> podwójnej rolety </a:t>
            </a:r>
            <a:r>
              <a:rPr lang="pl-PL" sz="900" baseline="0"/>
              <a:t>zewnętrznej</a:t>
            </a:r>
            <a:endParaRPr lang="pl-PL" sz="1000"/>
          </a:p>
        </xdr:txBody>
      </xdr:sp>
    </xdr:grpSp>
    <xdr:clientData/>
  </xdr:twoCellAnchor>
  <xdr:twoCellAnchor>
    <xdr:from>
      <xdr:col>2</xdr:col>
      <xdr:colOff>9189</xdr:colOff>
      <xdr:row>32</xdr:row>
      <xdr:rowOff>69275</xdr:rowOff>
    </xdr:from>
    <xdr:to>
      <xdr:col>8</xdr:col>
      <xdr:colOff>432954</xdr:colOff>
      <xdr:row>48</xdr:row>
      <xdr:rowOff>86591</xdr:rowOff>
    </xdr:to>
    <xdr:grpSp>
      <xdr:nvGrpSpPr>
        <xdr:cNvPr id="40" name="Grupa 39">
          <a:extLst>
            <a:ext uri="{FF2B5EF4-FFF2-40B4-BE49-F238E27FC236}">
              <a16:creationId xmlns="" xmlns:a16="http://schemas.microsoft.com/office/drawing/2014/main" id="{00000000-0008-0000-1100-000028000000}"/>
            </a:ext>
          </a:extLst>
        </xdr:cNvPr>
        <xdr:cNvGrpSpPr/>
      </xdr:nvGrpSpPr>
      <xdr:grpSpPr>
        <a:xfrm>
          <a:off x="1351348" y="6208570"/>
          <a:ext cx="1774583" cy="2848839"/>
          <a:chOff x="4072303" y="6237945"/>
          <a:chExt cx="3200034" cy="3297672"/>
        </a:xfrm>
      </xdr:grpSpPr>
      <xdr:sp macro="" textlink="">
        <xdr:nvSpPr>
          <xdr:cNvPr id="32" name="Prostokąt 31">
            <a:extLst>
              <a:ext uri="{FF2B5EF4-FFF2-40B4-BE49-F238E27FC236}">
                <a16:creationId xmlns=""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4072303" y="6237945"/>
            <a:ext cx="2856515" cy="3036477"/>
          </a:xfrm>
          <a:prstGeom prst="rect">
            <a:avLst/>
          </a:prstGeom>
          <a:noFill/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38" name="Grupa 37">
            <a:extLst>
              <a:ext uri="{FF2B5EF4-FFF2-40B4-BE49-F238E27FC236}">
                <a16:creationId xmlns="" xmlns:a16="http://schemas.microsoft.com/office/drawing/2014/main" id="{00000000-0008-0000-1100-000026000000}"/>
              </a:ext>
            </a:extLst>
          </xdr:cNvPr>
          <xdr:cNvGrpSpPr/>
        </xdr:nvGrpSpPr>
        <xdr:grpSpPr>
          <a:xfrm>
            <a:off x="4154365" y="6259710"/>
            <a:ext cx="3117972" cy="3275907"/>
            <a:chOff x="4183673" y="6296344"/>
            <a:chExt cx="3117972" cy="3275907"/>
          </a:xfrm>
        </xdr:grpSpPr>
        <xdr:grpSp>
          <xdr:nvGrpSpPr>
            <xdr:cNvPr id="37" name="Grupa 36">
              <a:extLst>
                <a:ext uri="{FF2B5EF4-FFF2-40B4-BE49-F238E27FC236}">
                  <a16:creationId xmlns="" xmlns:a16="http://schemas.microsoft.com/office/drawing/2014/main" id="{00000000-0008-0000-1100-000025000000}"/>
                </a:ext>
              </a:extLst>
            </xdr:cNvPr>
            <xdr:cNvGrpSpPr/>
          </xdr:nvGrpSpPr>
          <xdr:grpSpPr>
            <a:xfrm>
              <a:off x="4183673" y="6296344"/>
              <a:ext cx="3117972" cy="2840328"/>
              <a:chOff x="4183673" y="6303671"/>
              <a:chExt cx="3117972" cy="2840328"/>
            </a:xfrm>
          </xdr:grpSpPr>
          <xdr:sp macro="" textlink="">
            <xdr:nvSpPr>
              <xdr:cNvPr id="35" name="pole tekstowe 1">
                <a:extLst>
                  <a:ext uri="{FF2B5EF4-FFF2-40B4-BE49-F238E27FC236}">
                    <a16:creationId xmlns="" xmlns:a16="http://schemas.microsoft.com/office/drawing/2014/main" id="{00000000-0008-0000-1100-000023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4183673" y="6684589"/>
                <a:ext cx="619638" cy="1641903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vert="vert270" wrap="squar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1100" b="0" i="0" u="none" strike="noStrike" baseline="0">
                    <a:solidFill>
                      <a:srgbClr val="000000"/>
                    </a:solidFill>
                    <a:latin typeface="Calibri"/>
                  </a:rPr>
                  <a:t>L (pakiet strona lewa)</a:t>
                </a:r>
              </a:p>
              <a:p>
                <a:pPr algn="l" rtl="0">
                  <a:defRPr sz="1000"/>
                </a:pPr>
                <a:endParaRPr lang="pl-PL" sz="1100" b="0" i="0" u="none" strike="noStrike" baseline="0">
                  <a:solidFill>
                    <a:srgbClr val="000000"/>
                  </a:solidFill>
                  <a:latin typeface="Calibri"/>
                </a:endParaRPr>
              </a:p>
            </xdr:txBody>
          </xdr:sp>
          <xdr:sp macro="" textlink="">
            <xdr:nvSpPr>
              <xdr:cNvPr id="36" name="pole tekstowe 1">
                <a:extLst>
                  <a:ext uri="{FF2B5EF4-FFF2-40B4-BE49-F238E27FC236}">
                    <a16:creationId xmlns="" xmlns:a16="http://schemas.microsoft.com/office/drawing/2014/main" id="{00000000-0008-0000-1100-00002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6513635" y="6549052"/>
                <a:ext cx="788010" cy="2260218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vert="vert270" wrap="square" lIns="36576" tIns="36576" rIns="0" bIns="0" anchor="t" upright="1"/>
              <a:lstStyle/>
              <a:p>
                <a:pPr algn="l" rtl="0">
                  <a:defRPr sz="1000"/>
                </a:pPr>
                <a:r>
                  <a:rPr lang="pl-PL" sz="1100" b="0" i="0" u="none" strike="noStrike" baseline="0">
                    <a:solidFill>
                      <a:srgbClr val="000000"/>
                    </a:solidFill>
                    <a:latin typeface="Calibri"/>
                  </a:rPr>
                  <a:t>P (pakiet strona prawa)</a:t>
                </a:r>
              </a:p>
              <a:p>
                <a:pPr algn="l" rtl="0">
                  <a:defRPr sz="1000"/>
                </a:pPr>
                <a:endParaRPr lang="pl-PL" sz="1100" b="0" i="0" u="none" strike="noStrike" baseline="0">
                  <a:solidFill>
                    <a:srgbClr val="000000"/>
                  </a:solidFill>
                  <a:latin typeface="Calibri"/>
                </a:endParaRPr>
              </a:p>
            </xdr:txBody>
          </xdr:sp>
          <xdr:pic>
            <xdr:nvPicPr>
              <xdr:cNvPr id="33" name="Obraz 32">
                <a:extLst>
                  <a:ext uri="{FF2B5EF4-FFF2-40B4-BE49-F238E27FC236}">
                    <a16:creationId xmlns="" xmlns:a16="http://schemas.microsoft.com/office/drawing/2014/main" id="{00000000-0008-0000-1100-000021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4615936" y="6303671"/>
                <a:ext cx="1913681" cy="2840328"/>
              </a:xfrm>
              <a:prstGeom prst="rect">
                <a:avLst/>
              </a:prstGeom>
            </xdr:spPr>
          </xdr:pic>
        </xdr:grpSp>
        <xdr:sp macro="" textlink="">
          <xdr:nvSpPr>
            <xdr:cNvPr id="39" name="pole tekstowe 38">
              <a:extLst>
                <a:ext uri="{FF2B5EF4-FFF2-40B4-BE49-F238E27FC236}">
                  <a16:creationId xmlns="" xmlns:a16="http://schemas.microsoft.com/office/drawing/2014/main" id="{00000000-0008-0000-1100-000027000000}"/>
                </a:ext>
              </a:extLst>
            </xdr:cNvPr>
            <xdr:cNvSpPr txBox="1"/>
          </xdr:nvSpPr>
          <xdr:spPr bwMode="auto">
            <a:xfrm>
              <a:off x="4281806" y="8919244"/>
              <a:ext cx="2863696" cy="653007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rtlCol="0" anchor="t"/>
            <a:lstStyle/>
            <a:p>
              <a:r>
                <a:rPr lang="pl-PL" sz="900"/>
                <a:t>Wymiary</a:t>
              </a:r>
              <a:r>
                <a:rPr lang="pl-PL" sz="900" baseline="0"/>
                <a:t> moskitiery,  montaż do wnęki</a:t>
              </a:r>
              <a:endParaRPr lang="pl-PL" sz="900"/>
            </a:p>
          </xdr:txBody>
        </xdr:sp>
      </xdr:grpSp>
    </xdr:grpSp>
    <xdr:clientData/>
  </xdr:twoCellAnchor>
  <xdr:twoCellAnchor>
    <xdr:from>
      <xdr:col>8</xdr:col>
      <xdr:colOff>415638</xdr:colOff>
      <xdr:row>32</xdr:row>
      <xdr:rowOff>112567</xdr:rowOff>
    </xdr:from>
    <xdr:to>
      <xdr:col>13</xdr:col>
      <xdr:colOff>8659</xdr:colOff>
      <xdr:row>47</xdr:row>
      <xdr:rowOff>69272</xdr:rowOff>
    </xdr:to>
    <xdr:grpSp>
      <xdr:nvGrpSpPr>
        <xdr:cNvPr id="42" name="Grupa 41">
          <a:extLst>
            <a:ext uri="{FF2B5EF4-FFF2-40B4-BE49-F238E27FC236}">
              <a16:creationId xmlns="" xmlns:a16="http://schemas.microsoft.com/office/drawing/2014/main" id="{00000000-0008-0000-1100-00002A000000}"/>
            </a:ext>
          </a:extLst>
        </xdr:cNvPr>
        <xdr:cNvGrpSpPr/>
      </xdr:nvGrpSpPr>
      <xdr:grpSpPr>
        <a:xfrm>
          <a:off x="3108615" y="6251862"/>
          <a:ext cx="2216726" cy="2623705"/>
          <a:chOff x="3919903" y="6293828"/>
          <a:chExt cx="2886809" cy="3247290"/>
        </a:xfrm>
      </xdr:grpSpPr>
      <xdr:grpSp>
        <xdr:nvGrpSpPr>
          <xdr:cNvPr id="29" name="Grupa 28">
            <a:extLst>
              <a:ext uri="{FF2B5EF4-FFF2-40B4-BE49-F238E27FC236}">
                <a16:creationId xmlns="" xmlns:a16="http://schemas.microsoft.com/office/drawing/2014/main" id="{00000000-0008-0000-1100-00001D000000}"/>
              </a:ext>
            </a:extLst>
          </xdr:cNvPr>
          <xdr:cNvGrpSpPr/>
        </xdr:nvGrpSpPr>
        <xdr:grpSpPr>
          <a:xfrm>
            <a:off x="3919903" y="6293828"/>
            <a:ext cx="2886809" cy="3247290"/>
            <a:chOff x="1186961" y="6293828"/>
            <a:chExt cx="2886809" cy="3247290"/>
          </a:xfrm>
        </xdr:grpSpPr>
        <xdr:sp macro="" textlink="">
          <xdr:nvSpPr>
            <xdr:cNvPr id="8" name="Prostokąt 7">
              <a:extLst>
                <a:ext uri="{FF2B5EF4-FFF2-40B4-BE49-F238E27FC236}">
                  <a16:creationId xmlns="" xmlns:a16="http://schemas.microsoft.com/office/drawing/2014/main" id="{00000000-0008-0000-1100-000008000000}"/>
                </a:ext>
              </a:extLst>
            </xdr:cNvPr>
            <xdr:cNvSpPr/>
          </xdr:nvSpPr>
          <xdr:spPr>
            <a:xfrm>
              <a:off x="1186961" y="6293828"/>
              <a:ext cx="2886809" cy="2982058"/>
            </a:xfrm>
            <a:prstGeom prst="rect">
              <a:avLst/>
            </a:prstGeom>
            <a:noFill/>
            <a:ln w="1905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8" name="pole tekstowe 27">
              <a:extLst>
                <a:ext uri="{FF2B5EF4-FFF2-40B4-BE49-F238E27FC236}">
                  <a16:creationId xmlns="" xmlns:a16="http://schemas.microsoft.com/office/drawing/2014/main" id="{00000000-0008-0000-1100-00001C000000}"/>
                </a:ext>
              </a:extLst>
            </xdr:cNvPr>
            <xdr:cNvSpPr txBox="1"/>
          </xdr:nvSpPr>
          <xdr:spPr bwMode="auto">
            <a:xfrm>
              <a:off x="1638022" y="9001857"/>
              <a:ext cx="2259901" cy="539261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horzOverflow="clip" wrap="square" rtlCol="0" anchor="t"/>
            <a:lstStyle/>
            <a:p>
              <a:r>
                <a:rPr lang="pl-PL" sz="1100"/>
                <a:t>Montaż na wnękę</a:t>
              </a:r>
            </a:p>
          </xdr:txBody>
        </xdr:sp>
      </xdr:grpSp>
      <xdr:pic>
        <xdr:nvPicPr>
          <xdr:cNvPr id="41" name="Obraz 40">
            <a:extLst>
              <a:ext uri="{FF2B5EF4-FFF2-40B4-BE49-F238E27FC236}">
                <a16:creationId xmlns="" xmlns:a16="http://schemas.microsoft.com/office/drawing/2014/main" id="{00000000-0008-0000-11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4147040" y="6323136"/>
            <a:ext cx="2530875" cy="2678719"/>
          </a:xfrm>
          <a:prstGeom prst="rect">
            <a:avLst/>
          </a:prstGeom>
        </xdr:spPr>
      </xdr:pic>
    </xdr:grpSp>
    <xdr:clientData/>
  </xdr:twoCellAnchor>
  <xdr:twoCellAnchor>
    <xdr:from>
      <xdr:col>14</xdr:col>
      <xdr:colOff>519545</xdr:colOff>
      <xdr:row>28</xdr:row>
      <xdr:rowOff>8659</xdr:rowOff>
    </xdr:from>
    <xdr:to>
      <xdr:col>21</xdr:col>
      <xdr:colOff>339870</xdr:colOff>
      <xdr:row>31</xdr:row>
      <xdr:rowOff>60613</xdr:rowOff>
    </xdr:to>
    <xdr:sp macro="" textlink="">
      <xdr:nvSpPr>
        <xdr:cNvPr id="61" name="pole tekstowe 60">
          <a:extLst>
            <a:ext uri="{FF2B5EF4-FFF2-40B4-BE49-F238E27FC236}">
              <a16:creationId xmlns="" xmlns:a16="http://schemas.microsoft.com/office/drawing/2014/main" id="{00000000-0008-0000-1100-00003D000000}"/>
            </a:ext>
          </a:extLst>
        </xdr:cNvPr>
        <xdr:cNvSpPr txBox="1"/>
      </xdr:nvSpPr>
      <xdr:spPr bwMode="auto">
        <a:xfrm>
          <a:off x="6329795" y="5489864"/>
          <a:ext cx="1725325" cy="718704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</a:t>
          </a:r>
          <a:r>
            <a:rPr lang="pl-PL" sz="900" baseline="0"/>
            <a:t> standardzie:</a:t>
          </a:r>
          <a:endParaRPr lang="pl-PL" sz="900"/>
        </a:p>
        <a:p>
          <a:r>
            <a:rPr lang="pl-PL" sz="900"/>
            <a:t>Biały RAL</a:t>
          </a:r>
          <a:r>
            <a:rPr lang="pl-PL" sz="900" baseline="0"/>
            <a:t> 9010 	-b</a:t>
          </a:r>
        </a:p>
        <a:p>
          <a:r>
            <a:rPr lang="pl-PL" sz="900" baseline="0"/>
            <a:t>Antracyt RAL 7016	-t</a:t>
          </a:r>
        </a:p>
      </xdr:txBody>
    </xdr:sp>
    <xdr:clientData/>
  </xdr:twoCellAnchor>
  <xdr:twoCellAnchor>
    <xdr:from>
      <xdr:col>8</xdr:col>
      <xdr:colOff>320387</xdr:colOff>
      <xdr:row>0</xdr:row>
      <xdr:rowOff>450274</xdr:rowOff>
    </xdr:from>
    <xdr:to>
      <xdr:col>22</xdr:col>
      <xdr:colOff>112569</xdr:colOff>
      <xdr:row>10</xdr:row>
      <xdr:rowOff>87463</xdr:rowOff>
    </xdr:to>
    <xdr:grpSp>
      <xdr:nvGrpSpPr>
        <xdr:cNvPr id="62" name="Grupa 61">
          <a:extLst>
            <a:ext uri="{FF2B5EF4-FFF2-40B4-BE49-F238E27FC236}">
              <a16:creationId xmlns="" xmlns:a16="http://schemas.microsoft.com/office/drawing/2014/main" id="{00000000-0008-0000-1100-00003E000000}"/>
            </a:ext>
          </a:extLst>
        </xdr:cNvPr>
        <xdr:cNvGrpSpPr/>
      </xdr:nvGrpSpPr>
      <xdr:grpSpPr>
        <a:xfrm>
          <a:off x="3013364" y="450274"/>
          <a:ext cx="5212773" cy="1420962"/>
          <a:chOff x="3212622" y="466726"/>
          <a:chExt cx="4889781" cy="1417538"/>
        </a:xfrm>
      </xdr:grpSpPr>
      <xdr:grpSp>
        <xdr:nvGrpSpPr>
          <xdr:cNvPr id="63" name="Grupa 62">
            <a:extLst>
              <a:ext uri="{FF2B5EF4-FFF2-40B4-BE49-F238E27FC236}">
                <a16:creationId xmlns="" xmlns:a16="http://schemas.microsoft.com/office/drawing/2014/main" id="{00000000-0008-0000-1100-00003F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81" name="Prostokąt 80">
              <a:extLst>
                <a:ext uri="{FF2B5EF4-FFF2-40B4-BE49-F238E27FC236}">
                  <a16:creationId xmlns="" xmlns:a16="http://schemas.microsoft.com/office/drawing/2014/main" id="{00000000-0008-0000-1100-000051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82" name="pole tekstowe 81">
              <a:extLst>
                <a:ext uri="{FF2B5EF4-FFF2-40B4-BE49-F238E27FC236}">
                  <a16:creationId xmlns="" xmlns:a16="http://schemas.microsoft.com/office/drawing/2014/main" id="{00000000-0008-0000-1100-000052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64" name="Grupa 63">
            <a:extLst>
              <a:ext uri="{FF2B5EF4-FFF2-40B4-BE49-F238E27FC236}">
                <a16:creationId xmlns="" xmlns:a16="http://schemas.microsoft.com/office/drawing/2014/main" id="{00000000-0008-0000-1100-000040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79" name="pole tekstowe 78">
              <a:extLst>
                <a:ext uri="{FF2B5EF4-FFF2-40B4-BE49-F238E27FC236}">
                  <a16:creationId xmlns="" xmlns:a16="http://schemas.microsoft.com/office/drawing/2014/main" id="{00000000-0008-0000-1100-00004F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80" name="Prostokąt 79">
              <a:extLst>
                <a:ext uri="{FF2B5EF4-FFF2-40B4-BE49-F238E27FC236}">
                  <a16:creationId xmlns="" xmlns:a16="http://schemas.microsoft.com/office/drawing/2014/main" id="{00000000-0008-0000-1100-000050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65" name="Grupa 64">
            <a:extLst>
              <a:ext uri="{FF2B5EF4-FFF2-40B4-BE49-F238E27FC236}">
                <a16:creationId xmlns="" xmlns:a16="http://schemas.microsoft.com/office/drawing/2014/main" id="{00000000-0008-0000-1100-000041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73" name="Grupa 72">
              <a:extLst>
                <a:ext uri="{FF2B5EF4-FFF2-40B4-BE49-F238E27FC236}">
                  <a16:creationId xmlns="" xmlns:a16="http://schemas.microsoft.com/office/drawing/2014/main" id="{00000000-0008-0000-1100-000049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77" name="Prostokąt 76">
                <a:extLst>
                  <a:ext uri="{FF2B5EF4-FFF2-40B4-BE49-F238E27FC236}">
                    <a16:creationId xmlns="" xmlns:a16="http://schemas.microsoft.com/office/drawing/2014/main" id="{00000000-0008-0000-1100-00004D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78" name="pole tekstowe 77">
                <a:extLst>
                  <a:ext uri="{FF2B5EF4-FFF2-40B4-BE49-F238E27FC236}">
                    <a16:creationId xmlns="" xmlns:a16="http://schemas.microsoft.com/office/drawing/2014/main" id="{00000000-0008-0000-1100-00004E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74" name="Grupa 73">
              <a:extLst>
                <a:ext uri="{FF2B5EF4-FFF2-40B4-BE49-F238E27FC236}">
                  <a16:creationId xmlns="" xmlns:a16="http://schemas.microsoft.com/office/drawing/2014/main" id="{00000000-0008-0000-1100-00004A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75" name="pole tekstowe 74">
                <a:extLst>
                  <a:ext uri="{FF2B5EF4-FFF2-40B4-BE49-F238E27FC236}">
                    <a16:creationId xmlns="" xmlns:a16="http://schemas.microsoft.com/office/drawing/2014/main" id="{00000000-0008-0000-1100-00004B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76" name="pole tekstowe 75">
                <a:extLst>
                  <a:ext uri="{FF2B5EF4-FFF2-40B4-BE49-F238E27FC236}">
                    <a16:creationId xmlns="" xmlns:a16="http://schemas.microsoft.com/office/drawing/2014/main" id="{00000000-0008-0000-1100-00004C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66" name="pole tekstowe 65">
            <a:extLst>
              <a:ext uri="{FF2B5EF4-FFF2-40B4-BE49-F238E27FC236}">
                <a16:creationId xmlns="" xmlns:a16="http://schemas.microsoft.com/office/drawing/2014/main" id="{00000000-0008-0000-1100-000042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67" name="Grupa 66">
            <a:extLst>
              <a:ext uri="{FF2B5EF4-FFF2-40B4-BE49-F238E27FC236}">
                <a16:creationId xmlns="" xmlns:a16="http://schemas.microsoft.com/office/drawing/2014/main" id="{00000000-0008-0000-1100-000043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68" name="Prostokąt 67">
              <a:extLst>
                <a:ext uri="{FF2B5EF4-FFF2-40B4-BE49-F238E27FC236}">
                  <a16:creationId xmlns="" xmlns:a16="http://schemas.microsoft.com/office/drawing/2014/main" id="{00000000-0008-0000-1100-000044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69" name="pole tekstowe 68">
              <a:extLst>
                <a:ext uri="{FF2B5EF4-FFF2-40B4-BE49-F238E27FC236}">
                  <a16:creationId xmlns="" xmlns:a16="http://schemas.microsoft.com/office/drawing/2014/main" id="{00000000-0008-0000-1100-000045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70" name="pole tekstowe 69">
              <a:extLst>
                <a:ext uri="{FF2B5EF4-FFF2-40B4-BE49-F238E27FC236}">
                  <a16:creationId xmlns="" xmlns:a16="http://schemas.microsoft.com/office/drawing/2014/main" id="{00000000-0008-0000-1100-000046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71" name="pole tekstowe 70">
              <a:extLst>
                <a:ext uri="{FF2B5EF4-FFF2-40B4-BE49-F238E27FC236}">
                  <a16:creationId xmlns="" xmlns:a16="http://schemas.microsoft.com/office/drawing/2014/main" id="{00000000-0008-0000-1100-000047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72" name="pole tekstowe 71">
              <a:extLst>
                <a:ext uri="{FF2B5EF4-FFF2-40B4-BE49-F238E27FC236}">
                  <a16:creationId xmlns="" xmlns:a16="http://schemas.microsoft.com/office/drawing/2014/main" id="{00000000-0008-0000-1100-000048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1</xdr:row>
      <xdr:rowOff>9525</xdr:rowOff>
    </xdr:from>
    <xdr:to>
      <xdr:col>30</xdr:col>
      <xdr:colOff>0</xdr:colOff>
      <xdr:row>1</xdr:row>
      <xdr:rowOff>523875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237" y="184150"/>
          <a:ext cx="6783388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71439</xdr:colOff>
      <xdr:row>1</xdr:row>
      <xdr:rowOff>88656</xdr:rowOff>
    </xdr:from>
    <xdr:to>
      <xdr:col>22</xdr:col>
      <xdr:colOff>119063</xdr:colOff>
      <xdr:row>2</xdr:row>
      <xdr:rowOff>34906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SpPr txBox="1"/>
      </xdr:nvSpPr>
      <xdr:spPr>
        <a:xfrm>
          <a:off x="5913439" y="263281"/>
          <a:ext cx="690562" cy="47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NR</a:t>
          </a:r>
        </a:p>
      </xdr:txBody>
    </xdr:sp>
    <xdr:clientData/>
  </xdr:twoCellAnchor>
  <xdr:twoCellAnchor>
    <xdr:from>
      <xdr:col>20</xdr:col>
      <xdr:colOff>87311</xdr:colOff>
      <xdr:row>1</xdr:row>
      <xdr:rowOff>32239</xdr:rowOff>
    </xdr:from>
    <xdr:to>
      <xdr:col>28</xdr:col>
      <xdr:colOff>230186</xdr:colOff>
      <xdr:row>1</xdr:row>
      <xdr:rowOff>495300</xdr:rowOff>
    </xdr:to>
    <xdr:sp macro="" textlink="" fLocksText="0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200-000004000000}"/>
            </a:ext>
          </a:extLst>
        </xdr:cNvPr>
        <xdr:cNvSpPr txBox="1"/>
      </xdr:nvSpPr>
      <xdr:spPr>
        <a:xfrm flipH="1">
          <a:off x="7111999" y="206864"/>
          <a:ext cx="793750" cy="463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5" name="Strzałka w lewo 7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SpPr/>
      </xdr:nvSpPr>
      <xdr:spPr>
        <a:xfrm>
          <a:off x="47625" y="17145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</xdr:col>
      <xdr:colOff>47628</xdr:colOff>
      <xdr:row>1</xdr:row>
      <xdr:rowOff>66675</xdr:rowOff>
    </xdr:from>
    <xdr:to>
      <xdr:col>12</xdr:col>
      <xdr:colOff>396875</xdr:colOff>
      <xdr:row>1</xdr:row>
      <xdr:rowOff>485775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1200-000006000000}"/>
            </a:ext>
          </a:extLst>
        </xdr:cNvPr>
        <xdr:cNvSpPr txBox="1"/>
      </xdr:nvSpPr>
      <xdr:spPr>
        <a:xfrm>
          <a:off x="1293816" y="241300"/>
          <a:ext cx="4651372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</a:t>
          </a:r>
          <a:r>
            <a:rPr lang="pl-PL" sz="20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na Slow H-41 drzwi</a:t>
          </a:r>
          <a:endParaRPr lang="pl-PL" sz="2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23812</xdr:colOff>
      <xdr:row>3</xdr:row>
      <xdr:rowOff>23813</xdr:rowOff>
    </xdr:from>
    <xdr:to>
      <xdr:col>6</xdr:col>
      <xdr:colOff>452438</xdr:colOff>
      <xdr:row>8</xdr:row>
      <xdr:rowOff>123104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881063"/>
          <a:ext cx="1698626" cy="893041"/>
        </a:xfrm>
        <a:prstGeom prst="rect">
          <a:avLst/>
        </a:prstGeom>
      </xdr:spPr>
    </xdr:pic>
    <xdr:clientData/>
  </xdr:twoCellAnchor>
  <xdr:twoCellAnchor>
    <xdr:from>
      <xdr:col>7</xdr:col>
      <xdr:colOff>317503</xdr:colOff>
      <xdr:row>1</xdr:row>
      <xdr:rowOff>460376</xdr:rowOff>
    </xdr:from>
    <xdr:to>
      <xdr:col>28</xdr:col>
      <xdr:colOff>190501</xdr:colOff>
      <xdr:row>12</xdr:row>
      <xdr:rowOff>39688</xdr:rowOff>
    </xdr:to>
    <xdr:grpSp>
      <xdr:nvGrpSpPr>
        <xdr:cNvPr id="9" name="Grupa 8">
          <a:extLst>
            <a:ext uri="{FF2B5EF4-FFF2-40B4-BE49-F238E27FC236}">
              <a16:creationId xmlns="" xmlns:a16="http://schemas.microsoft.com/office/drawing/2014/main" id="{00000000-0008-0000-1200-000009000000}"/>
            </a:ext>
          </a:extLst>
        </xdr:cNvPr>
        <xdr:cNvGrpSpPr/>
      </xdr:nvGrpSpPr>
      <xdr:grpSpPr>
        <a:xfrm>
          <a:off x="3675066" y="635001"/>
          <a:ext cx="4190998" cy="1365250"/>
          <a:chOff x="3212622" y="466726"/>
          <a:chExt cx="4889781" cy="1417538"/>
        </a:xfrm>
      </xdr:grpSpPr>
      <xdr:grpSp>
        <xdr:nvGrpSpPr>
          <xdr:cNvPr id="10" name="Grupa 9">
            <a:extLst>
              <a:ext uri="{FF2B5EF4-FFF2-40B4-BE49-F238E27FC236}">
                <a16:creationId xmlns="" xmlns:a16="http://schemas.microsoft.com/office/drawing/2014/main" id="{00000000-0008-0000-1200-00000A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28" name="Prostokąt 27">
              <a:extLst>
                <a:ext uri="{FF2B5EF4-FFF2-40B4-BE49-F238E27FC236}">
                  <a16:creationId xmlns="" xmlns:a16="http://schemas.microsoft.com/office/drawing/2014/main" id="{00000000-0008-0000-1200-00001C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9" name="pole tekstowe 28">
              <a:extLst>
                <a:ext uri="{FF2B5EF4-FFF2-40B4-BE49-F238E27FC236}">
                  <a16:creationId xmlns="" xmlns:a16="http://schemas.microsoft.com/office/drawing/2014/main" id="{00000000-0008-0000-1200-00001D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11" name="Grupa 10">
            <a:extLst>
              <a:ext uri="{FF2B5EF4-FFF2-40B4-BE49-F238E27FC236}">
                <a16:creationId xmlns="" xmlns:a16="http://schemas.microsoft.com/office/drawing/2014/main" id="{00000000-0008-0000-1200-00000B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26" name="pole tekstowe 25">
              <a:extLst>
                <a:ext uri="{FF2B5EF4-FFF2-40B4-BE49-F238E27FC236}">
                  <a16:creationId xmlns="" xmlns:a16="http://schemas.microsoft.com/office/drawing/2014/main" id="{00000000-0008-0000-1200-00001A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27" name="Prostokąt 26">
              <a:extLst>
                <a:ext uri="{FF2B5EF4-FFF2-40B4-BE49-F238E27FC236}">
                  <a16:creationId xmlns="" xmlns:a16="http://schemas.microsoft.com/office/drawing/2014/main" id="{00000000-0008-0000-1200-00001B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2" name="Grupa 11">
            <a:extLst>
              <a:ext uri="{FF2B5EF4-FFF2-40B4-BE49-F238E27FC236}">
                <a16:creationId xmlns="" xmlns:a16="http://schemas.microsoft.com/office/drawing/2014/main" id="{00000000-0008-0000-1200-00000C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20" name="Grupa 19">
              <a:extLst>
                <a:ext uri="{FF2B5EF4-FFF2-40B4-BE49-F238E27FC236}">
                  <a16:creationId xmlns="" xmlns:a16="http://schemas.microsoft.com/office/drawing/2014/main" id="{00000000-0008-0000-1200-000014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24" name="Prostokąt 23">
                <a:extLst>
                  <a:ext uri="{FF2B5EF4-FFF2-40B4-BE49-F238E27FC236}">
                    <a16:creationId xmlns="" xmlns:a16="http://schemas.microsoft.com/office/drawing/2014/main" id="{00000000-0008-0000-1200-000018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25" name="pole tekstowe 24">
                <a:extLst>
                  <a:ext uri="{FF2B5EF4-FFF2-40B4-BE49-F238E27FC236}">
                    <a16:creationId xmlns="" xmlns:a16="http://schemas.microsoft.com/office/drawing/2014/main" id="{00000000-0008-0000-1200-000019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21" name="Grupa 20">
              <a:extLst>
                <a:ext uri="{FF2B5EF4-FFF2-40B4-BE49-F238E27FC236}">
                  <a16:creationId xmlns="" xmlns:a16="http://schemas.microsoft.com/office/drawing/2014/main" id="{00000000-0008-0000-1200-000015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22" name="pole tekstowe 21">
                <a:extLst>
                  <a:ext uri="{FF2B5EF4-FFF2-40B4-BE49-F238E27FC236}">
                    <a16:creationId xmlns="" xmlns:a16="http://schemas.microsoft.com/office/drawing/2014/main" id="{00000000-0008-0000-1200-000016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8592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23" name="pole tekstowe 22">
                <a:extLst>
                  <a:ext uri="{FF2B5EF4-FFF2-40B4-BE49-F238E27FC236}">
                    <a16:creationId xmlns="" xmlns:a16="http://schemas.microsoft.com/office/drawing/2014/main" id="{00000000-0008-0000-1200-000017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13" name="pole tekstowe 12">
            <a:extLst>
              <a:ext uri="{FF2B5EF4-FFF2-40B4-BE49-F238E27FC236}">
                <a16:creationId xmlns="" xmlns:a16="http://schemas.microsoft.com/office/drawing/2014/main" id="{00000000-0008-0000-1200-00000D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14" name="Grupa 13">
            <a:extLst>
              <a:ext uri="{FF2B5EF4-FFF2-40B4-BE49-F238E27FC236}">
                <a16:creationId xmlns="" xmlns:a16="http://schemas.microsoft.com/office/drawing/2014/main" id="{00000000-0008-0000-1200-00000E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15" name="Prostokąt 14">
              <a:extLst>
                <a:ext uri="{FF2B5EF4-FFF2-40B4-BE49-F238E27FC236}">
                  <a16:creationId xmlns="" xmlns:a16="http://schemas.microsoft.com/office/drawing/2014/main" id="{00000000-0008-0000-1200-00000F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6" name="pole tekstowe 15">
              <a:extLst>
                <a:ext uri="{FF2B5EF4-FFF2-40B4-BE49-F238E27FC236}">
                  <a16:creationId xmlns="" xmlns:a16="http://schemas.microsoft.com/office/drawing/2014/main" id="{00000000-0008-0000-1200-000010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17" name="pole tekstowe 16">
              <a:extLst>
                <a:ext uri="{FF2B5EF4-FFF2-40B4-BE49-F238E27FC236}">
                  <a16:creationId xmlns="" xmlns:a16="http://schemas.microsoft.com/office/drawing/2014/main" id="{00000000-0008-0000-1200-000011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18" name="pole tekstowe 17">
              <a:extLst>
                <a:ext uri="{FF2B5EF4-FFF2-40B4-BE49-F238E27FC236}">
                  <a16:creationId xmlns="" xmlns:a16="http://schemas.microsoft.com/office/drawing/2014/main" id="{00000000-0008-0000-1200-000012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19" name="pole tekstowe 18">
              <a:extLst>
                <a:ext uri="{FF2B5EF4-FFF2-40B4-BE49-F238E27FC236}">
                  <a16:creationId xmlns="" xmlns:a16="http://schemas.microsoft.com/office/drawing/2014/main" id="{00000000-0008-0000-1200-000013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13</xdr:col>
      <xdr:colOff>174627</xdr:colOff>
      <xdr:row>25</xdr:row>
      <xdr:rowOff>87313</xdr:rowOff>
    </xdr:from>
    <xdr:to>
      <xdr:col>28</xdr:col>
      <xdr:colOff>222250</xdr:colOff>
      <xdr:row>30</xdr:row>
      <xdr:rowOff>23813</xdr:rowOff>
    </xdr:to>
    <xdr:sp macro="" textlink="">
      <xdr:nvSpPr>
        <xdr:cNvPr id="30" name="pole tekstowe 29">
          <a:extLst>
            <a:ext uri="{FF2B5EF4-FFF2-40B4-BE49-F238E27FC236}">
              <a16:creationId xmlns="" xmlns:a16="http://schemas.microsoft.com/office/drawing/2014/main" id="{00000000-0008-0000-1200-00001E000000}"/>
            </a:ext>
          </a:extLst>
        </xdr:cNvPr>
        <xdr:cNvSpPr txBox="1"/>
      </xdr:nvSpPr>
      <xdr:spPr bwMode="auto">
        <a:xfrm>
          <a:off x="6207127" y="4976813"/>
          <a:ext cx="1690686" cy="55562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9010 	-b</a:t>
          </a:r>
        </a:p>
        <a:p>
          <a:r>
            <a:rPr lang="pl-PL" sz="900" baseline="0"/>
            <a:t>Brąz RAL 8014 	-r</a:t>
          </a:r>
        </a:p>
      </xdr:txBody>
    </xdr:sp>
    <xdr:clientData/>
  </xdr:twoCellAnchor>
  <xdr:twoCellAnchor editAs="oneCell">
    <xdr:from>
      <xdr:col>6</xdr:col>
      <xdr:colOff>349249</xdr:colOff>
      <xdr:row>34</xdr:row>
      <xdr:rowOff>135161</xdr:rowOff>
    </xdr:from>
    <xdr:to>
      <xdr:col>12</xdr:col>
      <xdr:colOff>388938</xdr:colOff>
      <xdr:row>48</xdr:row>
      <xdr:rowOff>95248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4312" y="6620099"/>
          <a:ext cx="3071814" cy="319858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30</xdr:col>
      <xdr:colOff>55562</xdr:colOff>
      <xdr:row>1</xdr:row>
      <xdr:rowOff>523875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238" y="184150"/>
          <a:ext cx="6958012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15876</xdr:colOff>
      <xdr:row>1</xdr:row>
      <xdr:rowOff>88656</xdr:rowOff>
    </xdr:from>
    <xdr:to>
      <xdr:col>23</xdr:col>
      <xdr:colOff>23813</xdr:colOff>
      <xdr:row>2</xdr:row>
      <xdr:rowOff>34906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SpPr txBox="1"/>
      </xdr:nvSpPr>
      <xdr:spPr>
        <a:xfrm>
          <a:off x="6826251" y="263281"/>
          <a:ext cx="531812" cy="4780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NR</a:t>
          </a:r>
        </a:p>
      </xdr:txBody>
    </xdr:sp>
    <xdr:clientData/>
  </xdr:twoCellAnchor>
  <xdr:twoCellAnchor>
    <xdr:from>
      <xdr:col>23</xdr:col>
      <xdr:colOff>23813</xdr:colOff>
      <xdr:row>1</xdr:row>
      <xdr:rowOff>32239</xdr:rowOff>
    </xdr:from>
    <xdr:to>
      <xdr:col>29</xdr:col>
      <xdr:colOff>47626</xdr:colOff>
      <xdr:row>1</xdr:row>
      <xdr:rowOff>495300</xdr:rowOff>
    </xdr:to>
    <xdr:sp macro="" textlink="" fLocksText="0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7358063" y="206864"/>
          <a:ext cx="722313" cy="463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5" name="Strzałka w lewo 7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SpPr/>
      </xdr:nvSpPr>
      <xdr:spPr>
        <a:xfrm>
          <a:off x="47625" y="190500"/>
          <a:ext cx="563731" cy="2381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</xdr:col>
      <xdr:colOff>47626</xdr:colOff>
      <xdr:row>1</xdr:row>
      <xdr:rowOff>66675</xdr:rowOff>
    </xdr:from>
    <xdr:to>
      <xdr:col>19</xdr:col>
      <xdr:colOff>0</xdr:colOff>
      <xdr:row>1</xdr:row>
      <xdr:rowOff>485775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293814" y="241300"/>
          <a:ext cx="5564186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0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</a:t>
          </a:r>
          <a:r>
            <a:rPr lang="pl-PL" sz="20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na Slow V- 41 okno</a:t>
          </a:r>
          <a:endParaRPr lang="pl-PL" sz="20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23812</xdr:colOff>
      <xdr:row>2</xdr:row>
      <xdr:rowOff>129485</xdr:rowOff>
    </xdr:from>
    <xdr:to>
      <xdr:col>6</xdr:col>
      <xdr:colOff>508000</xdr:colOff>
      <xdr:row>8</xdr:row>
      <xdr:rowOff>146916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835923"/>
          <a:ext cx="1793875" cy="961993"/>
        </a:xfrm>
        <a:prstGeom prst="rect">
          <a:avLst/>
        </a:prstGeom>
      </xdr:spPr>
    </xdr:pic>
    <xdr:clientData/>
  </xdr:twoCellAnchor>
  <xdr:twoCellAnchor>
    <xdr:from>
      <xdr:col>7</xdr:col>
      <xdr:colOff>428625</xdr:colOff>
      <xdr:row>1</xdr:row>
      <xdr:rowOff>492125</xdr:rowOff>
    </xdr:from>
    <xdr:to>
      <xdr:col>29</xdr:col>
      <xdr:colOff>103188</xdr:colOff>
      <xdr:row>12</xdr:row>
      <xdr:rowOff>31750</xdr:rowOff>
    </xdr:to>
    <xdr:grpSp>
      <xdr:nvGrpSpPr>
        <xdr:cNvPr id="9" name="Grupa 8">
          <a:extLst>
            <a:ext uri="{FF2B5EF4-FFF2-40B4-BE49-F238E27FC236}">
              <a16:creationId xmlns="" xmlns:a16="http://schemas.microsoft.com/office/drawing/2014/main" id="{00000000-0008-0000-1300-000009000000}"/>
            </a:ext>
          </a:extLst>
        </xdr:cNvPr>
        <xdr:cNvGrpSpPr/>
      </xdr:nvGrpSpPr>
      <xdr:grpSpPr>
        <a:xfrm>
          <a:off x="3683000" y="666750"/>
          <a:ext cx="4452938" cy="1325563"/>
          <a:chOff x="3212622" y="466726"/>
          <a:chExt cx="4889781" cy="1417538"/>
        </a:xfrm>
      </xdr:grpSpPr>
      <xdr:grpSp>
        <xdr:nvGrpSpPr>
          <xdr:cNvPr id="10" name="Grupa 9">
            <a:extLst>
              <a:ext uri="{FF2B5EF4-FFF2-40B4-BE49-F238E27FC236}">
                <a16:creationId xmlns="" xmlns:a16="http://schemas.microsoft.com/office/drawing/2014/main" id="{00000000-0008-0000-1300-00000A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28" name="Prostokąt 27">
              <a:extLst>
                <a:ext uri="{FF2B5EF4-FFF2-40B4-BE49-F238E27FC236}">
                  <a16:creationId xmlns="" xmlns:a16="http://schemas.microsoft.com/office/drawing/2014/main" id="{00000000-0008-0000-1300-00001C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9" name="pole tekstowe 28">
              <a:extLst>
                <a:ext uri="{FF2B5EF4-FFF2-40B4-BE49-F238E27FC236}">
                  <a16:creationId xmlns="" xmlns:a16="http://schemas.microsoft.com/office/drawing/2014/main" id="{00000000-0008-0000-1300-00001D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11" name="Grupa 10">
            <a:extLst>
              <a:ext uri="{FF2B5EF4-FFF2-40B4-BE49-F238E27FC236}">
                <a16:creationId xmlns="" xmlns:a16="http://schemas.microsoft.com/office/drawing/2014/main" id="{00000000-0008-0000-1300-00000B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26" name="pole tekstowe 25">
              <a:extLst>
                <a:ext uri="{FF2B5EF4-FFF2-40B4-BE49-F238E27FC236}">
                  <a16:creationId xmlns="" xmlns:a16="http://schemas.microsoft.com/office/drawing/2014/main" id="{00000000-0008-0000-1300-00001A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27" name="Prostokąt 26">
              <a:extLst>
                <a:ext uri="{FF2B5EF4-FFF2-40B4-BE49-F238E27FC236}">
                  <a16:creationId xmlns="" xmlns:a16="http://schemas.microsoft.com/office/drawing/2014/main" id="{00000000-0008-0000-1300-00001B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2" name="Grupa 11">
            <a:extLst>
              <a:ext uri="{FF2B5EF4-FFF2-40B4-BE49-F238E27FC236}">
                <a16:creationId xmlns="" xmlns:a16="http://schemas.microsoft.com/office/drawing/2014/main" id="{00000000-0008-0000-1300-00000C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20" name="Grupa 19">
              <a:extLst>
                <a:ext uri="{FF2B5EF4-FFF2-40B4-BE49-F238E27FC236}">
                  <a16:creationId xmlns="" xmlns:a16="http://schemas.microsoft.com/office/drawing/2014/main" id="{00000000-0008-0000-1300-000014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24" name="Prostokąt 23">
                <a:extLst>
                  <a:ext uri="{FF2B5EF4-FFF2-40B4-BE49-F238E27FC236}">
                    <a16:creationId xmlns="" xmlns:a16="http://schemas.microsoft.com/office/drawing/2014/main" id="{00000000-0008-0000-1300-000018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25" name="pole tekstowe 24">
                <a:extLst>
                  <a:ext uri="{FF2B5EF4-FFF2-40B4-BE49-F238E27FC236}">
                    <a16:creationId xmlns="" xmlns:a16="http://schemas.microsoft.com/office/drawing/2014/main" id="{00000000-0008-0000-1300-000019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21" name="Grupa 20">
              <a:extLst>
                <a:ext uri="{FF2B5EF4-FFF2-40B4-BE49-F238E27FC236}">
                  <a16:creationId xmlns="" xmlns:a16="http://schemas.microsoft.com/office/drawing/2014/main" id="{00000000-0008-0000-1300-000015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22" name="pole tekstowe 21">
                <a:extLst>
                  <a:ext uri="{FF2B5EF4-FFF2-40B4-BE49-F238E27FC236}">
                    <a16:creationId xmlns="" xmlns:a16="http://schemas.microsoft.com/office/drawing/2014/main" id="{00000000-0008-0000-1300-000016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23" name="pole tekstowe 22">
                <a:extLst>
                  <a:ext uri="{FF2B5EF4-FFF2-40B4-BE49-F238E27FC236}">
                    <a16:creationId xmlns="" xmlns:a16="http://schemas.microsoft.com/office/drawing/2014/main" id="{00000000-0008-0000-1300-000017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13" name="pole tekstowe 12">
            <a:extLst>
              <a:ext uri="{FF2B5EF4-FFF2-40B4-BE49-F238E27FC236}">
                <a16:creationId xmlns="" xmlns:a16="http://schemas.microsoft.com/office/drawing/2014/main" id="{00000000-0008-0000-1300-00000D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14" name="Grupa 13">
            <a:extLst>
              <a:ext uri="{FF2B5EF4-FFF2-40B4-BE49-F238E27FC236}">
                <a16:creationId xmlns="" xmlns:a16="http://schemas.microsoft.com/office/drawing/2014/main" id="{00000000-0008-0000-1300-00000E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15" name="Prostokąt 14">
              <a:extLst>
                <a:ext uri="{FF2B5EF4-FFF2-40B4-BE49-F238E27FC236}">
                  <a16:creationId xmlns="" xmlns:a16="http://schemas.microsoft.com/office/drawing/2014/main" id="{00000000-0008-0000-1300-00000F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6" name="pole tekstowe 15">
              <a:extLst>
                <a:ext uri="{FF2B5EF4-FFF2-40B4-BE49-F238E27FC236}">
                  <a16:creationId xmlns="" xmlns:a16="http://schemas.microsoft.com/office/drawing/2014/main" id="{00000000-0008-0000-1300-000010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17" name="pole tekstowe 16">
              <a:extLst>
                <a:ext uri="{FF2B5EF4-FFF2-40B4-BE49-F238E27FC236}">
                  <a16:creationId xmlns="" xmlns:a16="http://schemas.microsoft.com/office/drawing/2014/main" id="{00000000-0008-0000-1300-000011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18" name="pole tekstowe 17">
              <a:extLst>
                <a:ext uri="{FF2B5EF4-FFF2-40B4-BE49-F238E27FC236}">
                  <a16:creationId xmlns="" xmlns:a16="http://schemas.microsoft.com/office/drawing/2014/main" id="{00000000-0008-0000-1300-000012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19" name="pole tekstowe 18">
              <a:extLst>
                <a:ext uri="{FF2B5EF4-FFF2-40B4-BE49-F238E27FC236}">
                  <a16:creationId xmlns="" xmlns:a16="http://schemas.microsoft.com/office/drawing/2014/main" id="{00000000-0008-0000-1300-000013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 editAs="oneCell">
    <xdr:from>
      <xdr:col>4</xdr:col>
      <xdr:colOff>63500</xdr:colOff>
      <xdr:row>37</xdr:row>
      <xdr:rowOff>63501</xdr:rowOff>
    </xdr:from>
    <xdr:to>
      <xdr:col>8</xdr:col>
      <xdr:colOff>153330</xdr:colOff>
      <xdr:row>50</xdr:row>
      <xdr:rowOff>47626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1188" y="7699376"/>
          <a:ext cx="2439330" cy="2540000"/>
        </a:xfrm>
        <a:prstGeom prst="rect">
          <a:avLst/>
        </a:prstGeom>
      </xdr:spPr>
    </xdr:pic>
    <xdr:clientData/>
  </xdr:twoCellAnchor>
  <xdr:twoCellAnchor>
    <xdr:from>
      <xdr:col>14</xdr:col>
      <xdr:colOff>261939</xdr:colOff>
      <xdr:row>28</xdr:row>
      <xdr:rowOff>166687</xdr:rowOff>
    </xdr:from>
    <xdr:to>
      <xdr:col>29</xdr:col>
      <xdr:colOff>31750</xdr:colOff>
      <xdr:row>31</xdr:row>
      <xdr:rowOff>166688</xdr:rowOff>
    </xdr:to>
    <xdr:sp macro="" textlink="">
      <xdr:nvSpPr>
        <xdr:cNvPr id="30" name="pole tekstowe 29">
          <a:extLst>
            <a:ext uri="{FF2B5EF4-FFF2-40B4-BE49-F238E27FC236}">
              <a16:creationId xmlns="" xmlns:a16="http://schemas.microsoft.com/office/drawing/2014/main" id="{00000000-0008-0000-1300-00001E000000}"/>
            </a:ext>
          </a:extLst>
        </xdr:cNvPr>
        <xdr:cNvSpPr txBox="1"/>
      </xdr:nvSpPr>
      <xdr:spPr bwMode="auto">
        <a:xfrm>
          <a:off x="5437189" y="5397500"/>
          <a:ext cx="1849436" cy="595313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9010 	-b</a:t>
          </a:r>
        </a:p>
        <a:p>
          <a:r>
            <a:rPr lang="pl-PL" sz="900" baseline="0"/>
            <a:t>Brąz RAL 8014 	-r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64499</xdr:colOff>
      <xdr:row>0</xdr:row>
      <xdr:rowOff>25400</xdr:rowOff>
    </xdr:from>
    <xdr:to>
      <xdr:col>24</xdr:col>
      <xdr:colOff>228600</xdr:colOff>
      <xdr:row>0</xdr:row>
      <xdr:rowOff>371700</xdr:rowOff>
    </xdr:to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646149" y="25400"/>
          <a:ext cx="564151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3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16</xdr:col>
      <xdr:colOff>200025</xdr:colOff>
      <xdr:row>0</xdr:row>
      <xdr:rowOff>71438</xdr:rowOff>
    </xdr:from>
    <xdr:to>
      <xdr:col>20</xdr:col>
      <xdr:colOff>58964</xdr:colOff>
      <xdr:row>0</xdr:row>
      <xdr:rowOff>434579</xdr:rowOff>
    </xdr:to>
    <xdr:pic>
      <xdr:nvPicPr>
        <xdr:cNvPr id="4" name="Obraz 3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71438"/>
          <a:ext cx="668564" cy="363141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41</xdr:row>
      <xdr:rowOff>28586</xdr:rowOff>
    </xdr:from>
    <xdr:to>
      <xdr:col>37</xdr:col>
      <xdr:colOff>95252</xdr:colOff>
      <xdr:row>45</xdr:row>
      <xdr:rowOff>1171633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709634EF-1D0D-4666-8411-FDDC4970A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73" t="10756" r="18719" b="18977"/>
        <a:stretch/>
      </xdr:blipFill>
      <xdr:spPr bwMode="auto">
        <a:xfrm rot="5400000">
          <a:off x="5333977" y="8001034"/>
          <a:ext cx="1790747" cy="337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41</xdr:row>
      <xdr:rowOff>41599</xdr:rowOff>
    </xdr:from>
    <xdr:to>
      <xdr:col>30</xdr:col>
      <xdr:colOff>47624</xdr:colOff>
      <xdr:row>45</xdr:row>
      <xdr:rowOff>1175771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8804599"/>
          <a:ext cx="5333999" cy="178187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76012</xdr:colOff>
      <xdr:row>33</xdr:row>
      <xdr:rowOff>0</xdr:rowOff>
    </xdr:from>
    <xdr:to>
      <xdr:col>14</xdr:col>
      <xdr:colOff>176694</xdr:colOff>
      <xdr:row>33</xdr:row>
      <xdr:rowOff>178075</xdr:rowOff>
    </xdr:to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SpPr txBox="1"/>
      </xdr:nvSpPr>
      <xdr:spPr bwMode="auto">
        <a:xfrm>
          <a:off x="2568387" y="8178539"/>
          <a:ext cx="1799307" cy="23866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rtlCol="0" anchor="t"/>
        <a:lstStyle/>
        <a:p>
          <a:pPr algn="ctr"/>
          <a:endParaRPr lang="pl-PL" sz="1100"/>
        </a:p>
      </xdr:txBody>
    </xdr:sp>
    <xdr:clientData/>
  </xdr:twoCellAnchor>
  <xdr:twoCellAnchor editAs="oneCell">
    <xdr:from>
      <xdr:col>0</xdr:col>
      <xdr:colOff>1166812</xdr:colOff>
      <xdr:row>0</xdr:row>
      <xdr:rowOff>7938</xdr:rowOff>
    </xdr:from>
    <xdr:to>
      <xdr:col>59</xdr:col>
      <xdr:colOff>206375</xdr:colOff>
      <xdr:row>0</xdr:row>
      <xdr:rowOff>515937</xdr:rowOff>
    </xdr:to>
    <xdr:pic>
      <xdr:nvPicPr>
        <xdr:cNvPr id="3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166812" y="7938"/>
          <a:ext cx="7683501" cy="50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36</xdr:col>
      <xdr:colOff>127000</xdr:colOff>
      <xdr:row>0</xdr:row>
      <xdr:rowOff>87313</xdr:rowOff>
    </xdr:from>
    <xdr:to>
      <xdr:col>41</xdr:col>
      <xdr:colOff>174625</xdr:colOff>
      <xdr:row>0</xdr:row>
      <xdr:rowOff>412750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400-000004000000}"/>
            </a:ext>
          </a:extLst>
        </xdr:cNvPr>
        <xdr:cNvSpPr txBox="1"/>
      </xdr:nvSpPr>
      <xdr:spPr>
        <a:xfrm>
          <a:off x="7366000" y="87313"/>
          <a:ext cx="547688" cy="325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NR</a:t>
          </a:r>
        </a:p>
      </xdr:txBody>
    </xdr:sp>
    <xdr:clientData/>
  </xdr:twoCellAnchor>
  <xdr:twoCellAnchor>
    <xdr:from>
      <xdr:col>41</xdr:col>
      <xdr:colOff>158749</xdr:colOff>
      <xdr:row>0</xdr:row>
      <xdr:rowOff>55563</xdr:rowOff>
    </xdr:from>
    <xdr:to>
      <xdr:col>59</xdr:col>
      <xdr:colOff>150811</xdr:colOff>
      <xdr:row>0</xdr:row>
      <xdr:rowOff>511175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7897812" y="55563"/>
          <a:ext cx="896937" cy="45561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400-000006000000}"/>
            </a:ext>
          </a:extLst>
        </xdr:cNvPr>
        <xdr:cNvSpPr/>
      </xdr:nvSpPr>
      <xdr:spPr>
        <a:xfrm>
          <a:off x="47625" y="17145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</xdr:col>
      <xdr:colOff>32098</xdr:colOff>
      <xdr:row>0</xdr:row>
      <xdr:rowOff>79788</xdr:rowOff>
    </xdr:from>
    <xdr:to>
      <xdr:col>19</xdr:col>
      <xdr:colOff>150813</xdr:colOff>
      <xdr:row>0</xdr:row>
      <xdr:rowOff>508000</xdr:rowOff>
    </xdr:to>
    <xdr:sp macro="" textlink="">
      <xdr:nvSpPr>
        <xdr:cNvPr id="7" name="pole tekstowe 6">
          <a:extLst>
            <a:ext uri="{FF2B5EF4-FFF2-40B4-BE49-F238E27FC236}">
              <a16:creationId xmlns=""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1278286" y="79788"/>
          <a:ext cx="4016027" cy="4282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zamówienia:</a:t>
          </a:r>
          <a:r>
            <a:rPr lang="pl-PL" sz="18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Ramka Standard</a:t>
          </a:r>
        </a:p>
      </xdr:txBody>
    </xdr:sp>
    <xdr:clientData/>
  </xdr:twoCellAnchor>
  <xdr:twoCellAnchor editAs="oneCell">
    <xdr:from>
      <xdr:col>1</xdr:col>
      <xdr:colOff>45209</xdr:colOff>
      <xdr:row>2</xdr:row>
      <xdr:rowOff>106638</xdr:rowOff>
    </xdr:from>
    <xdr:to>
      <xdr:col>6</xdr:col>
      <xdr:colOff>665369</xdr:colOff>
      <xdr:row>7</xdr:row>
      <xdr:rowOff>102258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397" y="987701"/>
          <a:ext cx="1461535" cy="789370"/>
        </a:xfrm>
        <a:prstGeom prst="rect">
          <a:avLst/>
        </a:prstGeom>
      </xdr:spPr>
    </xdr:pic>
    <xdr:clientData/>
  </xdr:twoCellAnchor>
  <xdr:twoCellAnchor editAs="oneCell">
    <xdr:from>
      <xdr:col>6</xdr:col>
      <xdr:colOff>111125</xdr:colOff>
      <xdr:row>31</xdr:row>
      <xdr:rowOff>821694</xdr:rowOff>
    </xdr:from>
    <xdr:to>
      <xdr:col>16</xdr:col>
      <xdr:colOff>79376</xdr:colOff>
      <xdr:row>42</xdr:row>
      <xdr:rowOff>15876</xdr:rowOff>
    </xdr:to>
    <xdr:pic>
      <xdr:nvPicPr>
        <xdr:cNvPr id="13" name="Obraz 12">
          <a:extLst>
            <a:ext uri="{FF2B5EF4-FFF2-40B4-BE49-F238E27FC236}">
              <a16:creationId xmlns="" xmlns:a16="http://schemas.microsoft.com/office/drawing/2014/main" id="{00000000-0008-0000-1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8688" y="6560507"/>
          <a:ext cx="2643188" cy="2797807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158752</xdr:colOff>
      <xdr:row>31</xdr:row>
      <xdr:rowOff>801860</xdr:rowOff>
    </xdr:from>
    <xdr:to>
      <xdr:col>40</xdr:col>
      <xdr:colOff>127001</xdr:colOff>
      <xdr:row>41</xdr:row>
      <xdr:rowOff>111124</xdr:rowOff>
    </xdr:to>
    <xdr:pic>
      <xdr:nvPicPr>
        <xdr:cNvPr id="15" name="Obraz 14">
          <a:extLst>
            <a:ext uri="{FF2B5EF4-FFF2-40B4-BE49-F238E27FC236}">
              <a16:creationId xmlns="" xmlns:a16="http://schemas.microsoft.com/office/drawing/2014/main" id="{00000000-0008-0000-1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21252" y="6540673"/>
          <a:ext cx="2762249" cy="2754139"/>
        </a:xfrm>
        <a:prstGeom prst="rect">
          <a:avLst/>
        </a:prstGeom>
      </xdr:spPr>
    </xdr:pic>
    <xdr:clientData/>
  </xdr:twoCellAnchor>
  <xdr:twoCellAnchor>
    <xdr:from>
      <xdr:col>7</xdr:col>
      <xdr:colOff>412751</xdr:colOff>
      <xdr:row>0</xdr:row>
      <xdr:rowOff>333375</xdr:rowOff>
    </xdr:from>
    <xdr:to>
      <xdr:col>59</xdr:col>
      <xdr:colOff>119064</xdr:colOff>
      <xdr:row>11</xdr:row>
      <xdr:rowOff>39688</xdr:rowOff>
    </xdr:to>
    <xdr:grpSp>
      <xdr:nvGrpSpPr>
        <xdr:cNvPr id="56" name="Grupa 55">
          <a:extLst>
            <a:ext uri="{FF2B5EF4-FFF2-40B4-BE49-F238E27FC236}">
              <a16:creationId xmlns="" xmlns:a16="http://schemas.microsoft.com/office/drawing/2014/main" id="{00000000-0008-0000-1400-000038000000}"/>
            </a:ext>
          </a:extLst>
        </xdr:cNvPr>
        <xdr:cNvGrpSpPr/>
      </xdr:nvGrpSpPr>
      <xdr:grpSpPr>
        <a:xfrm>
          <a:off x="3175001" y="333375"/>
          <a:ext cx="5588001" cy="1516063"/>
          <a:chOff x="3212622" y="230734"/>
          <a:chExt cx="5473273" cy="1653530"/>
        </a:xfrm>
      </xdr:grpSpPr>
      <xdr:grpSp>
        <xdr:nvGrpSpPr>
          <xdr:cNvPr id="57" name="Grupa 56">
            <a:extLst>
              <a:ext uri="{FF2B5EF4-FFF2-40B4-BE49-F238E27FC236}">
                <a16:creationId xmlns="" xmlns:a16="http://schemas.microsoft.com/office/drawing/2014/main" id="{00000000-0008-0000-1400-000039000000}"/>
              </a:ext>
            </a:extLst>
          </xdr:cNvPr>
          <xdr:cNvGrpSpPr/>
        </xdr:nvGrpSpPr>
        <xdr:grpSpPr>
          <a:xfrm>
            <a:off x="7950288" y="592404"/>
            <a:ext cx="735607" cy="988859"/>
            <a:chOff x="7229401" y="581025"/>
            <a:chExt cx="737265" cy="998801"/>
          </a:xfrm>
        </xdr:grpSpPr>
        <xdr:sp macro="" textlink="">
          <xdr:nvSpPr>
            <xdr:cNvPr id="75" name="Prostokąt 74">
              <a:extLst>
                <a:ext uri="{FF2B5EF4-FFF2-40B4-BE49-F238E27FC236}">
                  <a16:creationId xmlns="" xmlns:a16="http://schemas.microsoft.com/office/drawing/2014/main" id="{00000000-0008-0000-1400-00004B000000}"/>
                </a:ext>
              </a:extLst>
            </xdr:cNvPr>
            <xdr:cNvSpPr/>
          </xdr:nvSpPr>
          <xdr:spPr>
            <a:xfrm>
              <a:off x="7229401" y="615846"/>
              <a:ext cx="402205" cy="963980"/>
            </a:xfrm>
            <a:prstGeom prst="rect">
              <a:avLst/>
            </a:prstGeom>
            <a:solidFill>
              <a:sysClr val="window" lastClr="FFFFFF">
                <a:lumMod val="95000"/>
              </a:sysClr>
            </a:solidFill>
            <a:ln w="3175" cap="flat" cmpd="sng" algn="ctr">
              <a:solidFill>
                <a:sysClr val="windowText" lastClr="000000"/>
              </a:solidFill>
              <a:prstDash val="solid"/>
            </a:ln>
            <a:effectLst/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76" name="pole tekstowe 75">
              <a:extLst>
                <a:ext uri="{FF2B5EF4-FFF2-40B4-BE49-F238E27FC236}">
                  <a16:creationId xmlns="" xmlns:a16="http://schemas.microsoft.com/office/drawing/2014/main" id="{00000000-0008-0000-1400-00004C000000}"/>
                </a:ext>
              </a:extLst>
            </xdr:cNvPr>
            <xdr:cNvSpPr txBox="1"/>
          </xdr:nvSpPr>
          <xdr:spPr bwMode="auto">
            <a:xfrm>
              <a:off x="7631606" y="581025"/>
              <a:ext cx="33506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58" name="Grupa 57">
            <a:extLst>
              <a:ext uri="{FF2B5EF4-FFF2-40B4-BE49-F238E27FC236}">
                <a16:creationId xmlns="" xmlns:a16="http://schemas.microsoft.com/office/drawing/2014/main" id="{00000000-0008-0000-1400-00003A000000}"/>
              </a:ext>
            </a:extLst>
          </xdr:cNvPr>
          <xdr:cNvGrpSpPr/>
        </xdr:nvGrpSpPr>
        <xdr:grpSpPr>
          <a:xfrm>
            <a:off x="7086734" y="620979"/>
            <a:ext cx="633796" cy="980467"/>
            <a:chOff x="7730163" y="619125"/>
            <a:chExt cx="627381" cy="990600"/>
          </a:xfrm>
        </xdr:grpSpPr>
        <xdr:sp macro="" textlink="">
          <xdr:nvSpPr>
            <xdr:cNvPr id="73" name="pole tekstowe 72">
              <a:extLst>
                <a:ext uri="{FF2B5EF4-FFF2-40B4-BE49-F238E27FC236}">
                  <a16:creationId xmlns="" xmlns:a16="http://schemas.microsoft.com/office/drawing/2014/main" id="{00000000-0008-0000-1400-000049000000}"/>
                </a:ext>
              </a:extLst>
            </xdr:cNvPr>
            <xdr:cNvSpPr txBox="1"/>
          </xdr:nvSpPr>
          <xdr:spPr bwMode="auto">
            <a:xfrm>
              <a:off x="8090909" y="619125"/>
              <a:ext cx="266635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74" name="Prostokąt 73">
              <a:extLst>
                <a:ext uri="{FF2B5EF4-FFF2-40B4-BE49-F238E27FC236}">
                  <a16:creationId xmlns="" xmlns:a16="http://schemas.microsoft.com/office/drawing/2014/main" id="{00000000-0008-0000-1400-00004A000000}"/>
                </a:ext>
              </a:extLst>
            </xdr:cNvPr>
            <xdr:cNvSpPr/>
          </xdr:nvSpPr>
          <xdr:spPr>
            <a:xfrm>
              <a:off x="7730163" y="644689"/>
              <a:ext cx="423485" cy="953391"/>
            </a:xfrm>
            <a:prstGeom prst="rect">
              <a:avLst/>
            </a:prstGeom>
            <a:solidFill>
              <a:sysClr val="window" lastClr="FFFFFF">
                <a:lumMod val="95000"/>
              </a:sysClr>
            </a:solidFill>
            <a:ln w="3175" cap="flat" cmpd="sng" algn="ctr">
              <a:solidFill>
                <a:sysClr val="windowText" lastClr="000000"/>
              </a:solidFill>
              <a:prstDash val="solid"/>
            </a:ln>
            <a:effectLst/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/>
                <a:ea typeface="+mn-ea"/>
                <a:cs typeface="+mn-cs"/>
              </a:endParaRPr>
            </a:p>
          </xdr:txBody>
        </xdr:sp>
      </xdr:grpSp>
      <xdr:grpSp>
        <xdr:nvGrpSpPr>
          <xdr:cNvPr id="59" name="Grupa 58">
            <a:extLst>
              <a:ext uri="{FF2B5EF4-FFF2-40B4-BE49-F238E27FC236}">
                <a16:creationId xmlns="" xmlns:a16="http://schemas.microsoft.com/office/drawing/2014/main" id="{00000000-0008-0000-1400-00003B000000}"/>
              </a:ext>
            </a:extLst>
          </xdr:cNvPr>
          <xdr:cNvGrpSpPr/>
        </xdr:nvGrpSpPr>
        <xdr:grpSpPr>
          <a:xfrm>
            <a:off x="3212622" y="466725"/>
            <a:ext cx="2712181" cy="1364603"/>
            <a:chOff x="9277350" y="2657475"/>
            <a:chExt cx="2714625" cy="1371599"/>
          </a:xfrm>
        </xdr:grpSpPr>
        <xdr:grpSp>
          <xdr:nvGrpSpPr>
            <xdr:cNvPr id="67" name="Grupa 66">
              <a:extLst>
                <a:ext uri="{FF2B5EF4-FFF2-40B4-BE49-F238E27FC236}">
                  <a16:creationId xmlns="" xmlns:a16="http://schemas.microsoft.com/office/drawing/2014/main" id="{00000000-0008-0000-1400-000043000000}"/>
                </a:ext>
              </a:extLst>
            </xdr:cNvPr>
            <xdr:cNvGrpSpPr/>
          </xdr:nvGrpSpPr>
          <xdr:grpSpPr>
            <a:xfrm>
              <a:off x="9277350" y="2657475"/>
              <a:ext cx="2714625" cy="1200152"/>
              <a:chOff x="9525000" y="595431"/>
              <a:chExt cx="2714625" cy="967622"/>
            </a:xfrm>
          </xdr:grpSpPr>
          <xdr:sp macro="" textlink="">
            <xdr:nvSpPr>
              <xdr:cNvPr id="71" name="Prostokąt 70">
                <a:extLst>
                  <a:ext uri="{FF2B5EF4-FFF2-40B4-BE49-F238E27FC236}">
                    <a16:creationId xmlns="" xmlns:a16="http://schemas.microsoft.com/office/drawing/2014/main" id="{00000000-0008-0000-1400-000047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ysClr val="window" lastClr="FFFFFF">
                  <a:lumMod val="95000"/>
                </a:sysClr>
              </a:solidFill>
              <a:ln w="3175" cap="flat" cmpd="sng" algn="ctr">
                <a:solidFill>
                  <a:sysClr val="windowText" lastClr="000000"/>
                </a:solidFill>
                <a:prstDash val="solid"/>
              </a:ln>
              <a:effectLst/>
            </xdr:spPr>
            <xdr:txBody>
              <a:bodyPr vertOverflow="clip" horzOverflow="clip" rtlCol="0" anchor="t"/>
              <a:lstStyle/>
              <a:p>
                <a:pPr marL="0" marR="0" lvl="0" indent="0" algn="l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pl-PL" sz="1100" b="0" i="0" u="none" strike="noStrike" kern="0" cap="none" spc="0" normalizeH="0" baseline="0" noProof="0">
                  <a:ln>
                    <a:noFill/>
                  </a:ln>
                  <a:solidFill>
                    <a:sysClr val="window" lastClr="FFFFFF"/>
                  </a:solidFill>
                  <a:effectLst/>
                  <a:uLnTx/>
                  <a:uFillTx/>
                  <a:latin typeface="Calibri"/>
                  <a:ea typeface="+mn-ea"/>
                  <a:cs typeface="+mn-cs"/>
                </a:endParaRPr>
              </a:p>
            </xdr:txBody>
          </xdr:sp>
          <xdr:sp macro="" textlink="">
            <xdr:nvSpPr>
              <xdr:cNvPr id="72" name="pole tekstowe 71">
                <a:extLst>
                  <a:ext uri="{FF2B5EF4-FFF2-40B4-BE49-F238E27FC236}">
                    <a16:creationId xmlns="" xmlns:a16="http://schemas.microsoft.com/office/drawing/2014/main" id="{00000000-0008-0000-1400-000048000000}"/>
                  </a:ext>
                </a:extLst>
              </xdr:cNvPr>
              <xdr:cNvSpPr txBox="1"/>
            </xdr:nvSpPr>
            <xdr:spPr bwMode="auto">
              <a:xfrm>
                <a:off x="10229850" y="595431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NABYWCA</a:t>
                </a:r>
              </a:p>
            </xdr:txBody>
          </xdr:sp>
        </xdr:grpSp>
        <xdr:grpSp>
          <xdr:nvGrpSpPr>
            <xdr:cNvPr id="68" name="Grupa 67">
              <a:extLst>
                <a:ext uri="{FF2B5EF4-FFF2-40B4-BE49-F238E27FC236}">
                  <a16:creationId xmlns="" xmlns:a16="http://schemas.microsoft.com/office/drawing/2014/main" id="{00000000-0008-0000-1400-000044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69" name="pole tekstowe 68">
                <a:extLst>
                  <a:ext uri="{FF2B5EF4-FFF2-40B4-BE49-F238E27FC236}">
                    <a16:creationId xmlns="" xmlns:a16="http://schemas.microsoft.com/office/drawing/2014/main" id="{00000000-0008-0000-1400-000045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Nazwa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Adres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endPara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</a:endParaRP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E-mail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Tel.</a:t>
                </a:r>
              </a:p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0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</a:rPr>
                  <a:t>NIP:</a:t>
                </a:r>
              </a:p>
            </xdr:txBody>
          </xdr:sp>
          <xdr:sp macro="" textlink="">
            <xdr:nvSpPr>
              <xdr:cNvPr id="70" name="pole tekstowe 69">
                <a:extLst>
                  <a:ext uri="{FF2B5EF4-FFF2-40B4-BE49-F238E27FC236}">
                    <a16:creationId xmlns="" xmlns:a16="http://schemas.microsoft.com/office/drawing/2014/main" id="{00000000-0008-0000-1400-000046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pPr marL="0" marR="0" lvl="0" indent="0" defTabSz="91440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/>
                </a:pPr>
                <a:r>
                  <a:rPr kumimoji="0" lang="pl-PL" sz="1100" b="0" i="0" u="none" strike="noStrike" kern="0" cap="none" spc="0" normalizeH="0" baseline="0" noProof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uLnTx/>
                    <a:uFillTx/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60" name="pole tekstowe 59">
            <a:extLst>
              <a:ext uri="{FF2B5EF4-FFF2-40B4-BE49-F238E27FC236}">
                <a16:creationId xmlns="" xmlns:a16="http://schemas.microsoft.com/office/drawing/2014/main" id="{00000000-0008-0000-1400-00003C000000}"/>
              </a:ext>
            </a:extLst>
          </xdr:cNvPr>
          <xdr:cNvSpPr txBox="1"/>
        </xdr:nvSpPr>
        <xdr:spPr bwMode="auto">
          <a:xfrm>
            <a:off x="3609979" y="230734"/>
            <a:ext cx="3010904" cy="60601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l-PL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</a:endParaRPr>
          </a:p>
        </xdr:txBody>
      </xdr:sp>
      <xdr:grpSp>
        <xdr:nvGrpSpPr>
          <xdr:cNvPr id="61" name="Grupa 60">
            <a:extLst>
              <a:ext uri="{FF2B5EF4-FFF2-40B4-BE49-F238E27FC236}">
                <a16:creationId xmlns="" xmlns:a16="http://schemas.microsoft.com/office/drawing/2014/main" id="{00000000-0008-0000-1400-00003D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62" name="Prostokąt 61">
              <a:extLst>
                <a:ext uri="{FF2B5EF4-FFF2-40B4-BE49-F238E27FC236}">
                  <a16:creationId xmlns="" xmlns:a16="http://schemas.microsoft.com/office/drawing/2014/main" id="{00000000-0008-0000-1400-00003E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 cap="flat" cmpd="sng" algn="ctr">
              <a:solidFill>
                <a:srgbClr val="4F81BD">
                  <a:shade val="50000"/>
                </a:srgbClr>
              </a:solidFill>
              <a:prstDash val="solid"/>
            </a:ln>
            <a:effectLst/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/>
                <a:ea typeface="+mn-ea"/>
                <a:cs typeface="+mn-cs"/>
              </a:endParaRPr>
            </a:p>
          </xdr:txBody>
        </xdr:sp>
        <xdr:sp macro="" textlink="">
          <xdr:nvSpPr>
            <xdr:cNvPr id="63" name="pole tekstowe 62">
              <a:extLst>
                <a:ext uri="{FF2B5EF4-FFF2-40B4-BE49-F238E27FC236}">
                  <a16:creationId xmlns="" xmlns:a16="http://schemas.microsoft.com/office/drawing/2014/main" id="{00000000-0008-0000-1400-00003F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0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</a:endParaRP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</a:rPr>
                <a:t>MOL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</a:rPr>
                <a:t>Spedycja</a:t>
              </a:r>
            </a:p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pl-PL" sz="1000" b="0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</a:rPr>
                <a:t>Własny</a:t>
              </a:r>
            </a:p>
          </xdr:txBody>
        </xdr:sp>
        <xdr:sp macro="" textlink="">
          <xdr:nvSpPr>
            <xdr:cNvPr id="64" name="pole tekstowe 63">
              <a:extLst>
                <a:ext uri="{FF2B5EF4-FFF2-40B4-BE49-F238E27FC236}">
                  <a16:creationId xmlns="" xmlns:a16="http://schemas.microsoft.com/office/drawing/2014/main" id="{00000000-0008-0000-1400-000040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ysClr val="window" lastClr="FFFFFF">
                <a:lumMod val="95000"/>
              </a:sysClr>
            </a:solidFill>
            <a:ln w="3175">
              <a:solidFill>
                <a:sysClr val="windowText" lastClr="000000">
                  <a:lumMod val="95000"/>
                  <a:lumOff val="5000"/>
                </a:sysClr>
              </a:solidFill>
            </a:ln>
          </xdr:spPr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</a:endParaRPr>
            </a:p>
          </xdr:txBody>
        </xdr:sp>
        <xdr:sp macro="" textlink="">
          <xdr:nvSpPr>
            <xdr:cNvPr id="65" name="pole tekstowe 64">
              <a:extLst>
                <a:ext uri="{FF2B5EF4-FFF2-40B4-BE49-F238E27FC236}">
                  <a16:creationId xmlns="" xmlns:a16="http://schemas.microsoft.com/office/drawing/2014/main" id="{00000000-0008-0000-1400-000041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ysClr val="window" lastClr="FFFFFF">
                <a:lumMod val="95000"/>
              </a:sysClr>
            </a:solidFill>
            <a:ln w="3175">
              <a:solidFill>
                <a:sysClr val="windowText" lastClr="000000">
                  <a:lumMod val="95000"/>
                  <a:lumOff val="5000"/>
                </a:sysClr>
              </a:solidFill>
            </a:ln>
          </xdr:spPr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</a:endParaRPr>
            </a:p>
          </xdr:txBody>
        </xdr:sp>
        <xdr:sp macro="" textlink="">
          <xdr:nvSpPr>
            <xdr:cNvPr id="66" name="pole tekstowe 65">
              <a:extLst>
                <a:ext uri="{FF2B5EF4-FFF2-40B4-BE49-F238E27FC236}">
                  <a16:creationId xmlns="" xmlns:a16="http://schemas.microsoft.com/office/drawing/2014/main" id="{00000000-0008-0000-1400-000042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ysClr val="window" lastClr="FFFFFF">
                <a:lumMod val="95000"/>
              </a:sysClr>
            </a:solidFill>
            <a:ln w="3175">
              <a:solidFill>
                <a:sysClr val="windowText" lastClr="000000">
                  <a:lumMod val="95000"/>
                  <a:lumOff val="5000"/>
                </a:sysClr>
              </a:solidFill>
            </a:ln>
          </xdr:spPr>
          <xdr:txBody>
            <a:bodyPr vertOverflow="clip" horzOverflow="clip" wrap="square" rtlCol="0" anchor="t"/>
            <a:lstStyle/>
            <a:p>
              <a:pPr marL="0" marR="0" lvl="0" indent="0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pl-PL" sz="11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</a:endParaRPr>
            </a:p>
          </xdr:txBody>
        </xdr:sp>
      </xdr:grpSp>
    </xdr:grpSp>
    <xdr:clientData/>
  </xdr:twoCellAnchor>
  <xdr:twoCellAnchor>
    <xdr:from>
      <xdr:col>23</xdr:col>
      <xdr:colOff>7937</xdr:colOff>
      <xdr:row>43</xdr:row>
      <xdr:rowOff>150814</xdr:rowOff>
    </xdr:from>
    <xdr:to>
      <xdr:col>41</xdr:col>
      <xdr:colOff>150813</xdr:colOff>
      <xdr:row>52</xdr:row>
      <xdr:rowOff>103188</xdr:rowOff>
    </xdr:to>
    <xdr:sp macro="" textlink="">
      <xdr:nvSpPr>
        <xdr:cNvPr id="32" name="pole tekstowe 31">
          <a:extLst>
            <a:ext uri="{FF2B5EF4-FFF2-40B4-BE49-F238E27FC236}">
              <a16:creationId xmlns="" xmlns:a16="http://schemas.microsoft.com/office/drawing/2014/main" id="{00000000-0008-0000-1400-000020000000}"/>
            </a:ext>
          </a:extLst>
        </xdr:cNvPr>
        <xdr:cNvSpPr txBox="1"/>
      </xdr:nvSpPr>
      <xdr:spPr bwMode="auto">
        <a:xfrm>
          <a:off x="5476875" y="8961439"/>
          <a:ext cx="1905001" cy="1222374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 </a:t>
          </a:r>
        </a:p>
        <a:p>
          <a:r>
            <a:rPr lang="pl-PL" sz="900"/>
            <a:t>Biały RAL</a:t>
          </a:r>
          <a:r>
            <a:rPr lang="pl-PL" sz="900" baseline="0"/>
            <a:t> 9016 	- b</a:t>
          </a:r>
        </a:p>
        <a:p>
          <a:r>
            <a:rPr lang="pl-PL" sz="900" baseline="0"/>
            <a:t>Brąz RAL 8019 	- br</a:t>
          </a:r>
        </a:p>
        <a:p>
          <a:r>
            <a:rPr lang="pl-PL" sz="900" baseline="0"/>
            <a:t>Antracyt RAL 7016 	- t</a:t>
          </a:r>
        </a:p>
        <a:p>
          <a:r>
            <a:rPr lang="pl-PL" sz="900" baseline="0"/>
            <a:t>Złoty dąb 	- z</a:t>
          </a:r>
        </a:p>
        <a:p>
          <a:r>
            <a:rPr lang="pl-PL" sz="900" baseline="0"/>
            <a:t>Orzech 	- o</a:t>
          </a:r>
          <a:endParaRPr lang="pl-PL" sz="900"/>
        </a:p>
      </xdr:txBody>
    </xdr:sp>
    <xdr:clientData/>
  </xdr:twoCellAnchor>
  <xdr:twoCellAnchor>
    <xdr:from>
      <xdr:col>32</xdr:col>
      <xdr:colOff>127000</xdr:colOff>
      <xdr:row>24</xdr:row>
      <xdr:rowOff>47627</xdr:rowOff>
    </xdr:from>
    <xdr:to>
      <xdr:col>60</xdr:col>
      <xdr:colOff>177571</xdr:colOff>
      <xdr:row>31</xdr:row>
      <xdr:rowOff>666751</xdr:rowOff>
    </xdr:to>
    <xdr:grpSp>
      <xdr:nvGrpSpPr>
        <xdr:cNvPr id="34" name="Grupa 33">
          <a:extLst>
            <a:ext uri="{FF2B5EF4-FFF2-40B4-BE49-F238E27FC236}">
              <a16:creationId xmlns="" xmlns:a16="http://schemas.microsoft.com/office/drawing/2014/main" id="{00000000-0008-0000-1400-000022000000}"/>
            </a:ext>
          </a:extLst>
        </xdr:cNvPr>
        <xdr:cNvGrpSpPr/>
      </xdr:nvGrpSpPr>
      <xdr:grpSpPr>
        <a:xfrm>
          <a:off x="7119938" y="4476752"/>
          <a:ext cx="1923821" cy="1928812"/>
          <a:chOff x="12959755" y="2402283"/>
          <a:chExt cx="2385020" cy="2207817"/>
        </a:xfrm>
      </xdr:grpSpPr>
      <xdr:pic>
        <xdr:nvPicPr>
          <xdr:cNvPr id="35" name="Obraz 34">
            <a:extLst>
              <a:ext uri="{FF2B5EF4-FFF2-40B4-BE49-F238E27FC236}">
                <a16:creationId xmlns="" xmlns:a16="http://schemas.microsoft.com/office/drawing/2014/main" id="{00000000-0008-0000-14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3582650" y="3248025"/>
            <a:ext cx="835433" cy="1076325"/>
          </a:xfrm>
          <a:prstGeom prst="rect">
            <a:avLst/>
          </a:prstGeom>
        </xdr:spPr>
      </xdr:pic>
      <xdr:sp macro="" textlink="">
        <xdr:nvSpPr>
          <xdr:cNvPr id="36" name="Check Box 1">
            <a:extLst>
              <a:ext uri="{63B3BB69-23CF-44E3-9099-C40C66FF867C}">
                <a14:compatExt xmlns:a14="http://schemas.microsoft.com/office/drawing/2010/main" spid="_x0000_s1025"/>
              </a:ext>
              <a:ext uri="{FF2B5EF4-FFF2-40B4-BE49-F238E27FC236}">
                <a16:creationId xmlns="" xmlns:a16="http://schemas.microsoft.com/office/drawing/2014/main" id="{00000000-0008-0000-1400-000024000000}"/>
              </a:ext>
            </a:extLst>
          </xdr:cNvPr>
          <xdr:cNvSpPr/>
        </xdr:nvSpPr>
        <xdr:spPr bwMode="auto">
          <a:xfrm>
            <a:off x="13878818" y="2960773"/>
            <a:ext cx="1224312" cy="334877"/>
          </a:xfrm>
          <a:prstGeom prst="rect">
            <a:avLst/>
          </a:prstGeom>
          <a:blipFill>
            <a:blip xmlns:r="http://schemas.openxmlformats.org/officeDocument/2006/relationships" r:embed="rId8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    Góra</a:t>
            </a:r>
          </a:p>
        </xdr:txBody>
      </xdr:sp>
      <xdr:sp macro="" textlink="">
        <xdr:nvSpPr>
          <xdr:cNvPr id="37" name="pole tekstowe 36">
            <a:extLst>
              <a:ext uri="{FF2B5EF4-FFF2-40B4-BE49-F238E27FC236}">
                <a16:creationId xmlns="" xmlns:a16="http://schemas.microsoft.com/office/drawing/2014/main" id="{00000000-0008-0000-1400-000025000000}"/>
              </a:ext>
            </a:extLst>
          </xdr:cNvPr>
          <xdr:cNvSpPr txBox="1"/>
        </xdr:nvSpPr>
        <xdr:spPr>
          <a:xfrm>
            <a:off x="12959755" y="2402283"/>
            <a:ext cx="2162175" cy="78859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100"/>
              <a:t>OPCJA: </a:t>
            </a:r>
          </a:p>
          <a:p>
            <a:pPr algn="ctr"/>
            <a:r>
              <a:rPr lang="pl-PL" sz="1100"/>
              <a:t>Zaznaczyć stronę </a:t>
            </a:r>
          </a:p>
          <a:p>
            <a:pPr algn="ctr"/>
            <a:r>
              <a:rPr lang="pl-PL" sz="1100"/>
              <a:t>ramki </a:t>
            </a:r>
            <a:r>
              <a:rPr lang="pl-PL" sz="1100" b="1"/>
              <a:t>bez</a:t>
            </a:r>
            <a:r>
              <a:rPr lang="pl-PL" sz="1100" baseline="0"/>
              <a:t> rygli</a:t>
            </a:r>
            <a:endParaRPr lang="pl-PL" sz="1100"/>
          </a:p>
        </xdr:txBody>
      </xdr:sp>
      <xdr:sp macro="" textlink="">
        <xdr:nvSpPr>
          <xdr:cNvPr id="38" name="Check Box 2">
            <a:extLst>
              <a:ext uri="{63B3BB69-23CF-44E3-9099-C40C66FF867C}">
                <a14:compatExt xmlns:a14="http://schemas.microsoft.com/office/drawing/2010/main" spid="_x0000_s1026"/>
              </a:ext>
              <a:ext uri="{FF2B5EF4-FFF2-40B4-BE49-F238E27FC236}">
                <a16:creationId xmlns="" xmlns:a16="http://schemas.microsoft.com/office/drawing/2014/main" id="{00000000-0008-0000-1400-000026000000}"/>
              </a:ext>
            </a:extLst>
          </xdr:cNvPr>
          <xdr:cNvSpPr/>
        </xdr:nvSpPr>
        <xdr:spPr bwMode="auto">
          <a:xfrm>
            <a:off x="14507865" y="3654537"/>
            <a:ext cx="836910" cy="282400"/>
          </a:xfrm>
          <a:prstGeom prst="rect">
            <a:avLst/>
          </a:prstGeom>
          <a:blipFill>
            <a:blip xmlns:r="http://schemas.openxmlformats.org/officeDocument/2006/relationships" r:embed="rId9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Prawa</a:t>
            </a:r>
          </a:p>
        </xdr:txBody>
      </xdr:sp>
      <xdr:sp macro="" textlink="">
        <xdr:nvSpPr>
          <xdr:cNvPr id="39" name="Check Box 3">
            <a:extLst>
              <a:ext uri="{63B3BB69-23CF-44E3-9099-C40C66FF867C}">
                <a14:compatExt xmlns:a14="http://schemas.microsoft.com/office/drawing/2010/main" spid="_x0000_s1027"/>
              </a:ext>
              <a:ext uri="{FF2B5EF4-FFF2-40B4-BE49-F238E27FC236}">
                <a16:creationId xmlns="" xmlns:a16="http://schemas.microsoft.com/office/drawing/2014/main" id="{00000000-0008-0000-1400-000027000000}"/>
              </a:ext>
            </a:extLst>
          </xdr:cNvPr>
          <xdr:cNvSpPr/>
        </xdr:nvSpPr>
        <xdr:spPr bwMode="auto">
          <a:xfrm>
            <a:off x="13792200" y="4305300"/>
            <a:ext cx="762000" cy="304800"/>
          </a:xfrm>
          <a:prstGeom prst="rect">
            <a:avLst/>
          </a:prstGeom>
          <a:blipFill>
            <a:blip xmlns:r="http://schemas.openxmlformats.org/officeDocument/2006/relationships" r:embed="rId8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Dół</a:t>
            </a:r>
          </a:p>
        </xdr:txBody>
      </xdr:sp>
      <xdr:sp macro="" textlink="">
        <xdr:nvSpPr>
          <xdr:cNvPr id="40" name="Check Box 4">
            <a:extLst>
              <a:ext uri="{63B3BB69-23CF-44E3-9099-C40C66FF867C}">
                <a14:compatExt xmlns:a14="http://schemas.microsoft.com/office/drawing/2010/main" spid="_x0000_s1028"/>
              </a:ext>
              <a:ext uri="{FF2B5EF4-FFF2-40B4-BE49-F238E27FC236}">
                <a16:creationId xmlns="" xmlns:a16="http://schemas.microsoft.com/office/drawing/2014/main" id="{00000000-0008-0000-1400-000028000000}"/>
              </a:ext>
            </a:extLst>
          </xdr:cNvPr>
          <xdr:cNvSpPr/>
        </xdr:nvSpPr>
        <xdr:spPr bwMode="auto">
          <a:xfrm>
            <a:off x="13041963" y="3589087"/>
            <a:ext cx="952501" cy="301069"/>
          </a:xfrm>
          <a:prstGeom prst="rect">
            <a:avLst/>
          </a:prstGeom>
          <a:blipFill>
            <a:blip xmlns:r="http://schemas.openxmlformats.org/officeDocument/2006/relationships" r:embed="rId9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Lewa</a:t>
            </a:r>
          </a:p>
        </xdr:txBody>
      </xdr:sp>
    </xdr:grpSp>
    <xdr:clientData/>
  </xdr:twoCellAnchor>
  <xdr:twoCellAnchor editAs="oneCell">
    <xdr:from>
      <xdr:col>1</xdr:col>
      <xdr:colOff>111125</xdr:colOff>
      <xdr:row>44</xdr:row>
      <xdr:rowOff>127000</xdr:rowOff>
    </xdr:from>
    <xdr:to>
      <xdr:col>5</xdr:col>
      <xdr:colOff>12276</xdr:colOff>
      <xdr:row>52</xdr:row>
      <xdr:rowOff>149393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57313" y="9096375"/>
          <a:ext cx="710776" cy="1133643"/>
        </a:xfrm>
        <a:prstGeom prst="rect">
          <a:avLst/>
        </a:prstGeom>
      </xdr:spPr>
    </xdr:pic>
    <xdr:clientData/>
  </xdr:twoCellAnchor>
  <xdr:twoCellAnchor editAs="oneCell">
    <xdr:from>
      <xdr:col>1</xdr:col>
      <xdr:colOff>123637</xdr:colOff>
      <xdr:row>42</xdr:row>
      <xdr:rowOff>71438</xdr:rowOff>
    </xdr:from>
    <xdr:to>
      <xdr:col>3</xdr:col>
      <xdr:colOff>172531</xdr:colOff>
      <xdr:row>44</xdr:row>
      <xdr:rowOff>69621</xdr:rowOff>
    </xdr:to>
    <xdr:pic>
      <xdr:nvPicPr>
        <xdr:cNvPr id="9" name="Obraz 8">
          <a:extLst>
            <a:ext uri="{FF2B5EF4-FFF2-40B4-BE49-F238E27FC236}">
              <a16:creationId xmlns=""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9825" y="8723313"/>
          <a:ext cx="398144" cy="31568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43</xdr:row>
      <xdr:rowOff>95249</xdr:rowOff>
    </xdr:from>
    <xdr:to>
      <xdr:col>20</xdr:col>
      <xdr:colOff>95715</xdr:colOff>
      <xdr:row>53</xdr:row>
      <xdr:rowOff>28575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87563" y="8905874"/>
          <a:ext cx="3334215" cy="136207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76012</xdr:colOff>
      <xdr:row>33</xdr:row>
      <xdr:rowOff>38099</xdr:rowOff>
    </xdr:from>
    <xdr:to>
      <xdr:col>14</xdr:col>
      <xdr:colOff>66675</xdr:colOff>
      <xdr:row>33</xdr:row>
      <xdr:rowOff>104774</xdr:rowOff>
    </xdr:to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1500-000002000000}"/>
            </a:ext>
          </a:extLst>
        </xdr:cNvPr>
        <xdr:cNvSpPr txBox="1"/>
      </xdr:nvSpPr>
      <xdr:spPr bwMode="auto">
        <a:xfrm>
          <a:off x="2885887" y="7924799"/>
          <a:ext cx="1695638" cy="666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rtlCol="0" anchor="t"/>
        <a:lstStyle/>
        <a:p>
          <a:pPr algn="ctr"/>
          <a:endParaRPr lang="pl-PL" sz="1100"/>
        </a:p>
      </xdr:txBody>
    </xdr:sp>
    <xdr:clientData/>
  </xdr:twoCellAnchor>
  <xdr:twoCellAnchor>
    <xdr:from>
      <xdr:col>30</xdr:col>
      <xdr:colOff>9525</xdr:colOff>
      <xdr:row>1</xdr:row>
      <xdr:rowOff>76199</xdr:rowOff>
    </xdr:from>
    <xdr:to>
      <xdr:col>35</xdr:col>
      <xdr:colOff>28575</xdr:colOff>
      <xdr:row>1</xdr:row>
      <xdr:rowOff>457200</xdr:rowOff>
    </xdr:to>
    <xdr:sp macro="" textlink="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500-000004000000}"/>
            </a:ext>
          </a:extLst>
        </xdr:cNvPr>
        <xdr:cNvSpPr txBox="1"/>
      </xdr:nvSpPr>
      <xdr:spPr>
        <a:xfrm>
          <a:off x="7267575" y="247649"/>
          <a:ext cx="781050" cy="3810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  NR</a:t>
          </a:r>
        </a:p>
      </xdr:txBody>
    </xdr:sp>
    <xdr:clientData/>
  </xdr:twoCellAnchor>
  <xdr:twoCellAnchor>
    <xdr:from>
      <xdr:col>35</xdr:col>
      <xdr:colOff>95250</xdr:colOff>
      <xdr:row>1</xdr:row>
      <xdr:rowOff>55564</xdr:rowOff>
    </xdr:from>
    <xdr:to>
      <xdr:col>52</xdr:col>
      <xdr:colOff>85725</xdr:colOff>
      <xdr:row>1</xdr:row>
      <xdr:rowOff>444500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500-000005000000}"/>
            </a:ext>
          </a:extLst>
        </xdr:cNvPr>
        <xdr:cNvSpPr txBox="1"/>
      </xdr:nvSpPr>
      <xdr:spPr>
        <a:xfrm>
          <a:off x="7639050" y="227014"/>
          <a:ext cx="1104900" cy="3889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6" name="Strzałka w lewo 5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6000000}"/>
            </a:ext>
          </a:extLst>
        </xdr:cNvPr>
        <xdr:cNvSpPr/>
      </xdr:nvSpPr>
      <xdr:spPr>
        <a:xfrm>
          <a:off x="47625" y="17145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</xdr:col>
      <xdr:colOff>32097</xdr:colOff>
      <xdr:row>1</xdr:row>
      <xdr:rowOff>79788</xdr:rowOff>
    </xdr:from>
    <xdr:to>
      <xdr:col>16</xdr:col>
      <xdr:colOff>180975</xdr:colOff>
      <xdr:row>1</xdr:row>
      <xdr:rowOff>452438</xdr:rowOff>
    </xdr:to>
    <xdr:sp macro="" textlink="">
      <xdr:nvSpPr>
        <xdr:cNvPr id="7" name="pole tekstowe 6">
          <a:extLst>
            <a:ext uri="{FF2B5EF4-FFF2-40B4-BE49-F238E27FC236}">
              <a16:creationId xmlns=""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279872" y="251238"/>
          <a:ext cx="3587403" cy="372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zamówienia:</a:t>
          </a:r>
          <a:r>
            <a:rPr lang="pl-PL" sz="18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Ramka Mini</a:t>
          </a:r>
        </a:p>
      </xdr:txBody>
    </xdr:sp>
    <xdr:clientData/>
  </xdr:twoCellAnchor>
  <xdr:twoCellAnchor editAs="oneCell">
    <xdr:from>
      <xdr:col>3</xdr:col>
      <xdr:colOff>75372</xdr:colOff>
      <xdr:row>4</xdr:row>
      <xdr:rowOff>149500</xdr:rowOff>
    </xdr:from>
    <xdr:to>
      <xdr:col>7</xdr:col>
      <xdr:colOff>325645</xdr:colOff>
      <xdr:row>8</xdr:row>
      <xdr:rowOff>307045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572" y="1187725"/>
          <a:ext cx="1459948" cy="805245"/>
        </a:xfrm>
        <a:prstGeom prst="rect">
          <a:avLst/>
        </a:prstGeom>
      </xdr:spPr>
    </xdr:pic>
    <xdr:clientData/>
  </xdr:twoCellAnchor>
  <xdr:twoCellAnchor editAs="oneCell">
    <xdr:from>
      <xdr:col>23</xdr:col>
      <xdr:colOff>55021</xdr:colOff>
      <xdr:row>28</xdr:row>
      <xdr:rowOff>493503</xdr:rowOff>
    </xdr:from>
    <xdr:to>
      <xdr:col>35</xdr:col>
      <xdr:colOff>85725</xdr:colOff>
      <xdr:row>35</xdr:row>
      <xdr:rowOff>14614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93821" y="6608553"/>
          <a:ext cx="2116679" cy="2388136"/>
        </a:xfrm>
        <a:prstGeom prst="rect">
          <a:avLst/>
        </a:prstGeom>
      </xdr:spPr>
    </xdr:pic>
    <xdr:clientData/>
  </xdr:twoCellAnchor>
  <xdr:twoCellAnchor editAs="oneCell">
    <xdr:from>
      <xdr:col>7</xdr:col>
      <xdr:colOff>329293</xdr:colOff>
      <xdr:row>28</xdr:row>
      <xdr:rowOff>542119</xdr:rowOff>
    </xdr:from>
    <xdr:to>
      <xdr:col>20</xdr:col>
      <xdr:colOff>47625</xdr:colOff>
      <xdr:row>35</xdr:row>
      <xdr:rowOff>87421</xdr:rowOff>
    </xdr:to>
    <xdr:pic>
      <xdr:nvPicPr>
        <xdr:cNvPr id="12" name="Obraz 11">
          <a:extLst>
            <a:ext uri="{FF2B5EF4-FFF2-40B4-BE49-F238E27FC236}">
              <a16:creationId xmlns="" xmlns:a16="http://schemas.microsoft.com/office/drawing/2014/main" id="{00000000-0008-0000-1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39168" y="6657169"/>
          <a:ext cx="2185307" cy="2412327"/>
        </a:xfrm>
        <a:prstGeom prst="rect">
          <a:avLst/>
        </a:prstGeom>
      </xdr:spPr>
    </xdr:pic>
    <xdr:clientData/>
  </xdr:twoCellAnchor>
  <xdr:twoCellAnchor>
    <xdr:from>
      <xdr:col>8</xdr:col>
      <xdr:colOff>180974</xdr:colOff>
      <xdr:row>1</xdr:row>
      <xdr:rowOff>495300</xdr:rowOff>
    </xdr:from>
    <xdr:to>
      <xdr:col>52</xdr:col>
      <xdr:colOff>28580</xdr:colOff>
      <xdr:row>12</xdr:row>
      <xdr:rowOff>74613</xdr:rowOff>
    </xdr:to>
    <xdr:grpSp>
      <xdr:nvGrpSpPr>
        <xdr:cNvPr id="13" name="Grupa 12">
          <a:extLst>
            <a:ext uri="{FF2B5EF4-FFF2-40B4-BE49-F238E27FC236}">
              <a16:creationId xmlns="" xmlns:a16="http://schemas.microsoft.com/office/drawing/2014/main" id="{00000000-0008-0000-1500-00000D000000}"/>
            </a:ext>
          </a:extLst>
        </xdr:cNvPr>
        <xdr:cNvGrpSpPr/>
      </xdr:nvGrpSpPr>
      <xdr:grpSpPr>
        <a:xfrm>
          <a:off x="3609974" y="666750"/>
          <a:ext cx="5553081" cy="2265363"/>
          <a:chOff x="3212621" y="435873"/>
          <a:chExt cx="5301494" cy="1492313"/>
        </a:xfrm>
      </xdr:grpSpPr>
      <xdr:grpSp>
        <xdr:nvGrpSpPr>
          <xdr:cNvPr id="14" name="Grupa 13">
            <a:extLst>
              <a:ext uri="{FF2B5EF4-FFF2-40B4-BE49-F238E27FC236}">
                <a16:creationId xmlns="" xmlns:a16="http://schemas.microsoft.com/office/drawing/2014/main" id="{00000000-0008-0000-1500-00000E000000}"/>
              </a:ext>
            </a:extLst>
          </xdr:cNvPr>
          <xdr:cNvGrpSpPr/>
        </xdr:nvGrpSpPr>
        <xdr:grpSpPr>
          <a:xfrm>
            <a:off x="7834061" y="592404"/>
            <a:ext cx="680054" cy="1076578"/>
            <a:chOff x="7112925" y="581025"/>
            <a:chExt cx="681588" cy="1087403"/>
          </a:xfrm>
        </xdr:grpSpPr>
        <xdr:sp macro="" textlink="">
          <xdr:nvSpPr>
            <xdr:cNvPr id="32" name="Prostokąt 31">
              <a:extLst>
                <a:ext uri="{FF2B5EF4-FFF2-40B4-BE49-F238E27FC236}">
                  <a16:creationId xmlns="" xmlns:a16="http://schemas.microsoft.com/office/drawing/2014/main" id="{00000000-0008-0000-1500-000020000000}"/>
                </a:ext>
              </a:extLst>
            </xdr:cNvPr>
            <xdr:cNvSpPr/>
          </xdr:nvSpPr>
          <xdr:spPr>
            <a:xfrm>
              <a:off x="7112925" y="685800"/>
              <a:ext cx="398440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vert="vert270" rtlCol="0" anchor="t"/>
            <a:lstStyle/>
            <a:p>
              <a:pPr algn="l"/>
              <a:endParaRPr lang="pl-PL" sz="1100">
                <a:solidFill>
                  <a:schemeClr val="tx1"/>
                </a:solidFill>
              </a:endParaRPr>
            </a:p>
          </xdr:txBody>
        </xdr:sp>
        <xdr:sp macro="" textlink="">
          <xdr:nvSpPr>
            <xdr:cNvPr id="33" name="pole tekstowe 32">
              <a:extLst>
                <a:ext uri="{FF2B5EF4-FFF2-40B4-BE49-F238E27FC236}">
                  <a16:creationId xmlns="" xmlns:a16="http://schemas.microsoft.com/office/drawing/2014/main" id="{00000000-0008-0000-1500-000021000000}"/>
                </a:ext>
              </a:extLst>
            </xdr:cNvPr>
            <xdr:cNvSpPr txBox="1"/>
          </xdr:nvSpPr>
          <xdr:spPr bwMode="auto">
            <a:xfrm>
              <a:off x="7481481" y="581025"/>
              <a:ext cx="313032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15" name="Grupa 14">
            <a:extLst>
              <a:ext uri="{FF2B5EF4-FFF2-40B4-BE49-F238E27FC236}">
                <a16:creationId xmlns="" xmlns:a16="http://schemas.microsoft.com/office/drawing/2014/main" id="{00000000-0008-0000-1500-00000F000000}"/>
              </a:ext>
            </a:extLst>
          </xdr:cNvPr>
          <xdr:cNvGrpSpPr/>
        </xdr:nvGrpSpPr>
        <xdr:grpSpPr>
          <a:xfrm>
            <a:off x="7009156" y="620979"/>
            <a:ext cx="675820" cy="1039572"/>
            <a:chOff x="7653386" y="619125"/>
            <a:chExt cx="668981" cy="1050316"/>
          </a:xfrm>
        </xdr:grpSpPr>
        <xdr:sp macro="" textlink="">
          <xdr:nvSpPr>
            <xdr:cNvPr id="30" name="pole tekstowe 29">
              <a:extLst>
                <a:ext uri="{FF2B5EF4-FFF2-40B4-BE49-F238E27FC236}">
                  <a16:creationId xmlns="" xmlns:a16="http://schemas.microsoft.com/office/drawing/2014/main" id="{00000000-0008-0000-1500-00001E000000}"/>
                </a:ext>
              </a:extLst>
            </xdr:cNvPr>
            <xdr:cNvSpPr txBox="1"/>
          </xdr:nvSpPr>
          <xdr:spPr bwMode="auto">
            <a:xfrm>
              <a:off x="7968200" y="619125"/>
              <a:ext cx="354167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31" name="Prostokąt 30">
              <a:extLst>
                <a:ext uri="{FF2B5EF4-FFF2-40B4-BE49-F238E27FC236}">
                  <a16:creationId xmlns="" xmlns:a16="http://schemas.microsoft.com/office/drawing/2014/main" id="{00000000-0008-0000-1500-00001F000000}"/>
                </a:ext>
              </a:extLst>
            </xdr:cNvPr>
            <xdr:cNvSpPr/>
          </xdr:nvSpPr>
          <xdr:spPr>
            <a:xfrm>
              <a:off x="7653386" y="695324"/>
              <a:ext cx="393519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vert="vert270" rtlCol="0" anchor="t"/>
            <a:lstStyle/>
            <a:p>
              <a:pPr algn="l"/>
              <a:endParaRPr lang="pl-PL" sz="1100">
                <a:solidFill>
                  <a:schemeClr val="tx1"/>
                </a:solidFill>
              </a:endParaRPr>
            </a:p>
          </xdr:txBody>
        </xdr:sp>
      </xdr:grpSp>
      <xdr:grpSp>
        <xdr:nvGrpSpPr>
          <xdr:cNvPr id="16" name="Grupa 15">
            <a:extLst>
              <a:ext uri="{FF2B5EF4-FFF2-40B4-BE49-F238E27FC236}">
                <a16:creationId xmlns="" xmlns:a16="http://schemas.microsoft.com/office/drawing/2014/main" id="{00000000-0008-0000-1500-000010000000}"/>
              </a:ext>
            </a:extLst>
          </xdr:cNvPr>
          <xdr:cNvGrpSpPr/>
        </xdr:nvGrpSpPr>
        <xdr:grpSpPr>
          <a:xfrm>
            <a:off x="3212621" y="435873"/>
            <a:ext cx="2794022" cy="1395456"/>
            <a:chOff x="9277350" y="2626464"/>
            <a:chExt cx="2796540" cy="1402610"/>
          </a:xfrm>
        </xdr:grpSpPr>
        <xdr:grpSp>
          <xdr:nvGrpSpPr>
            <xdr:cNvPr id="24" name="Grupa 23">
              <a:extLst>
                <a:ext uri="{FF2B5EF4-FFF2-40B4-BE49-F238E27FC236}">
                  <a16:creationId xmlns="" xmlns:a16="http://schemas.microsoft.com/office/drawing/2014/main" id="{00000000-0008-0000-1500-000018000000}"/>
                </a:ext>
              </a:extLst>
            </xdr:cNvPr>
            <xdr:cNvGrpSpPr/>
          </xdr:nvGrpSpPr>
          <xdr:grpSpPr>
            <a:xfrm>
              <a:off x="9277350" y="2626464"/>
              <a:ext cx="2796540" cy="1231162"/>
              <a:chOff x="9525000" y="570429"/>
              <a:chExt cx="2796540" cy="992624"/>
            </a:xfrm>
          </xdr:grpSpPr>
          <xdr:sp macro="" textlink="">
            <xdr:nvSpPr>
              <xdr:cNvPr id="28" name="Prostokąt 27">
                <a:extLst>
                  <a:ext uri="{FF2B5EF4-FFF2-40B4-BE49-F238E27FC236}">
                    <a16:creationId xmlns="" xmlns:a16="http://schemas.microsoft.com/office/drawing/2014/main" id="{00000000-0008-0000-1500-00001C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29" name="pole tekstowe 28">
                <a:extLst>
                  <a:ext uri="{FF2B5EF4-FFF2-40B4-BE49-F238E27FC236}">
                    <a16:creationId xmlns="" xmlns:a16="http://schemas.microsoft.com/office/drawing/2014/main" id="{00000000-0008-0000-1500-00001D000000}"/>
                  </a:ext>
                </a:extLst>
              </xdr:cNvPr>
              <xdr:cNvSpPr txBox="1"/>
            </xdr:nvSpPr>
            <xdr:spPr bwMode="auto">
              <a:xfrm>
                <a:off x="10311765" y="570429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25" name="Grupa 24">
              <a:extLst>
                <a:ext uri="{FF2B5EF4-FFF2-40B4-BE49-F238E27FC236}">
                  <a16:creationId xmlns="" xmlns:a16="http://schemas.microsoft.com/office/drawing/2014/main" id="{00000000-0008-0000-1500-000019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26" name="pole tekstowe 25">
                <a:extLst>
                  <a:ext uri="{FF2B5EF4-FFF2-40B4-BE49-F238E27FC236}">
                    <a16:creationId xmlns="" xmlns:a16="http://schemas.microsoft.com/office/drawing/2014/main" id="{00000000-0008-0000-1500-00001A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endParaRPr lang="pl-PL" sz="1000"/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endParaRPr lang="pl-PL" sz="1000"/>
              </a:p>
              <a:p>
                <a:r>
                  <a:rPr lang="pl-PL" sz="1000"/>
                  <a:t>Tel.</a:t>
                </a:r>
              </a:p>
              <a:p>
                <a:endParaRPr lang="pl-PL" sz="1000"/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27" name="pole tekstowe 26">
                <a:extLst>
                  <a:ext uri="{FF2B5EF4-FFF2-40B4-BE49-F238E27FC236}">
                    <a16:creationId xmlns="" xmlns:a16="http://schemas.microsoft.com/office/drawing/2014/main" id="{00000000-0008-0000-1500-00001B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046412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17" name="pole tekstowe 16">
            <a:extLst>
              <a:ext uri="{FF2B5EF4-FFF2-40B4-BE49-F238E27FC236}">
                <a16:creationId xmlns="" xmlns:a16="http://schemas.microsoft.com/office/drawing/2014/main" id="{00000000-0008-0000-1500-000011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</xdr:txBody>
      </xdr:sp>
      <xdr:grpSp>
        <xdr:nvGrpSpPr>
          <xdr:cNvPr id="18" name="Grupa 17">
            <a:extLst>
              <a:ext uri="{FF2B5EF4-FFF2-40B4-BE49-F238E27FC236}">
                <a16:creationId xmlns="" xmlns:a16="http://schemas.microsoft.com/office/drawing/2014/main" id="{00000000-0008-0000-1500-000012000000}"/>
              </a:ext>
            </a:extLst>
          </xdr:cNvPr>
          <xdr:cNvGrpSpPr/>
        </xdr:nvGrpSpPr>
        <xdr:grpSpPr>
          <a:xfrm>
            <a:off x="5703193" y="645339"/>
            <a:ext cx="848663" cy="1282847"/>
            <a:chOff x="10305613" y="1257300"/>
            <a:chExt cx="848162" cy="1292011"/>
          </a:xfrm>
        </xdr:grpSpPr>
        <xdr:sp macro="" textlink="">
          <xdr:nvSpPr>
            <xdr:cNvPr id="19" name="Prostokąt 18">
              <a:extLst>
                <a:ext uri="{FF2B5EF4-FFF2-40B4-BE49-F238E27FC236}">
                  <a16:creationId xmlns="" xmlns:a16="http://schemas.microsoft.com/office/drawing/2014/main" id="{00000000-0008-0000-1500-000013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0" name="pole tekstowe 19">
              <a:extLst>
                <a:ext uri="{FF2B5EF4-FFF2-40B4-BE49-F238E27FC236}">
                  <a16:creationId xmlns="" xmlns:a16="http://schemas.microsoft.com/office/drawing/2014/main" id="{00000000-0008-0000-1500-000014000000}"/>
                </a:ext>
              </a:extLst>
            </xdr:cNvPr>
            <xdr:cNvSpPr txBox="1"/>
          </xdr:nvSpPr>
          <xdr:spPr bwMode="auto">
            <a:xfrm>
              <a:off x="10305613" y="1349161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endParaRPr lang="pl-PL" sz="1000"/>
            </a:p>
            <a:p>
              <a:r>
                <a:rPr lang="pl-PL" sz="1000"/>
                <a:t>Spedycja</a:t>
              </a:r>
            </a:p>
            <a:p>
              <a:endParaRPr lang="pl-PL" sz="1000"/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21" name="pole tekstowe 20">
              <a:extLst>
                <a:ext uri="{FF2B5EF4-FFF2-40B4-BE49-F238E27FC236}">
                  <a16:creationId xmlns="" xmlns:a16="http://schemas.microsoft.com/office/drawing/2014/main" id="{00000000-0008-0000-1500-000015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endParaRPr lang="pl-PL" sz="1100"/>
            </a:p>
          </xdr:txBody>
        </xdr:sp>
        <xdr:sp macro="" textlink="">
          <xdr:nvSpPr>
            <xdr:cNvPr id="22" name="pole tekstowe 21">
              <a:extLst>
                <a:ext uri="{FF2B5EF4-FFF2-40B4-BE49-F238E27FC236}">
                  <a16:creationId xmlns="" xmlns:a16="http://schemas.microsoft.com/office/drawing/2014/main" id="{00000000-0008-0000-1500-000016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endParaRPr lang="pl-PL" sz="1100"/>
            </a:p>
          </xdr:txBody>
        </xdr:sp>
        <xdr:sp macro="" textlink="">
          <xdr:nvSpPr>
            <xdr:cNvPr id="23" name="pole tekstowe 22">
              <a:extLst>
                <a:ext uri="{FF2B5EF4-FFF2-40B4-BE49-F238E27FC236}">
                  <a16:creationId xmlns="" xmlns:a16="http://schemas.microsoft.com/office/drawing/2014/main" id="{00000000-0008-0000-1500-000017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28</xdr:col>
      <xdr:colOff>133350</xdr:colOff>
      <xdr:row>37</xdr:row>
      <xdr:rowOff>76200</xdr:rowOff>
    </xdr:from>
    <xdr:to>
      <xdr:col>44</xdr:col>
      <xdr:colOff>19050</xdr:colOff>
      <xdr:row>44</xdr:row>
      <xdr:rowOff>133349</xdr:rowOff>
    </xdr:to>
    <xdr:sp macro="" textlink="">
      <xdr:nvSpPr>
        <xdr:cNvPr id="9" name="pole tekstowe 8">
          <a:extLst>
            <a:ext uri="{FF2B5EF4-FFF2-40B4-BE49-F238E27FC236}">
              <a16:creationId xmlns="" xmlns:a16="http://schemas.microsoft.com/office/drawing/2014/main" id="{00000000-0008-0000-1500-000009000000}"/>
            </a:ext>
          </a:extLst>
        </xdr:cNvPr>
        <xdr:cNvSpPr txBox="1"/>
      </xdr:nvSpPr>
      <xdr:spPr bwMode="auto">
        <a:xfrm>
          <a:off x="6810375" y="8620125"/>
          <a:ext cx="1428750" cy="1190624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 b="1"/>
            <a:t>Kolory w standardzie</a:t>
          </a:r>
          <a:r>
            <a:rPr lang="pl-PL" sz="900"/>
            <a:t>:</a:t>
          </a:r>
          <a:endParaRPr lang="pl-PL" sz="900" i="1"/>
        </a:p>
        <a:p>
          <a:r>
            <a:rPr lang="pl-PL" sz="900" i="1"/>
            <a:t>Biały RAL</a:t>
          </a:r>
          <a:r>
            <a:rPr lang="pl-PL" sz="900" i="1" baseline="0"/>
            <a:t> 9016 	     - b</a:t>
          </a:r>
        </a:p>
        <a:p>
          <a:r>
            <a:rPr lang="pl-PL" sz="900" i="1" baseline="0"/>
            <a:t>Brąz RAL 8019 	     - br</a:t>
          </a:r>
          <a:endParaRPr lang="pl-PL" sz="900" b="1" i="1" baseline="0"/>
        </a:p>
        <a:p>
          <a:r>
            <a:rPr lang="pl-PL" sz="900" b="0" baseline="0"/>
            <a:t>Antracyt RAL 7016 	     - t</a:t>
          </a:r>
        </a:p>
        <a:p>
          <a:r>
            <a:rPr lang="pl-PL" sz="900" b="0" baseline="0"/>
            <a:t>Złoty dąb 	     - z</a:t>
          </a:r>
        </a:p>
        <a:p>
          <a:r>
            <a:rPr lang="pl-PL" sz="900" b="0" baseline="0"/>
            <a:t>Orzech 	     - </a:t>
          </a:r>
          <a:r>
            <a:rPr lang="pl-PL" sz="900" b="1" baseline="0"/>
            <a:t>o</a:t>
          </a:r>
          <a:endParaRPr lang="pl-PL" sz="900" b="1"/>
        </a:p>
      </xdr:txBody>
    </xdr:sp>
    <xdr:clientData/>
  </xdr:twoCellAnchor>
  <xdr:twoCellAnchor>
    <xdr:from>
      <xdr:col>27</xdr:col>
      <xdr:colOff>181201</xdr:colOff>
      <xdr:row>21</xdr:row>
      <xdr:rowOff>0</xdr:rowOff>
    </xdr:from>
    <xdr:to>
      <xdr:col>57</xdr:col>
      <xdr:colOff>95246</xdr:colOff>
      <xdr:row>28</xdr:row>
      <xdr:rowOff>400050</xdr:rowOff>
    </xdr:to>
    <xdr:grpSp>
      <xdr:nvGrpSpPr>
        <xdr:cNvPr id="37" name="Grupa 36">
          <a:extLst>
            <a:ext uri="{FF2B5EF4-FFF2-40B4-BE49-F238E27FC236}">
              <a16:creationId xmlns="" xmlns:a16="http://schemas.microsoft.com/office/drawing/2014/main" id="{00000000-0008-0000-1500-000025000000}"/>
            </a:ext>
          </a:extLst>
        </xdr:cNvPr>
        <xdr:cNvGrpSpPr/>
      </xdr:nvGrpSpPr>
      <xdr:grpSpPr>
        <a:xfrm>
          <a:off x="6877276" y="5219700"/>
          <a:ext cx="2771545" cy="2343150"/>
          <a:chOff x="12994324" y="2320455"/>
          <a:chExt cx="2350451" cy="2289645"/>
        </a:xfrm>
      </xdr:grpSpPr>
      <xdr:pic>
        <xdr:nvPicPr>
          <xdr:cNvPr id="38" name="Obraz 37">
            <a:extLst>
              <a:ext uri="{FF2B5EF4-FFF2-40B4-BE49-F238E27FC236}">
                <a16:creationId xmlns="" xmlns:a16="http://schemas.microsoft.com/office/drawing/2014/main" id="{00000000-0008-0000-15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3582650" y="3248025"/>
            <a:ext cx="835433" cy="1076325"/>
          </a:xfrm>
          <a:prstGeom prst="rect">
            <a:avLst/>
          </a:prstGeom>
        </xdr:spPr>
      </xdr:pic>
      <xdr:sp macro="" textlink="">
        <xdr:nvSpPr>
          <xdr:cNvPr id="39" name="Check Box 1">
            <a:extLst>
              <a:ext uri="{63B3BB69-23CF-44E3-9099-C40C66FF867C}">
                <a14:compatExt xmlns:a14="http://schemas.microsoft.com/office/drawing/2010/main" spid="_x0000_s1025"/>
              </a:ext>
              <a:ext uri="{FF2B5EF4-FFF2-40B4-BE49-F238E27FC236}">
                <a16:creationId xmlns="" xmlns:a16="http://schemas.microsoft.com/office/drawing/2014/main" id="{00000000-0008-0000-1500-000027000000}"/>
              </a:ext>
            </a:extLst>
          </xdr:cNvPr>
          <xdr:cNvSpPr/>
        </xdr:nvSpPr>
        <xdr:spPr bwMode="auto">
          <a:xfrm>
            <a:off x="13878818" y="2960773"/>
            <a:ext cx="1224312" cy="334877"/>
          </a:xfrm>
          <a:prstGeom prst="rect">
            <a:avLst/>
          </a:prstGeom>
          <a:blipFill>
            <a:blip xmlns:r="http://schemas.openxmlformats.org/officeDocument/2006/relationships" r:embed="rId7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     Góra</a:t>
            </a:r>
          </a:p>
        </xdr:txBody>
      </xdr:sp>
      <xdr:sp macro="" textlink="">
        <xdr:nvSpPr>
          <xdr:cNvPr id="40" name="pole tekstowe 39">
            <a:extLst>
              <a:ext uri="{FF2B5EF4-FFF2-40B4-BE49-F238E27FC236}">
                <a16:creationId xmlns="" xmlns:a16="http://schemas.microsoft.com/office/drawing/2014/main" id="{00000000-0008-0000-1500-000028000000}"/>
              </a:ext>
            </a:extLst>
          </xdr:cNvPr>
          <xdr:cNvSpPr txBox="1"/>
        </xdr:nvSpPr>
        <xdr:spPr>
          <a:xfrm>
            <a:off x="12994324" y="2320455"/>
            <a:ext cx="2162175" cy="6236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l-PL" sz="1100" b="0"/>
              <a:t>OPCJA: </a:t>
            </a:r>
          </a:p>
          <a:p>
            <a:pPr algn="ctr"/>
            <a:r>
              <a:rPr lang="pl-PL" sz="1100" b="0"/>
              <a:t>Zaznaczyć stronę </a:t>
            </a:r>
          </a:p>
          <a:p>
            <a:pPr algn="ctr"/>
            <a:r>
              <a:rPr lang="pl-PL" sz="1100" b="0"/>
              <a:t>ramki </a:t>
            </a:r>
            <a:r>
              <a:rPr lang="pl-PL" sz="1100" b="1"/>
              <a:t>bez</a:t>
            </a:r>
            <a:r>
              <a:rPr lang="pl-PL" sz="1100" b="1" baseline="0"/>
              <a:t> </a:t>
            </a:r>
            <a:r>
              <a:rPr lang="pl-PL" sz="1100" b="0" baseline="0"/>
              <a:t>rygli</a:t>
            </a:r>
            <a:endParaRPr lang="pl-PL" sz="1100" b="0"/>
          </a:p>
        </xdr:txBody>
      </xdr:sp>
      <xdr:sp macro="" textlink="">
        <xdr:nvSpPr>
          <xdr:cNvPr id="41" name="Check Box 2">
            <a:extLst>
              <a:ext uri="{63B3BB69-23CF-44E3-9099-C40C66FF867C}">
                <a14:compatExt xmlns:a14="http://schemas.microsoft.com/office/drawing/2010/main" spid="_x0000_s1026"/>
              </a:ext>
              <a:ext uri="{FF2B5EF4-FFF2-40B4-BE49-F238E27FC236}">
                <a16:creationId xmlns="" xmlns:a16="http://schemas.microsoft.com/office/drawing/2014/main" id="{00000000-0008-0000-1500-000029000000}"/>
              </a:ext>
            </a:extLst>
          </xdr:cNvPr>
          <xdr:cNvSpPr/>
        </xdr:nvSpPr>
        <xdr:spPr bwMode="auto">
          <a:xfrm>
            <a:off x="14507865" y="3654537"/>
            <a:ext cx="836910" cy="282400"/>
          </a:xfrm>
          <a:prstGeom prst="rect">
            <a:avLst/>
          </a:prstGeom>
          <a:blipFill>
            <a:blip xmlns:r="http://schemas.openxmlformats.org/officeDocument/2006/relationships" r:embed="rId8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Prawa</a:t>
            </a:r>
          </a:p>
        </xdr:txBody>
      </xdr:sp>
      <xdr:sp macro="" textlink="">
        <xdr:nvSpPr>
          <xdr:cNvPr id="42" name="Check Box 3">
            <a:extLst>
              <a:ext uri="{63B3BB69-23CF-44E3-9099-C40C66FF867C}">
                <a14:compatExt xmlns:a14="http://schemas.microsoft.com/office/drawing/2010/main" spid="_x0000_s1027"/>
              </a:ext>
              <a:ext uri="{FF2B5EF4-FFF2-40B4-BE49-F238E27FC236}">
                <a16:creationId xmlns="" xmlns:a16="http://schemas.microsoft.com/office/drawing/2014/main" id="{00000000-0008-0000-1500-00002A000000}"/>
              </a:ext>
            </a:extLst>
          </xdr:cNvPr>
          <xdr:cNvSpPr/>
        </xdr:nvSpPr>
        <xdr:spPr bwMode="auto">
          <a:xfrm>
            <a:off x="13792200" y="4305300"/>
            <a:ext cx="762000" cy="304800"/>
          </a:xfrm>
          <a:prstGeom prst="rect">
            <a:avLst/>
          </a:prstGeom>
          <a:blipFill>
            <a:blip xmlns:r="http://schemas.openxmlformats.org/officeDocument/2006/relationships" r:embed="rId7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 Dół</a:t>
            </a:r>
          </a:p>
        </xdr:txBody>
      </xdr:sp>
      <xdr:sp macro="" textlink="">
        <xdr:nvSpPr>
          <xdr:cNvPr id="43" name="Check Box 4">
            <a:extLst>
              <a:ext uri="{63B3BB69-23CF-44E3-9099-C40C66FF867C}">
                <a14:compatExt xmlns:a14="http://schemas.microsoft.com/office/drawing/2010/main" spid="_x0000_s1028"/>
              </a:ext>
              <a:ext uri="{FF2B5EF4-FFF2-40B4-BE49-F238E27FC236}">
                <a16:creationId xmlns="" xmlns:a16="http://schemas.microsoft.com/office/drawing/2014/main" id="{00000000-0008-0000-1500-00002B000000}"/>
              </a:ext>
            </a:extLst>
          </xdr:cNvPr>
          <xdr:cNvSpPr/>
        </xdr:nvSpPr>
        <xdr:spPr bwMode="auto">
          <a:xfrm>
            <a:off x="13041963" y="3589087"/>
            <a:ext cx="952501" cy="301069"/>
          </a:xfrm>
          <a:prstGeom prst="rect">
            <a:avLst/>
          </a:prstGeom>
          <a:blipFill>
            <a:blip xmlns:r="http://schemas.openxmlformats.org/officeDocument/2006/relationships" r:embed="rId8"/>
            <a:stretch>
              <a:fillRect/>
            </a:stretch>
          </a:blip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27432" tIns="18288" rIns="0" bIns="18288" anchor="ctr" upright="1"/>
          <a:lstStyle/>
          <a:p>
            <a:pPr algn="l" rtl="0">
              <a:defRPr sz="1000"/>
            </a:pPr>
            <a:r>
              <a:rPr lang="pl-PL" sz="800" b="0" i="0" u="none" strike="noStrike" baseline="0">
                <a:solidFill>
                  <a:srgbClr val="000000"/>
                </a:solidFill>
                <a:latin typeface="Segoe UI"/>
                <a:cs typeface="Segoe UI"/>
              </a:rPr>
              <a:t>       Lewa</a:t>
            </a:r>
          </a:p>
        </xdr:txBody>
      </xdr:sp>
    </xdr:grpSp>
    <xdr:clientData/>
  </xdr:twoCellAnchor>
  <xdr:twoCellAnchor editAs="oneCell">
    <xdr:from>
      <xdr:col>6</xdr:col>
      <xdr:colOff>466725</xdr:colOff>
      <xdr:row>38</xdr:row>
      <xdr:rowOff>9525</xdr:rowOff>
    </xdr:from>
    <xdr:to>
      <xdr:col>8</xdr:col>
      <xdr:colOff>53551</xdr:colOff>
      <xdr:row>45</xdr:row>
      <xdr:rowOff>9693</xdr:rowOff>
    </xdr:to>
    <xdr:pic>
      <xdr:nvPicPr>
        <xdr:cNvPr id="34" name="Obraz 33">
          <a:extLst>
            <a:ext uri="{FF2B5EF4-FFF2-40B4-BE49-F238E27FC236}">
              <a16:creationId xmlns="" xmlns:a16="http://schemas.microsoft.com/office/drawing/2014/main" id="{00000000-0008-0000-1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71775" y="8715375"/>
          <a:ext cx="710776" cy="1133643"/>
        </a:xfrm>
        <a:prstGeom prst="rect">
          <a:avLst/>
        </a:prstGeom>
      </xdr:spPr>
    </xdr:pic>
    <xdr:clientData/>
  </xdr:twoCellAnchor>
  <xdr:twoCellAnchor editAs="oneCell">
    <xdr:from>
      <xdr:col>6</xdr:col>
      <xdr:colOff>419101</xdr:colOff>
      <xdr:row>36</xdr:row>
      <xdr:rowOff>28575</xdr:rowOff>
    </xdr:from>
    <xdr:to>
      <xdr:col>7</xdr:col>
      <xdr:colOff>312420</xdr:colOff>
      <xdr:row>37</xdr:row>
      <xdr:rowOff>28607</xdr:rowOff>
    </xdr:to>
    <xdr:pic>
      <xdr:nvPicPr>
        <xdr:cNvPr id="44" name="Obraz 43">
          <a:extLst>
            <a:ext uri="{FF2B5EF4-FFF2-40B4-BE49-F238E27FC236}">
              <a16:creationId xmlns="" xmlns:a16="http://schemas.microsoft.com/office/drawing/2014/main" id="{00000000-0008-0000-1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24151" y="8410575"/>
          <a:ext cx="398144" cy="161957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37</xdr:row>
      <xdr:rowOff>9524</xdr:rowOff>
    </xdr:from>
    <xdr:to>
      <xdr:col>27</xdr:col>
      <xdr:colOff>105240</xdr:colOff>
      <xdr:row>45</xdr:row>
      <xdr:rowOff>76200</xdr:rowOff>
    </xdr:to>
    <xdr:pic>
      <xdr:nvPicPr>
        <xdr:cNvPr id="47" name="Obraz 46">
          <a:extLst>
            <a:ext uri="{FF2B5EF4-FFF2-40B4-BE49-F238E27FC236}">
              <a16:creationId xmlns="" xmlns:a16="http://schemas.microsoft.com/office/drawing/2014/main" id="{00000000-0008-0000-1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67100" y="8553449"/>
          <a:ext cx="3334215" cy="1362076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21167</xdr:colOff>
      <xdr:row>1</xdr:row>
      <xdr:rowOff>12170</xdr:rowOff>
    </xdr:from>
    <xdr:to>
      <xdr:col>39</xdr:col>
      <xdr:colOff>10584</xdr:colOff>
      <xdr:row>2</xdr:row>
      <xdr:rowOff>11716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270000" y="181503"/>
          <a:ext cx="7799917" cy="528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23</xdr:col>
      <xdr:colOff>127001</xdr:colOff>
      <xdr:row>1</xdr:row>
      <xdr:rowOff>63500</xdr:rowOff>
    </xdr:from>
    <xdr:to>
      <xdr:col>27</xdr:col>
      <xdr:colOff>148167</xdr:colOff>
      <xdr:row>2</xdr:row>
      <xdr:rowOff>3155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7217834" y="232833"/>
          <a:ext cx="698500" cy="4688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  NR</a:t>
          </a:r>
        </a:p>
      </xdr:txBody>
    </xdr:sp>
    <xdr:clientData/>
  </xdr:twoCellAnchor>
  <xdr:twoCellAnchor>
    <xdr:from>
      <xdr:col>28</xdr:col>
      <xdr:colOff>42334</xdr:colOff>
      <xdr:row>1</xdr:row>
      <xdr:rowOff>32240</xdr:rowOff>
    </xdr:from>
    <xdr:to>
      <xdr:col>36</xdr:col>
      <xdr:colOff>52917</xdr:colOff>
      <xdr:row>1</xdr:row>
      <xdr:rowOff>495301</xdr:rowOff>
    </xdr:to>
    <xdr:sp macro="" textlink="" fLocksText="0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600-000004000000}"/>
            </a:ext>
          </a:extLst>
        </xdr:cNvPr>
        <xdr:cNvSpPr txBox="1"/>
      </xdr:nvSpPr>
      <xdr:spPr>
        <a:xfrm>
          <a:off x="7979834" y="201573"/>
          <a:ext cx="952500" cy="463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5" name="Strzałka w lewo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600-000005000000}"/>
            </a:ext>
          </a:extLst>
        </xdr:cNvPr>
        <xdr:cNvSpPr/>
      </xdr:nvSpPr>
      <xdr:spPr>
        <a:xfrm>
          <a:off x="47625" y="17145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</xdr:col>
      <xdr:colOff>83385</xdr:colOff>
      <xdr:row>1</xdr:row>
      <xdr:rowOff>1</xdr:rowOff>
    </xdr:from>
    <xdr:to>
      <xdr:col>18</xdr:col>
      <xdr:colOff>63500</xdr:colOff>
      <xdr:row>2</xdr:row>
      <xdr:rowOff>84667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1600-000006000000}"/>
            </a:ext>
          </a:extLst>
        </xdr:cNvPr>
        <xdr:cNvSpPr txBox="1"/>
      </xdr:nvSpPr>
      <xdr:spPr>
        <a:xfrm>
          <a:off x="1332218" y="169334"/>
          <a:ext cx="4425115" cy="6138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zamówienia:</a:t>
          </a:r>
          <a:r>
            <a:rPr lang="pl-PL" sz="18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Ramka LICO </a:t>
          </a:r>
        </a:p>
        <a:p>
          <a:r>
            <a:rPr lang="pl-PL" sz="12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		</a:t>
          </a:r>
          <a:r>
            <a:rPr lang="pl-PL" sz="14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Wzór zastrzeżony W.130283</a:t>
          </a:r>
          <a:endParaRPr lang="pl-PL" sz="1200" b="1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120615</xdr:colOff>
      <xdr:row>3</xdr:row>
      <xdr:rowOff>122514</xdr:rowOff>
    </xdr:from>
    <xdr:to>
      <xdr:col>5</xdr:col>
      <xdr:colOff>161396</xdr:colOff>
      <xdr:row>8</xdr:row>
      <xdr:rowOff>12525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390" y="998814"/>
          <a:ext cx="1268447" cy="699636"/>
        </a:xfrm>
        <a:prstGeom prst="rect">
          <a:avLst/>
        </a:prstGeom>
      </xdr:spPr>
    </xdr:pic>
    <xdr:clientData/>
  </xdr:twoCellAnchor>
  <xdr:twoCellAnchor>
    <xdr:from>
      <xdr:col>17</xdr:col>
      <xdr:colOff>21167</xdr:colOff>
      <xdr:row>34</xdr:row>
      <xdr:rowOff>740833</xdr:rowOff>
    </xdr:from>
    <xdr:to>
      <xdr:col>32</xdr:col>
      <xdr:colOff>32625</xdr:colOff>
      <xdr:row>50</xdr:row>
      <xdr:rowOff>31750</xdr:rowOff>
    </xdr:to>
    <xdr:grpSp>
      <xdr:nvGrpSpPr>
        <xdr:cNvPr id="8" name="Grupa 7">
          <a:extLst>
            <a:ext uri="{FF2B5EF4-FFF2-40B4-BE49-F238E27FC236}">
              <a16:creationId xmlns=""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386917" y="7355416"/>
          <a:ext cx="3101791" cy="3577167"/>
          <a:chOff x="4103076" y="8081600"/>
          <a:chExt cx="2776402" cy="2579074"/>
        </a:xfrm>
      </xdr:grpSpPr>
      <xdr:grpSp>
        <xdr:nvGrpSpPr>
          <xdr:cNvPr id="9" name="Grupa 8">
            <a:extLst>
              <a:ext uri="{FF2B5EF4-FFF2-40B4-BE49-F238E27FC236}">
                <a16:creationId xmlns="" xmlns:a16="http://schemas.microsoft.com/office/drawing/2014/main" id="{00000000-0008-0000-1600-000009000000}"/>
              </a:ext>
            </a:extLst>
          </xdr:cNvPr>
          <xdr:cNvGrpSpPr/>
        </xdr:nvGrpSpPr>
        <xdr:grpSpPr>
          <a:xfrm>
            <a:off x="4110403" y="8081600"/>
            <a:ext cx="2769075" cy="2117482"/>
            <a:chOff x="4081096" y="8118231"/>
            <a:chExt cx="2778655" cy="2124807"/>
          </a:xfrm>
        </xdr:grpSpPr>
        <xdr:grpSp>
          <xdr:nvGrpSpPr>
            <xdr:cNvPr id="11" name="Grupa 10">
              <a:extLst>
                <a:ext uri="{FF2B5EF4-FFF2-40B4-BE49-F238E27FC236}">
                  <a16:creationId xmlns="" xmlns:a16="http://schemas.microsoft.com/office/drawing/2014/main" id="{00000000-0008-0000-1600-00000B000000}"/>
                </a:ext>
              </a:extLst>
            </xdr:cNvPr>
            <xdr:cNvGrpSpPr/>
          </xdr:nvGrpSpPr>
          <xdr:grpSpPr>
            <a:xfrm>
              <a:off x="4081910" y="8546140"/>
              <a:ext cx="2777841" cy="1689575"/>
              <a:chOff x="5252862" y="8606280"/>
              <a:chExt cx="4304600" cy="2649979"/>
            </a:xfrm>
          </xdr:grpSpPr>
          <xdr:grpSp>
            <xdr:nvGrpSpPr>
              <xdr:cNvPr id="13" name="Grupa 12">
                <a:extLst>
                  <a:ext uri="{FF2B5EF4-FFF2-40B4-BE49-F238E27FC236}">
                    <a16:creationId xmlns="" xmlns:a16="http://schemas.microsoft.com/office/drawing/2014/main" id="{00000000-0008-0000-1600-00000D000000}"/>
                  </a:ext>
                </a:extLst>
              </xdr:cNvPr>
              <xdr:cNvGrpSpPr/>
            </xdr:nvGrpSpPr>
            <xdr:grpSpPr>
              <a:xfrm>
                <a:off x="5252862" y="8606280"/>
                <a:ext cx="4304600" cy="2649979"/>
                <a:chOff x="3640667" y="7720807"/>
                <a:chExt cx="4304600" cy="2649979"/>
              </a:xfrm>
            </xdr:grpSpPr>
            <xdr:grpSp>
              <xdr:nvGrpSpPr>
                <xdr:cNvPr id="15" name="Grupa 14">
                  <a:extLst>
                    <a:ext uri="{FF2B5EF4-FFF2-40B4-BE49-F238E27FC236}">
                      <a16:creationId xmlns="" xmlns:a16="http://schemas.microsoft.com/office/drawing/2014/main" id="{00000000-0008-0000-1600-00000F000000}"/>
                    </a:ext>
                  </a:extLst>
                </xdr:cNvPr>
                <xdr:cNvGrpSpPr/>
              </xdr:nvGrpSpPr>
              <xdr:grpSpPr>
                <a:xfrm>
                  <a:off x="3640667" y="7720807"/>
                  <a:ext cx="4304600" cy="2649979"/>
                  <a:chOff x="4674306" y="8542779"/>
                  <a:chExt cx="4304600" cy="2649979"/>
                </a:xfrm>
              </xdr:grpSpPr>
              <xdr:grpSp>
                <xdr:nvGrpSpPr>
                  <xdr:cNvPr id="17" name="Grupa 16">
                    <a:extLst>
                      <a:ext uri="{FF2B5EF4-FFF2-40B4-BE49-F238E27FC236}">
                        <a16:creationId xmlns="" xmlns:a16="http://schemas.microsoft.com/office/drawing/2014/main" id="{00000000-0008-0000-1600-000011000000}"/>
                      </a:ext>
                    </a:extLst>
                  </xdr:cNvPr>
                  <xdr:cNvGrpSpPr/>
                </xdr:nvGrpSpPr>
                <xdr:grpSpPr>
                  <a:xfrm>
                    <a:off x="4674306" y="8542779"/>
                    <a:ext cx="4304600" cy="2649979"/>
                    <a:chOff x="4674306" y="8542779"/>
                    <a:chExt cx="4304600" cy="2649979"/>
                  </a:xfrm>
                </xdr:grpSpPr>
                <xdr:grpSp>
                  <xdr:nvGrpSpPr>
                    <xdr:cNvPr id="19" name="Grupa 18">
                      <a:extLst>
                        <a:ext uri="{FF2B5EF4-FFF2-40B4-BE49-F238E27FC236}">
                          <a16:creationId xmlns="" xmlns:a16="http://schemas.microsoft.com/office/drawing/2014/main" id="{00000000-0008-0000-1600-000013000000}"/>
                        </a:ext>
                      </a:extLst>
                    </xdr:cNvPr>
                    <xdr:cNvGrpSpPr/>
                  </xdr:nvGrpSpPr>
                  <xdr:grpSpPr>
                    <a:xfrm>
                      <a:off x="4674306" y="8542779"/>
                      <a:ext cx="4304600" cy="2649979"/>
                      <a:chOff x="4676775" y="8534123"/>
                      <a:chExt cx="4308475" cy="2643465"/>
                    </a:xfrm>
                  </xdr:grpSpPr>
                  <xdr:pic>
                    <xdr:nvPicPr>
                      <xdr:cNvPr id="22" name="Obraz 21">
                        <a:extLst>
                          <a:ext uri="{FF2B5EF4-FFF2-40B4-BE49-F238E27FC236}">
                            <a16:creationId xmlns="" xmlns:a16="http://schemas.microsoft.com/office/drawing/2014/main" id="{00000000-0008-0000-1600-000016000000}"/>
                          </a:ext>
                        </a:extLst>
                      </xdr:cNvPr>
                      <xdr:cNvPicPr>
                        <a:picLocks noChangeAspect="1"/>
                      </xdr:cNvPicPr>
                    </xdr:nvPicPr>
                    <xdr:blipFill rotWithShape="1">
                      <a:blip xmlns:r="http://schemas.openxmlformats.org/officeDocument/2006/relationships" r:embed="rId5">
                        <a:extLst>
                          <a:ext uri="{BEBA8EAE-BF5A-486C-A8C5-ECC9F3942E4B}">
                            <a14:imgProps xmlns:a14="http://schemas.microsoft.com/office/drawing/2010/main">
                              <a14:imgLayer r:embed="rId6">
                                <a14:imgEffect>
                                  <a14:brightnessContrast contrast="-40000"/>
                                </a14:imgEffect>
                              </a14:imgLayer>
                            </a14:imgProps>
                          </a:ext>
                        </a:extLst>
                      </a:blip>
                      <a:srcRect r="19624"/>
                      <a:stretch/>
                    </xdr:blipFill>
                    <xdr:spPr>
                      <a:xfrm>
                        <a:off x="4676775" y="8534123"/>
                        <a:ext cx="4179562" cy="2643465"/>
                      </a:xfrm>
                      <a:prstGeom prst="rect">
                        <a:avLst/>
                      </a:prstGeom>
                    </xdr:spPr>
                  </xdr:pic>
                  <xdr:sp macro="" textlink="">
                    <xdr:nvSpPr>
                      <xdr:cNvPr id="23" name="Prostokąt 22">
                        <a:extLst>
                          <a:ext uri="{FF2B5EF4-FFF2-40B4-BE49-F238E27FC236}">
                            <a16:creationId xmlns="" xmlns:a16="http://schemas.microsoft.com/office/drawing/2014/main" id="{00000000-0008-0000-1600-000017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958013" y="8599488"/>
                        <a:ext cx="2027237" cy="1592262"/>
                      </a:xfrm>
                      <a:prstGeom prst="rect">
                        <a:avLst/>
                      </a:prstGeom>
                      <a:solidFill>
                        <a:schemeClr val="bg1"/>
                      </a:solidFill>
                      <a:ln>
                        <a:solidFill>
                          <a:schemeClr val="bg1"/>
                        </a:solidFill>
                      </a:ln>
                    </xdr:spPr>
                    <xdr:style>
                      <a:lnRef idx="2">
                        <a:schemeClr val="accent1">
                          <a:shade val="50000"/>
                        </a:schemeClr>
                      </a:lnRef>
                      <a:fillRef idx="1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lt1"/>
                      </a:fontRef>
                    </xdr:style>
                    <xdr:txBody>
                      <a:bodyPr vertOverflow="clip" horzOverflow="clip" rtlCol="0" anchor="t"/>
                      <a:lstStyle/>
                      <a:p>
                        <a:pPr algn="l"/>
                        <a:endParaRPr lang="pl-PL" sz="1100"/>
                      </a:p>
                    </xdr:txBody>
                  </xdr:sp>
                </xdr:grpSp>
                <xdr:cxnSp macro="">
                  <xdr:nvCxnSpPr>
                    <xdr:cNvPr id="20" name="Łącznik prosty 19">
                      <a:extLst>
                        <a:ext uri="{FF2B5EF4-FFF2-40B4-BE49-F238E27FC236}">
                          <a16:creationId xmlns="" xmlns:a16="http://schemas.microsoft.com/office/drawing/2014/main" id="{00000000-0008-0000-1600-000014000000}"/>
                        </a:ext>
                      </a:extLst>
                    </xdr:cNvPr>
                    <xdr:cNvCxnSpPr/>
                  </xdr:nvCxnSpPr>
                  <xdr:spPr>
                    <a:xfrm>
                      <a:off x="7290108" y="10562090"/>
                      <a:ext cx="702030" cy="0"/>
                    </a:xfrm>
                    <a:prstGeom prst="line">
                      <a:avLst/>
                    </a:prstGeom>
                  </xdr:spPr>
                  <xdr:style>
                    <a:lnRef idx="1">
                      <a:schemeClr val="accent2"/>
                    </a:lnRef>
                    <a:fillRef idx="0">
                      <a:schemeClr val="accent2"/>
                    </a:fillRef>
                    <a:effectRef idx="0">
                      <a:schemeClr val="accent2"/>
                    </a:effectRef>
                    <a:fontRef idx="minor">
                      <a:schemeClr val="tx1"/>
                    </a:fontRef>
                  </xdr:style>
                </xdr:cxnSp>
                <xdr:cxnSp macro="">
                  <xdr:nvCxnSpPr>
                    <xdr:cNvPr id="21" name="Łącznik prosty 20">
                      <a:extLst>
                        <a:ext uri="{FF2B5EF4-FFF2-40B4-BE49-F238E27FC236}">
                          <a16:creationId xmlns="" xmlns:a16="http://schemas.microsoft.com/office/drawing/2014/main" id="{00000000-0008-0000-1600-000015000000}"/>
                        </a:ext>
                      </a:extLst>
                    </xdr:cNvPr>
                    <xdr:cNvCxnSpPr/>
                  </xdr:nvCxnSpPr>
                  <xdr:spPr>
                    <a:xfrm>
                      <a:off x="7286580" y="10357480"/>
                      <a:ext cx="709085" cy="0"/>
                    </a:xfrm>
                    <a:prstGeom prst="line">
                      <a:avLst/>
                    </a:prstGeom>
                  </xdr:spPr>
                  <xdr:style>
                    <a:lnRef idx="1">
                      <a:schemeClr val="accent2"/>
                    </a:lnRef>
                    <a:fillRef idx="0">
                      <a:schemeClr val="accent2"/>
                    </a:fillRef>
                    <a:effectRef idx="0">
                      <a:schemeClr val="accent2"/>
                    </a:effectRef>
                    <a:fontRef idx="minor">
                      <a:schemeClr val="tx1"/>
                    </a:fontRef>
                  </xdr:style>
                </xdr:cxnSp>
              </xdr:grpSp>
              <xdr:cxnSp macro="">
                <xdr:nvCxnSpPr>
                  <xdr:cNvPr id="18" name="Łącznik prosty ze strzałką 17">
                    <a:extLst>
                      <a:ext uri="{FF2B5EF4-FFF2-40B4-BE49-F238E27FC236}">
                        <a16:creationId xmlns="" xmlns:a16="http://schemas.microsoft.com/office/drawing/2014/main" id="{00000000-0008-0000-1600-000012000000}"/>
                      </a:ext>
                    </a:extLst>
                  </xdr:cNvPr>
                  <xdr:cNvCxnSpPr/>
                </xdr:nvCxnSpPr>
                <xdr:spPr>
                  <a:xfrm>
                    <a:off x="7932871" y="9970131"/>
                    <a:ext cx="0" cy="383822"/>
                  </a:xfrm>
                  <a:prstGeom prst="straightConnector1">
                    <a:avLst/>
                  </a:prstGeom>
                  <a:ln>
                    <a:tailEnd type="triangle"/>
                  </a:ln>
                </xdr:spPr>
                <xdr:style>
                  <a:lnRef idx="1">
                    <a:schemeClr val="accent2"/>
                  </a:lnRef>
                  <a:fillRef idx="0">
                    <a:schemeClr val="accent2"/>
                  </a:fillRef>
                  <a:effectRef idx="0">
                    <a:schemeClr val="accent2"/>
                  </a:effectRef>
                  <a:fontRef idx="minor">
                    <a:schemeClr val="tx1"/>
                  </a:fontRef>
                </xdr:style>
              </xdr:cxnSp>
            </xdr:grpSp>
            <xdr:cxnSp macro="">
              <xdr:nvCxnSpPr>
                <xdr:cNvPr id="16" name="Łącznik prosty ze strzałką 15">
                  <a:extLst>
                    <a:ext uri="{FF2B5EF4-FFF2-40B4-BE49-F238E27FC236}">
                      <a16:creationId xmlns="" xmlns:a16="http://schemas.microsoft.com/office/drawing/2014/main" id="{00000000-0008-0000-1600-000010000000}"/>
                    </a:ext>
                  </a:extLst>
                </xdr:cNvPr>
                <xdr:cNvCxnSpPr/>
              </xdr:nvCxnSpPr>
              <xdr:spPr>
                <a:xfrm flipV="1">
                  <a:off x="6891470" y="9736591"/>
                  <a:ext cx="7055" cy="426861"/>
                </a:xfrm>
                <a:prstGeom prst="straightConnector1">
                  <a:avLst/>
                </a:prstGeom>
                <a:ln>
                  <a:tailEnd type="triangle"/>
                </a:ln>
              </xdr:spPr>
              <xdr:style>
                <a:lnRef idx="1">
                  <a:schemeClr val="accent2"/>
                </a:lnRef>
                <a:fillRef idx="0">
                  <a:schemeClr val="accent2"/>
                </a:fillRef>
                <a:effectRef idx="0">
                  <a:schemeClr val="accent2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4" name="pole tekstowe 13">
                <a:extLst>
                  <a:ext uri="{FF2B5EF4-FFF2-40B4-BE49-F238E27FC236}">
                    <a16:creationId xmlns="" xmlns:a16="http://schemas.microsoft.com/office/drawing/2014/main" id="{00000000-0008-0000-1600-00000E000000}"/>
                  </a:ext>
                </a:extLst>
              </xdr:cNvPr>
              <xdr:cNvSpPr txBox="1"/>
            </xdr:nvSpPr>
            <xdr:spPr bwMode="auto">
              <a:xfrm>
                <a:off x="8462663" y="9328091"/>
                <a:ext cx="1078855" cy="161926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900">
                    <a:solidFill>
                      <a:srgbClr val="FF0000"/>
                    </a:solidFill>
                  </a:rPr>
                  <a:t>Pomiar grubości ramy otwartego okna</a:t>
                </a:r>
              </a:p>
              <a:p>
                <a:endParaRPr lang="pl-PL" sz="700">
                  <a:solidFill>
                    <a:srgbClr val="FF0000"/>
                  </a:solidFill>
                </a:endParaRPr>
              </a:p>
              <a:p>
                <a:r>
                  <a:rPr lang="pl-PL" sz="1050" b="1">
                    <a:solidFill>
                      <a:schemeClr val="accent2">
                        <a:lumMod val="60000"/>
                        <a:lumOff val="40000"/>
                      </a:schemeClr>
                    </a:solidFill>
                  </a:rPr>
                  <a:t>G</a:t>
                </a:r>
              </a:p>
            </xdr:txBody>
          </xdr:sp>
        </xdr:grpSp>
        <xdr:sp macro="" textlink="">
          <xdr:nvSpPr>
            <xdr:cNvPr id="12" name="Prostokąt zaokrąglony 11">
              <a:extLst>
                <a:ext uri="{FF2B5EF4-FFF2-40B4-BE49-F238E27FC236}">
                  <a16:creationId xmlns="" xmlns:a16="http://schemas.microsoft.com/office/drawing/2014/main" id="{00000000-0008-0000-1600-00000C000000}"/>
                </a:ext>
              </a:extLst>
            </xdr:cNvPr>
            <xdr:cNvSpPr/>
          </xdr:nvSpPr>
          <xdr:spPr>
            <a:xfrm>
              <a:off x="4081096" y="8118231"/>
              <a:ext cx="2718821" cy="2124807"/>
            </a:xfrm>
            <a:prstGeom prst="roundRect">
              <a:avLst/>
            </a:prstGeom>
            <a:noFill/>
            <a:ln w="28575">
              <a:solidFill>
                <a:schemeClr val="tx1">
                  <a:lumMod val="65000"/>
                  <a:lumOff val="3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sp macro="" textlink="">
        <xdr:nvSpPr>
          <xdr:cNvPr id="10" name="pole tekstowe 9">
            <a:extLst>
              <a:ext uri="{FF2B5EF4-FFF2-40B4-BE49-F238E27FC236}">
                <a16:creationId xmlns="" xmlns:a16="http://schemas.microsoft.com/office/drawing/2014/main" id="{00000000-0008-0000-1600-00000A000000}"/>
              </a:ext>
            </a:extLst>
          </xdr:cNvPr>
          <xdr:cNvSpPr txBox="1"/>
        </xdr:nvSpPr>
        <xdr:spPr bwMode="auto">
          <a:xfrm>
            <a:off x="4103076" y="10199078"/>
            <a:ext cx="2498481" cy="461596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r>
              <a:rPr lang="pl-PL" sz="1400" b="0">
                <a:latin typeface="+mn-lt"/>
              </a:rPr>
              <a:t>Ramka na otwartym oknie- pomiar grubości ramy</a:t>
            </a:r>
          </a:p>
        </xdr:txBody>
      </xdr:sp>
    </xdr:grpSp>
    <xdr:clientData/>
  </xdr:twoCellAnchor>
  <xdr:twoCellAnchor>
    <xdr:from>
      <xdr:col>1</xdr:col>
      <xdr:colOff>142116</xdr:colOff>
      <xdr:row>34</xdr:row>
      <xdr:rowOff>624417</xdr:rowOff>
    </xdr:from>
    <xdr:to>
      <xdr:col>16</xdr:col>
      <xdr:colOff>275166</xdr:colOff>
      <xdr:row>49</xdr:row>
      <xdr:rowOff>52917</xdr:rowOff>
    </xdr:to>
    <xdr:grpSp>
      <xdr:nvGrpSpPr>
        <xdr:cNvPr id="24" name="Grupa 23">
          <a:extLst>
            <a:ext uri="{FF2B5EF4-FFF2-40B4-BE49-F238E27FC236}">
              <a16:creationId xmlns="" xmlns:a16="http://schemas.microsoft.com/office/drawing/2014/main" id="{00000000-0008-0000-1600-000018000000}"/>
            </a:ext>
          </a:extLst>
        </xdr:cNvPr>
        <xdr:cNvGrpSpPr/>
      </xdr:nvGrpSpPr>
      <xdr:grpSpPr>
        <a:xfrm>
          <a:off x="1390949" y="7239000"/>
          <a:ext cx="3921884" cy="3556000"/>
          <a:chOff x="1428751" y="6529508"/>
          <a:chExt cx="2333014" cy="2527396"/>
        </a:xfrm>
      </xdr:grpSpPr>
      <xdr:grpSp>
        <xdr:nvGrpSpPr>
          <xdr:cNvPr id="25" name="Grupa 24">
            <a:extLst>
              <a:ext uri="{FF2B5EF4-FFF2-40B4-BE49-F238E27FC236}">
                <a16:creationId xmlns="" xmlns:a16="http://schemas.microsoft.com/office/drawing/2014/main" id="{00000000-0008-0000-1600-000019000000}"/>
              </a:ext>
            </a:extLst>
          </xdr:cNvPr>
          <xdr:cNvGrpSpPr/>
        </xdr:nvGrpSpPr>
        <xdr:grpSpPr>
          <a:xfrm>
            <a:off x="1428751" y="6529508"/>
            <a:ext cx="2333014" cy="2527396"/>
            <a:chOff x="571501" y="6349999"/>
            <a:chExt cx="2333014" cy="2527396"/>
          </a:xfrm>
        </xdr:grpSpPr>
        <xdr:pic>
          <xdr:nvPicPr>
            <xdr:cNvPr id="27" name="Obraz 26">
              <a:extLst>
                <a:ext uri="{FF2B5EF4-FFF2-40B4-BE49-F238E27FC236}">
                  <a16:creationId xmlns="" xmlns:a16="http://schemas.microsoft.com/office/drawing/2014/main" id="{00000000-0008-0000-16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571501" y="6349999"/>
              <a:ext cx="2333014" cy="2527396"/>
            </a:xfrm>
            <a:prstGeom prst="rect">
              <a:avLst/>
            </a:prstGeom>
          </xdr:spPr>
        </xdr:pic>
        <xdr:cxnSp macro="">
          <xdr:nvCxnSpPr>
            <xdr:cNvPr id="28" name="Łącznik prosty 27">
              <a:extLst>
                <a:ext uri="{FF2B5EF4-FFF2-40B4-BE49-F238E27FC236}">
                  <a16:creationId xmlns="" xmlns:a16="http://schemas.microsoft.com/office/drawing/2014/main" id="{00000000-0008-0000-1600-00001C000000}"/>
                </a:ext>
              </a:extLst>
            </xdr:cNvPr>
            <xdr:cNvCxnSpPr/>
          </xdr:nvCxnSpPr>
          <xdr:spPr>
            <a:xfrm>
              <a:off x="1584082" y="7820758"/>
              <a:ext cx="0" cy="537430"/>
            </a:xfrm>
            <a:prstGeom prst="line">
              <a:avLst/>
            </a:prstGeom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29" name="pole tekstowe 28">
              <a:extLst>
                <a:ext uri="{FF2B5EF4-FFF2-40B4-BE49-F238E27FC236}">
                  <a16:creationId xmlns="" xmlns:a16="http://schemas.microsoft.com/office/drawing/2014/main" id="{00000000-0008-0000-1600-00001D000000}"/>
                </a:ext>
              </a:extLst>
            </xdr:cNvPr>
            <xdr:cNvSpPr txBox="1"/>
          </xdr:nvSpPr>
          <xdr:spPr>
            <a:xfrm>
              <a:off x="1861324" y="8044712"/>
              <a:ext cx="967154" cy="230797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l-PL" sz="1300"/>
                <a:t>S=A+15 [mm]</a:t>
              </a:r>
            </a:p>
          </xdr:txBody>
        </xdr:sp>
        <xdr:sp macro="" textlink="">
          <xdr:nvSpPr>
            <xdr:cNvPr id="30" name="Trójkąt równoramienny 29">
              <a:extLst>
                <a:ext uri="{FF2B5EF4-FFF2-40B4-BE49-F238E27FC236}">
                  <a16:creationId xmlns="" xmlns:a16="http://schemas.microsoft.com/office/drawing/2014/main" id="{00000000-0008-0000-1600-00001E000000}"/>
                </a:ext>
              </a:extLst>
            </xdr:cNvPr>
            <xdr:cNvSpPr/>
          </xdr:nvSpPr>
          <xdr:spPr>
            <a:xfrm rot="16200000">
              <a:off x="1685192" y="8136548"/>
              <a:ext cx="80596" cy="227134"/>
            </a:xfrm>
            <a:prstGeom prst="triangle">
              <a:avLst/>
            </a:prstGeom>
            <a:solidFill>
              <a:schemeClr val="tx1"/>
            </a:solidFill>
            <a:ln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cxnSp macro="">
        <xdr:nvCxnSpPr>
          <xdr:cNvPr id="26" name="Łącznik prosty 25">
            <a:extLst>
              <a:ext uri="{FF2B5EF4-FFF2-40B4-BE49-F238E27FC236}">
                <a16:creationId xmlns="" xmlns:a16="http://schemas.microsoft.com/office/drawing/2014/main" id="{00000000-0008-0000-1600-00001A000000}"/>
              </a:ext>
            </a:extLst>
          </xdr:cNvPr>
          <xdr:cNvCxnSpPr/>
        </xdr:nvCxnSpPr>
        <xdr:spPr>
          <a:xfrm flipH="1">
            <a:off x="2439866" y="8433289"/>
            <a:ext cx="1025769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9</xdr:col>
      <xdr:colOff>0</xdr:colOff>
      <xdr:row>2</xdr:row>
      <xdr:rowOff>1</xdr:rowOff>
    </xdr:from>
    <xdr:to>
      <xdr:col>36</xdr:col>
      <xdr:colOff>31750</xdr:colOff>
      <xdr:row>12</xdr:row>
      <xdr:rowOff>1</xdr:rowOff>
    </xdr:to>
    <xdr:grpSp>
      <xdr:nvGrpSpPr>
        <xdr:cNvPr id="32" name="Grupa 31">
          <a:extLst>
            <a:ext uri="{FF2B5EF4-FFF2-40B4-BE49-F238E27FC236}">
              <a16:creationId xmlns="" xmlns:a16="http://schemas.microsoft.com/office/drawing/2014/main" id="{00000000-0008-0000-1600-000020000000}"/>
            </a:ext>
          </a:extLst>
        </xdr:cNvPr>
        <xdr:cNvGrpSpPr/>
      </xdr:nvGrpSpPr>
      <xdr:grpSpPr>
        <a:xfrm>
          <a:off x="3566583" y="698501"/>
          <a:ext cx="5344584" cy="1270000"/>
          <a:chOff x="3212622" y="466726"/>
          <a:chExt cx="4889781" cy="1417538"/>
        </a:xfrm>
      </xdr:grpSpPr>
      <xdr:grpSp>
        <xdr:nvGrpSpPr>
          <xdr:cNvPr id="33" name="Grupa 32">
            <a:extLst>
              <a:ext uri="{FF2B5EF4-FFF2-40B4-BE49-F238E27FC236}">
                <a16:creationId xmlns="" xmlns:a16="http://schemas.microsoft.com/office/drawing/2014/main" id="{00000000-0008-0000-1600-000021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51" name="Prostokąt 50">
              <a:extLst>
                <a:ext uri="{FF2B5EF4-FFF2-40B4-BE49-F238E27FC236}">
                  <a16:creationId xmlns="" xmlns:a16="http://schemas.microsoft.com/office/drawing/2014/main" id="{00000000-0008-0000-1600-000033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2" name="pole tekstowe 51">
              <a:extLst>
                <a:ext uri="{FF2B5EF4-FFF2-40B4-BE49-F238E27FC236}">
                  <a16:creationId xmlns="" xmlns:a16="http://schemas.microsoft.com/office/drawing/2014/main" id="{00000000-0008-0000-1600-000034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34" name="Grupa 33">
            <a:extLst>
              <a:ext uri="{FF2B5EF4-FFF2-40B4-BE49-F238E27FC236}">
                <a16:creationId xmlns="" xmlns:a16="http://schemas.microsoft.com/office/drawing/2014/main" id="{00000000-0008-0000-1600-000022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49" name="pole tekstowe 48">
              <a:extLst>
                <a:ext uri="{FF2B5EF4-FFF2-40B4-BE49-F238E27FC236}">
                  <a16:creationId xmlns="" xmlns:a16="http://schemas.microsoft.com/office/drawing/2014/main" id="{00000000-0008-0000-1600-000031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50" name="Prostokąt 49">
              <a:extLst>
                <a:ext uri="{FF2B5EF4-FFF2-40B4-BE49-F238E27FC236}">
                  <a16:creationId xmlns="" xmlns:a16="http://schemas.microsoft.com/office/drawing/2014/main" id="{00000000-0008-0000-1600-000032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35" name="Grupa 34">
            <a:extLst>
              <a:ext uri="{FF2B5EF4-FFF2-40B4-BE49-F238E27FC236}">
                <a16:creationId xmlns="" xmlns:a16="http://schemas.microsoft.com/office/drawing/2014/main" id="{00000000-0008-0000-1600-000023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43" name="Grupa 42">
              <a:extLst>
                <a:ext uri="{FF2B5EF4-FFF2-40B4-BE49-F238E27FC236}">
                  <a16:creationId xmlns="" xmlns:a16="http://schemas.microsoft.com/office/drawing/2014/main" id="{00000000-0008-0000-1600-00002B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47" name="Prostokąt 46">
                <a:extLst>
                  <a:ext uri="{FF2B5EF4-FFF2-40B4-BE49-F238E27FC236}">
                    <a16:creationId xmlns="" xmlns:a16="http://schemas.microsoft.com/office/drawing/2014/main" id="{00000000-0008-0000-1600-00002F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48" name="pole tekstowe 47">
                <a:extLst>
                  <a:ext uri="{FF2B5EF4-FFF2-40B4-BE49-F238E27FC236}">
                    <a16:creationId xmlns="" xmlns:a16="http://schemas.microsoft.com/office/drawing/2014/main" id="{00000000-0008-0000-1600-000030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44" name="Grupa 43">
              <a:extLst>
                <a:ext uri="{FF2B5EF4-FFF2-40B4-BE49-F238E27FC236}">
                  <a16:creationId xmlns="" xmlns:a16="http://schemas.microsoft.com/office/drawing/2014/main" id="{00000000-0008-0000-1600-00002C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45" name="pole tekstowe 44">
                <a:extLst>
                  <a:ext uri="{FF2B5EF4-FFF2-40B4-BE49-F238E27FC236}">
                    <a16:creationId xmlns="" xmlns:a16="http://schemas.microsoft.com/office/drawing/2014/main" id="{00000000-0008-0000-1600-00002D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46" name="pole tekstowe 45">
                <a:extLst>
                  <a:ext uri="{FF2B5EF4-FFF2-40B4-BE49-F238E27FC236}">
                    <a16:creationId xmlns="" xmlns:a16="http://schemas.microsoft.com/office/drawing/2014/main" id="{00000000-0008-0000-1600-00002E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36" name="pole tekstowe 35">
            <a:extLst>
              <a:ext uri="{FF2B5EF4-FFF2-40B4-BE49-F238E27FC236}">
                <a16:creationId xmlns="" xmlns:a16="http://schemas.microsoft.com/office/drawing/2014/main" id="{00000000-0008-0000-1600-000024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37" name="Grupa 36">
            <a:extLst>
              <a:ext uri="{FF2B5EF4-FFF2-40B4-BE49-F238E27FC236}">
                <a16:creationId xmlns="" xmlns:a16="http://schemas.microsoft.com/office/drawing/2014/main" id="{00000000-0008-0000-1600-000025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38" name="Prostokąt 37">
              <a:extLst>
                <a:ext uri="{FF2B5EF4-FFF2-40B4-BE49-F238E27FC236}">
                  <a16:creationId xmlns="" xmlns:a16="http://schemas.microsoft.com/office/drawing/2014/main" id="{00000000-0008-0000-1600-000026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9" name="pole tekstowe 38">
              <a:extLst>
                <a:ext uri="{FF2B5EF4-FFF2-40B4-BE49-F238E27FC236}">
                  <a16:creationId xmlns="" xmlns:a16="http://schemas.microsoft.com/office/drawing/2014/main" id="{00000000-0008-0000-1600-000027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40" name="pole tekstowe 39">
              <a:extLst>
                <a:ext uri="{FF2B5EF4-FFF2-40B4-BE49-F238E27FC236}">
                  <a16:creationId xmlns="" xmlns:a16="http://schemas.microsoft.com/office/drawing/2014/main" id="{00000000-0008-0000-1600-000028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1" name="pole tekstowe 40">
              <a:extLst>
                <a:ext uri="{FF2B5EF4-FFF2-40B4-BE49-F238E27FC236}">
                  <a16:creationId xmlns="" xmlns:a16="http://schemas.microsoft.com/office/drawing/2014/main" id="{00000000-0008-0000-1600-000029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2" name="pole tekstowe 41">
              <a:extLst>
                <a:ext uri="{FF2B5EF4-FFF2-40B4-BE49-F238E27FC236}">
                  <a16:creationId xmlns="" xmlns:a16="http://schemas.microsoft.com/office/drawing/2014/main" id="{00000000-0008-0000-1600-00002A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22</xdr:col>
      <xdr:colOff>148167</xdr:colOff>
      <xdr:row>25</xdr:row>
      <xdr:rowOff>84666</xdr:rowOff>
    </xdr:from>
    <xdr:to>
      <xdr:col>35</xdr:col>
      <xdr:colOff>31750</xdr:colOff>
      <xdr:row>30</xdr:row>
      <xdr:rowOff>50272</xdr:rowOff>
    </xdr:to>
    <xdr:sp macro="" textlink="">
      <xdr:nvSpPr>
        <xdr:cNvPr id="53" name="pole tekstowe 52">
          <a:extLst>
            <a:ext uri="{FF2B5EF4-FFF2-40B4-BE49-F238E27FC236}">
              <a16:creationId xmlns="" xmlns:a16="http://schemas.microsoft.com/office/drawing/2014/main" id="{00000000-0008-0000-1600-000035000000}"/>
            </a:ext>
          </a:extLst>
        </xdr:cNvPr>
        <xdr:cNvSpPr txBox="1"/>
      </xdr:nvSpPr>
      <xdr:spPr bwMode="auto">
        <a:xfrm>
          <a:off x="6074834" y="4963583"/>
          <a:ext cx="1926166" cy="92868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-b</a:t>
          </a:r>
        </a:p>
        <a:p>
          <a:r>
            <a:rPr lang="pl-PL" sz="900" baseline="0"/>
            <a:t>Antracyt RAL 7016 	-t</a:t>
          </a:r>
        </a:p>
        <a:p>
          <a:r>
            <a:rPr lang="pl-PL" sz="900" baseline="0"/>
            <a:t>Srebrny RAL 9006	-s</a:t>
          </a:r>
        </a:p>
        <a:p>
          <a:r>
            <a:rPr lang="pl-PL" sz="900" baseline="0"/>
            <a:t>Czarny Ral 8022	-c</a:t>
          </a:r>
          <a:endParaRPr lang="pl-PL" sz="9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6803</xdr:colOff>
      <xdr:row>0</xdr:row>
      <xdr:rowOff>170088</xdr:rowOff>
    </xdr:from>
    <xdr:to>
      <xdr:col>46</xdr:col>
      <xdr:colOff>207308</xdr:colOff>
      <xdr:row>1</xdr:row>
      <xdr:rowOff>523874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251857" y="170088"/>
          <a:ext cx="7300231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30</xdr:col>
      <xdr:colOff>68037</xdr:colOff>
      <xdr:row>1</xdr:row>
      <xdr:rowOff>72781</xdr:rowOff>
    </xdr:from>
    <xdr:to>
      <xdr:col>37</xdr:col>
      <xdr:colOff>102054</xdr:colOff>
      <xdr:row>2</xdr:row>
      <xdr:rowOff>19031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6939644" y="242870"/>
          <a:ext cx="714374" cy="4769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NR</a:t>
          </a:r>
        </a:p>
      </xdr:txBody>
    </xdr:sp>
    <xdr:clientData/>
  </xdr:twoCellAnchor>
  <xdr:twoCellAnchor>
    <xdr:from>
      <xdr:col>37</xdr:col>
      <xdr:colOff>95250</xdr:colOff>
      <xdr:row>1</xdr:row>
      <xdr:rowOff>61232</xdr:rowOff>
    </xdr:from>
    <xdr:to>
      <xdr:col>46</xdr:col>
      <xdr:colOff>13607</xdr:colOff>
      <xdr:row>1</xdr:row>
      <xdr:rowOff>469447</xdr:rowOff>
    </xdr:to>
    <xdr:sp macro="" textlink="" fLocksText="0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7647214" y="231321"/>
          <a:ext cx="802822" cy="4082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5" name="Strzałka w lewo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/>
      </xdr:nvSpPr>
      <xdr:spPr>
        <a:xfrm>
          <a:off x="47625" y="17145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0</xdr:col>
      <xdr:colOff>1167158</xdr:colOff>
      <xdr:row>0</xdr:row>
      <xdr:rowOff>0</xdr:rowOff>
    </xdr:from>
    <xdr:to>
      <xdr:col>25</xdr:col>
      <xdr:colOff>47625</xdr:colOff>
      <xdr:row>2</xdr:row>
      <xdr:rowOff>68036</xdr:rowOff>
    </xdr:to>
    <xdr:sp macro="" textlink="">
      <xdr:nvSpPr>
        <xdr:cNvPr id="6" name="pole tekstowe 5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1167158" y="0"/>
          <a:ext cx="5071717" cy="76880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pl-PL" sz="16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pl-P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zamówienia:</a:t>
          </a:r>
          <a:r>
            <a:rPr lang="pl-PL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drzwi na zawiasach: Saloon</a:t>
          </a:r>
        </a:p>
        <a:p>
          <a:endParaRPr lang="pl-PL" sz="15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88447</xdr:colOff>
      <xdr:row>31</xdr:row>
      <xdr:rowOff>1374322</xdr:rowOff>
    </xdr:from>
    <xdr:to>
      <xdr:col>24</xdr:col>
      <xdr:colOff>81643</xdr:colOff>
      <xdr:row>46</xdr:row>
      <xdr:rowOff>115666</xdr:rowOff>
    </xdr:to>
    <xdr:grpSp>
      <xdr:nvGrpSpPr>
        <xdr:cNvPr id="7" name="Grupa 6">
          <a:extLst>
            <a:ext uri="{FF2B5EF4-FFF2-40B4-BE49-F238E27FC236}">
              <a16:creationId xmlns="" xmlns:a16="http://schemas.microsoft.com/office/drawing/2014/main" id="{00000000-0008-0000-1700-000007000000}"/>
            </a:ext>
          </a:extLst>
        </xdr:cNvPr>
        <xdr:cNvGrpSpPr/>
      </xdr:nvGrpSpPr>
      <xdr:grpSpPr>
        <a:xfrm>
          <a:off x="1869622" y="7698922"/>
          <a:ext cx="4231821" cy="3227619"/>
          <a:chOff x="4611118" y="8013121"/>
          <a:chExt cx="2220393" cy="1745222"/>
        </a:xfrm>
      </xdr:grpSpPr>
      <xdr:pic>
        <xdr:nvPicPr>
          <xdr:cNvPr id="8" name="Obraz 21">
            <a:extLst>
              <a:ext uri="{FF2B5EF4-FFF2-40B4-BE49-F238E27FC236}">
                <a16:creationId xmlns="" xmlns:a16="http://schemas.microsoft.com/office/drawing/2014/main" id="{00000000-0008-0000-1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611118" y="8013121"/>
            <a:ext cx="2220393" cy="17452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9" name="pole tekstowe 8">
            <a:extLst>
              <a:ext uri="{FF2B5EF4-FFF2-40B4-BE49-F238E27FC236}">
                <a16:creationId xmlns="" xmlns:a16="http://schemas.microsoft.com/office/drawing/2014/main" id="{00000000-0008-0000-1700-000009000000}"/>
              </a:ext>
            </a:extLst>
          </xdr:cNvPr>
          <xdr:cNvSpPr txBox="1"/>
        </xdr:nvSpPr>
        <xdr:spPr bwMode="auto">
          <a:xfrm>
            <a:off x="4653327" y="8136063"/>
            <a:ext cx="1983905" cy="174143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rtlCol="0" anchor="t"/>
          <a:lstStyle/>
          <a:p>
            <a:pPr algn="ctr"/>
            <a:r>
              <a:rPr lang="pl-PL" sz="1100"/>
              <a:t>Strona Otwiera</a:t>
            </a:r>
            <a:r>
              <a:rPr lang="pl-PL" sz="1100" baseline="0"/>
              <a:t>nia Drzwi</a:t>
            </a:r>
            <a:endParaRPr lang="pl-PL" sz="1100"/>
          </a:p>
        </xdr:txBody>
      </xdr:sp>
      <xdr:sp macro="" textlink="">
        <xdr:nvSpPr>
          <xdr:cNvPr id="10" name="Prostokąt 9">
            <a:extLst>
              <a:ext uri="{FF2B5EF4-FFF2-40B4-BE49-F238E27FC236}">
                <a16:creationId xmlns="" xmlns:a16="http://schemas.microsoft.com/office/drawing/2014/main" id="{00000000-0008-0000-1700-00000A000000}"/>
              </a:ext>
            </a:extLst>
          </xdr:cNvPr>
          <xdr:cNvSpPr/>
        </xdr:nvSpPr>
        <xdr:spPr>
          <a:xfrm>
            <a:off x="4613491" y="8343009"/>
            <a:ext cx="2146748" cy="1342740"/>
          </a:xfrm>
          <a:prstGeom prst="rect">
            <a:avLst/>
          </a:prstGeom>
          <a:noFill/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>
              <a:noFill/>
            </a:endParaRPr>
          </a:p>
        </xdr:txBody>
      </xdr:sp>
    </xdr:grpSp>
    <xdr:clientData/>
  </xdr:twoCellAnchor>
  <xdr:twoCellAnchor editAs="oneCell">
    <xdr:from>
      <xdr:col>1</xdr:col>
      <xdr:colOff>132522</xdr:colOff>
      <xdr:row>3</xdr:row>
      <xdr:rowOff>82825</xdr:rowOff>
    </xdr:from>
    <xdr:to>
      <xdr:col>7</xdr:col>
      <xdr:colOff>252620</xdr:colOff>
      <xdr:row>8</xdr:row>
      <xdr:rowOff>78445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297" y="959125"/>
          <a:ext cx="1463123" cy="805245"/>
        </a:xfrm>
        <a:prstGeom prst="rect">
          <a:avLst/>
        </a:prstGeom>
      </xdr:spPr>
    </xdr:pic>
    <xdr:clientData/>
  </xdr:twoCellAnchor>
  <xdr:twoCellAnchor>
    <xdr:from>
      <xdr:col>11</xdr:col>
      <xdr:colOff>68035</xdr:colOff>
      <xdr:row>1</xdr:row>
      <xdr:rowOff>510267</xdr:rowOff>
    </xdr:from>
    <xdr:to>
      <xdr:col>46</xdr:col>
      <xdr:colOff>205467</xdr:colOff>
      <xdr:row>11</xdr:row>
      <xdr:rowOff>40821</xdr:rowOff>
    </xdr:to>
    <xdr:grpSp>
      <xdr:nvGrpSpPr>
        <xdr:cNvPr id="13" name="Grupa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GrpSpPr/>
      </xdr:nvGrpSpPr>
      <xdr:grpSpPr>
        <a:xfrm>
          <a:off x="3639910" y="681717"/>
          <a:ext cx="4890407" cy="1311729"/>
          <a:chOff x="3212622" y="436724"/>
          <a:chExt cx="4889781" cy="1447540"/>
        </a:xfrm>
      </xdr:grpSpPr>
      <xdr:grpSp>
        <xdr:nvGrpSpPr>
          <xdr:cNvPr id="14" name="Grupa 13">
            <a:extLst>
              <a:ext uri="{FF2B5EF4-FFF2-40B4-BE49-F238E27FC236}">
                <a16:creationId xmlns="" xmlns:a16="http://schemas.microsoft.com/office/drawing/2014/main" id="{00000000-0008-0000-1700-00000E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32" name="Prostokąt 31">
              <a:extLst>
                <a:ext uri="{FF2B5EF4-FFF2-40B4-BE49-F238E27FC236}">
                  <a16:creationId xmlns="" xmlns:a16="http://schemas.microsoft.com/office/drawing/2014/main" id="{00000000-0008-0000-1700-000020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3" name="pole tekstowe 32">
              <a:extLst>
                <a:ext uri="{FF2B5EF4-FFF2-40B4-BE49-F238E27FC236}">
                  <a16:creationId xmlns="" xmlns:a16="http://schemas.microsoft.com/office/drawing/2014/main" id="{00000000-0008-0000-1700-000021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15" name="Grupa 14">
            <a:extLst>
              <a:ext uri="{FF2B5EF4-FFF2-40B4-BE49-F238E27FC236}">
                <a16:creationId xmlns="" xmlns:a16="http://schemas.microsoft.com/office/drawing/2014/main" id="{00000000-0008-0000-1700-00000F000000}"/>
              </a:ext>
            </a:extLst>
          </xdr:cNvPr>
          <xdr:cNvGrpSpPr/>
        </xdr:nvGrpSpPr>
        <xdr:grpSpPr>
          <a:xfrm>
            <a:off x="6840720" y="620979"/>
            <a:ext cx="558098" cy="1039572"/>
            <a:chOff x="7486650" y="619125"/>
            <a:chExt cx="552450" cy="1050316"/>
          </a:xfrm>
        </xdr:grpSpPr>
        <xdr:sp macro="" textlink="">
          <xdr:nvSpPr>
            <xdr:cNvPr id="30" name="pole tekstowe 29">
              <a:extLst>
                <a:ext uri="{FF2B5EF4-FFF2-40B4-BE49-F238E27FC236}">
                  <a16:creationId xmlns="" xmlns:a16="http://schemas.microsoft.com/office/drawing/2014/main" id="{00000000-0008-0000-1700-00001E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31" name="Prostokąt 30">
              <a:extLst>
                <a:ext uri="{FF2B5EF4-FFF2-40B4-BE49-F238E27FC236}">
                  <a16:creationId xmlns="" xmlns:a16="http://schemas.microsoft.com/office/drawing/2014/main" id="{00000000-0008-0000-1700-00001F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16" name="Grupa 15">
            <a:extLst>
              <a:ext uri="{FF2B5EF4-FFF2-40B4-BE49-F238E27FC236}">
                <a16:creationId xmlns="" xmlns:a16="http://schemas.microsoft.com/office/drawing/2014/main" id="{00000000-0008-0000-1700-000010000000}"/>
              </a:ext>
            </a:extLst>
          </xdr:cNvPr>
          <xdr:cNvGrpSpPr/>
        </xdr:nvGrpSpPr>
        <xdr:grpSpPr>
          <a:xfrm>
            <a:off x="3212622" y="436724"/>
            <a:ext cx="2712181" cy="1394603"/>
            <a:chOff x="9277350" y="2627321"/>
            <a:chExt cx="2714625" cy="1401753"/>
          </a:xfrm>
        </xdr:grpSpPr>
        <xdr:grpSp>
          <xdr:nvGrpSpPr>
            <xdr:cNvPr id="24" name="Grupa 23">
              <a:extLst>
                <a:ext uri="{FF2B5EF4-FFF2-40B4-BE49-F238E27FC236}">
                  <a16:creationId xmlns="" xmlns:a16="http://schemas.microsoft.com/office/drawing/2014/main" id="{00000000-0008-0000-1700-000018000000}"/>
                </a:ext>
              </a:extLst>
            </xdr:cNvPr>
            <xdr:cNvGrpSpPr/>
          </xdr:nvGrpSpPr>
          <xdr:grpSpPr>
            <a:xfrm>
              <a:off x="9277350" y="2627321"/>
              <a:ext cx="2714625" cy="1281570"/>
              <a:chOff x="9525000" y="571120"/>
              <a:chExt cx="2714625" cy="1033265"/>
            </a:xfrm>
          </xdr:grpSpPr>
          <xdr:sp macro="" textlink="">
            <xdr:nvSpPr>
              <xdr:cNvPr id="28" name="Prostokąt 27">
                <a:extLst>
                  <a:ext uri="{FF2B5EF4-FFF2-40B4-BE49-F238E27FC236}">
                    <a16:creationId xmlns="" xmlns:a16="http://schemas.microsoft.com/office/drawing/2014/main" id="{00000000-0008-0000-1700-00001C000000}"/>
                  </a:ext>
                </a:extLst>
              </xdr:cNvPr>
              <xdr:cNvSpPr/>
            </xdr:nvSpPr>
            <xdr:spPr>
              <a:xfrm>
                <a:off x="9525000" y="741342"/>
                <a:ext cx="2552700" cy="863043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29" name="pole tekstowe 28">
                <a:extLst>
                  <a:ext uri="{FF2B5EF4-FFF2-40B4-BE49-F238E27FC236}">
                    <a16:creationId xmlns="" xmlns:a16="http://schemas.microsoft.com/office/drawing/2014/main" id="{00000000-0008-0000-1700-00001D000000}"/>
                  </a:ext>
                </a:extLst>
              </xdr:cNvPr>
              <xdr:cNvSpPr txBox="1"/>
            </xdr:nvSpPr>
            <xdr:spPr bwMode="auto">
              <a:xfrm>
                <a:off x="10229850" y="571120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25" name="Grupa 24">
              <a:extLst>
                <a:ext uri="{FF2B5EF4-FFF2-40B4-BE49-F238E27FC236}">
                  <a16:creationId xmlns="" xmlns:a16="http://schemas.microsoft.com/office/drawing/2014/main" id="{00000000-0008-0000-1700-000019000000}"/>
                </a:ext>
              </a:extLst>
            </xdr:cNvPr>
            <xdr:cNvGrpSpPr/>
          </xdr:nvGrpSpPr>
          <xdr:grpSpPr>
            <a:xfrm>
              <a:off x="9277350" y="2809875"/>
              <a:ext cx="2598671" cy="1219199"/>
              <a:chOff x="9267825" y="2828925"/>
              <a:chExt cx="2598671" cy="1219199"/>
            </a:xfrm>
          </xdr:grpSpPr>
          <xdr:sp macro="" textlink="">
            <xdr:nvSpPr>
              <xdr:cNvPr id="26" name="pole tekstowe 25">
                <a:extLst>
                  <a:ext uri="{FF2B5EF4-FFF2-40B4-BE49-F238E27FC236}">
                    <a16:creationId xmlns="" xmlns:a16="http://schemas.microsoft.com/office/drawing/2014/main" id="{00000000-0008-0000-1700-00001A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27" name="pole tekstowe 26">
                <a:extLst>
                  <a:ext uri="{FF2B5EF4-FFF2-40B4-BE49-F238E27FC236}">
                    <a16:creationId xmlns="" xmlns:a16="http://schemas.microsoft.com/office/drawing/2014/main" id="{00000000-0008-0000-1700-00001B000000}"/>
                  </a:ext>
                </a:extLst>
              </xdr:cNvPr>
              <xdr:cNvSpPr txBox="1"/>
            </xdr:nvSpPr>
            <xdr:spPr bwMode="auto">
              <a:xfrm>
                <a:off x="9732896" y="2828925"/>
                <a:ext cx="2133600" cy="1174404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17" name="pole tekstowe 16">
            <a:extLst>
              <a:ext uri="{FF2B5EF4-FFF2-40B4-BE49-F238E27FC236}">
                <a16:creationId xmlns="" xmlns:a16="http://schemas.microsoft.com/office/drawing/2014/main" id="{00000000-0008-0000-1700-000011000000}"/>
              </a:ext>
            </a:extLst>
          </xdr:cNvPr>
          <xdr:cNvSpPr txBox="1"/>
        </xdr:nvSpPr>
        <xdr:spPr bwMode="auto">
          <a:xfrm>
            <a:off x="3717446" y="596453"/>
            <a:ext cx="1998817" cy="1100306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18" name="Grupa 17">
            <a:extLst>
              <a:ext uri="{FF2B5EF4-FFF2-40B4-BE49-F238E27FC236}">
                <a16:creationId xmlns="" xmlns:a16="http://schemas.microsoft.com/office/drawing/2014/main" id="{00000000-0008-0000-1700-000012000000}"/>
              </a:ext>
            </a:extLst>
          </xdr:cNvPr>
          <xdr:cNvGrpSpPr/>
        </xdr:nvGrpSpPr>
        <xdr:grpSpPr>
          <a:xfrm>
            <a:off x="5694095" y="645338"/>
            <a:ext cx="857756" cy="1238926"/>
            <a:chOff x="10296525" y="1257299"/>
            <a:chExt cx="857250" cy="1247776"/>
          </a:xfrm>
        </xdr:grpSpPr>
        <xdr:sp macro="" textlink="">
          <xdr:nvSpPr>
            <xdr:cNvPr id="19" name="Prostokąt 18">
              <a:extLst>
                <a:ext uri="{FF2B5EF4-FFF2-40B4-BE49-F238E27FC236}">
                  <a16:creationId xmlns="" xmlns:a16="http://schemas.microsoft.com/office/drawing/2014/main" id="{00000000-0008-0000-1700-000013000000}"/>
                </a:ext>
              </a:extLst>
            </xdr:cNvPr>
            <xdr:cNvSpPr/>
          </xdr:nvSpPr>
          <xdr:spPr>
            <a:xfrm>
              <a:off x="10363200" y="1257299"/>
              <a:ext cx="790575" cy="1074039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20" name="pole tekstowe 19">
              <a:extLst>
                <a:ext uri="{FF2B5EF4-FFF2-40B4-BE49-F238E27FC236}">
                  <a16:creationId xmlns="" xmlns:a16="http://schemas.microsoft.com/office/drawing/2014/main" id="{00000000-0008-0000-1700-000014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21" name="pole tekstowe 20">
              <a:extLst>
                <a:ext uri="{FF2B5EF4-FFF2-40B4-BE49-F238E27FC236}">
                  <a16:creationId xmlns="" xmlns:a16="http://schemas.microsoft.com/office/drawing/2014/main" id="{00000000-0008-0000-1700-000015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22" name="pole tekstowe 21">
              <a:extLst>
                <a:ext uri="{FF2B5EF4-FFF2-40B4-BE49-F238E27FC236}">
                  <a16:creationId xmlns="" xmlns:a16="http://schemas.microsoft.com/office/drawing/2014/main" id="{00000000-0008-0000-1700-000016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23" name="pole tekstowe 22">
              <a:extLst>
                <a:ext uri="{FF2B5EF4-FFF2-40B4-BE49-F238E27FC236}">
                  <a16:creationId xmlns="" xmlns:a16="http://schemas.microsoft.com/office/drawing/2014/main" id="{00000000-0008-0000-1700-000017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22</xdr:col>
      <xdr:colOff>115661</xdr:colOff>
      <xdr:row>31</xdr:row>
      <xdr:rowOff>81644</xdr:rowOff>
    </xdr:from>
    <xdr:to>
      <xdr:col>44</xdr:col>
      <xdr:colOff>170089</xdr:colOff>
      <xdr:row>31</xdr:row>
      <xdr:rowOff>1054554</xdr:rowOff>
    </xdr:to>
    <xdr:sp macro="" textlink="">
      <xdr:nvSpPr>
        <xdr:cNvPr id="34" name="pole tekstowe 33">
          <a:extLst>
            <a:ext uri="{FF2B5EF4-FFF2-40B4-BE49-F238E27FC236}">
              <a16:creationId xmlns="" xmlns:a16="http://schemas.microsoft.com/office/drawing/2014/main" id="{00000000-0008-0000-1700-000022000000}"/>
            </a:ext>
          </a:extLst>
        </xdr:cNvPr>
        <xdr:cNvSpPr txBox="1"/>
      </xdr:nvSpPr>
      <xdr:spPr bwMode="auto">
        <a:xfrm>
          <a:off x="5667375" y="6415769"/>
          <a:ext cx="2585357" cy="972910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struktura RAL 7016 	-as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28574</xdr:colOff>
      <xdr:row>1</xdr:row>
      <xdr:rowOff>9525</xdr:rowOff>
    </xdr:from>
    <xdr:to>
      <xdr:col>63</xdr:col>
      <xdr:colOff>0</xdr:colOff>
      <xdr:row>1</xdr:row>
      <xdr:rowOff>514349</xdr:rowOff>
    </xdr:to>
    <xdr:pic>
      <xdr:nvPicPr>
        <xdr:cNvPr id="23574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800-0000165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>
          <a:off x="1085849" y="180975"/>
          <a:ext cx="9467851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54</xdr:col>
      <xdr:colOff>28575</xdr:colOff>
      <xdr:row>1</xdr:row>
      <xdr:rowOff>63255</xdr:rowOff>
    </xdr:from>
    <xdr:to>
      <xdr:col>57</xdr:col>
      <xdr:colOff>9525</xdr:colOff>
      <xdr:row>1</xdr:row>
      <xdr:rowOff>485774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8610600" y="234705"/>
          <a:ext cx="581025" cy="4225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8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NR</a:t>
          </a:r>
        </a:p>
      </xdr:txBody>
    </xdr:sp>
    <xdr:clientData/>
  </xdr:twoCellAnchor>
  <xdr:twoCellAnchor>
    <xdr:from>
      <xdr:col>57</xdr:col>
      <xdr:colOff>38099</xdr:colOff>
      <xdr:row>1</xdr:row>
      <xdr:rowOff>38099</xdr:rowOff>
    </xdr:from>
    <xdr:to>
      <xdr:col>62</xdr:col>
      <xdr:colOff>238124</xdr:colOff>
      <xdr:row>1</xdr:row>
      <xdr:rowOff>466724</xdr:rowOff>
    </xdr:to>
    <xdr:sp macro="" textlink="" fLocksText="0">
      <xdr:nvSpPr>
        <xdr:cNvPr id="4" name="pole tekstowe 3">
          <a:extLst>
            <a:ext uri="{FF2B5EF4-FFF2-40B4-BE49-F238E27FC236}">
              <a16:creationId xmlns="" xmlns:a16="http://schemas.microsoft.com/office/drawing/2014/main" id="{00000000-0008-0000-1800-000004000000}"/>
            </a:ext>
          </a:extLst>
        </xdr:cNvPr>
        <xdr:cNvSpPr txBox="1"/>
      </xdr:nvSpPr>
      <xdr:spPr>
        <a:xfrm>
          <a:off x="9220199" y="209549"/>
          <a:ext cx="1095375" cy="4286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5" name="Strzałka w lewo 4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800-000005000000}"/>
            </a:ext>
          </a:extLst>
        </xdr:cNvPr>
        <xdr:cNvSpPr/>
      </xdr:nvSpPr>
      <xdr:spPr>
        <a:xfrm>
          <a:off x="47625" y="190500"/>
          <a:ext cx="563731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0</xdr:col>
      <xdr:colOff>904875</xdr:colOff>
      <xdr:row>0</xdr:row>
      <xdr:rowOff>1</xdr:rowOff>
    </xdr:from>
    <xdr:to>
      <xdr:col>34</xdr:col>
      <xdr:colOff>85725</xdr:colOff>
      <xdr:row>2</xdr:row>
      <xdr:rowOff>104775</xdr:rowOff>
    </xdr:to>
    <xdr:sp macro="" textlink="">
      <xdr:nvSpPr>
        <xdr:cNvPr id="8" name="pole tekstowe 7">
          <a:extLst>
            <a:ext uri="{FF2B5EF4-FFF2-40B4-BE49-F238E27FC236}">
              <a16:creationId xmlns="" xmlns:a16="http://schemas.microsoft.com/office/drawing/2014/main" id="{00000000-0008-0000-1800-000008000000}"/>
            </a:ext>
          </a:extLst>
        </xdr:cNvPr>
        <xdr:cNvSpPr txBox="1"/>
      </xdr:nvSpPr>
      <xdr:spPr>
        <a:xfrm>
          <a:off x="904875" y="1"/>
          <a:ext cx="5924550" cy="809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endParaRPr lang="pl-PL" sz="16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  <a:p>
          <a:pPr algn="ctr"/>
          <a:r>
            <a:rPr lang="pl-P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zamówienia:</a:t>
          </a:r>
          <a:r>
            <a:rPr lang="pl-PL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drzwi na zawiasach: Soft </a:t>
          </a:r>
        </a:p>
        <a:p>
          <a:endParaRPr lang="pl-PL" sz="15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361950</xdr:colOff>
      <xdr:row>34</xdr:row>
      <xdr:rowOff>85724</xdr:rowOff>
    </xdr:from>
    <xdr:to>
      <xdr:col>44</xdr:col>
      <xdr:colOff>66675</xdr:colOff>
      <xdr:row>47</xdr:row>
      <xdr:rowOff>276225</xdr:rowOff>
    </xdr:to>
    <xdr:grpSp>
      <xdr:nvGrpSpPr>
        <xdr:cNvPr id="6" name="Grupa 5">
          <a:extLst>
            <a:ext uri="{FF2B5EF4-FFF2-40B4-BE49-F238E27FC236}">
              <a16:creationId xmlns=""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2762250" y="8448674"/>
          <a:ext cx="5238750" cy="5105401"/>
          <a:chOff x="4604758" y="7401044"/>
          <a:chExt cx="2174556" cy="1745222"/>
        </a:xfrm>
      </xdr:grpSpPr>
      <xdr:pic>
        <xdr:nvPicPr>
          <xdr:cNvPr id="23578" name="Obraz 21">
            <a:extLst>
              <a:ext uri="{FF2B5EF4-FFF2-40B4-BE49-F238E27FC236}">
                <a16:creationId xmlns="" xmlns:a16="http://schemas.microsoft.com/office/drawing/2014/main" id="{00000000-0008-0000-1800-00001A5C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4604758" y="7401044"/>
            <a:ext cx="2084552" cy="17452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pole tekstowe 13">
            <a:extLst>
              <a:ext uri="{FF2B5EF4-FFF2-40B4-BE49-F238E27FC236}">
                <a16:creationId xmlns="" xmlns:a16="http://schemas.microsoft.com/office/drawing/2014/main" id="{00000000-0008-0000-1800-00000E000000}"/>
              </a:ext>
            </a:extLst>
          </xdr:cNvPr>
          <xdr:cNvSpPr txBox="1"/>
        </xdr:nvSpPr>
        <xdr:spPr bwMode="auto">
          <a:xfrm>
            <a:off x="4680914" y="7533639"/>
            <a:ext cx="1983905" cy="13644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rtlCol="0" anchor="t"/>
          <a:lstStyle/>
          <a:p>
            <a:pPr algn="ctr"/>
            <a:r>
              <a:rPr lang="pl-PL" sz="1100"/>
              <a:t>Strona Otwiera</a:t>
            </a:r>
            <a:r>
              <a:rPr lang="pl-PL" sz="1100" baseline="0"/>
              <a:t>nia Drzwi</a:t>
            </a:r>
            <a:endParaRPr lang="pl-PL" sz="1100"/>
          </a:p>
        </xdr:txBody>
      </xdr:sp>
      <xdr:sp macro="" textlink="">
        <xdr:nvSpPr>
          <xdr:cNvPr id="18" name="Prostokąt 17">
            <a:extLst>
              <a:ext uri="{FF2B5EF4-FFF2-40B4-BE49-F238E27FC236}">
                <a16:creationId xmlns="" xmlns:a16="http://schemas.microsoft.com/office/drawing/2014/main" id="{00000000-0008-0000-1800-000012000000}"/>
              </a:ext>
            </a:extLst>
          </xdr:cNvPr>
          <xdr:cNvSpPr/>
        </xdr:nvSpPr>
        <xdr:spPr>
          <a:xfrm>
            <a:off x="4632566" y="7631467"/>
            <a:ext cx="2146748" cy="1342740"/>
          </a:xfrm>
          <a:prstGeom prst="rect">
            <a:avLst/>
          </a:prstGeom>
          <a:noFill/>
          <a:ln w="127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pl-PL" sz="1100">
              <a:noFill/>
            </a:endParaRPr>
          </a:p>
        </xdr:txBody>
      </xdr:sp>
    </xdr:grpSp>
    <xdr:clientData/>
  </xdr:twoCellAnchor>
  <xdr:twoCellAnchor editAs="oneCell">
    <xdr:from>
      <xdr:col>2</xdr:col>
      <xdr:colOff>65847</xdr:colOff>
      <xdr:row>4</xdr:row>
      <xdr:rowOff>149500</xdr:rowOff>
    </xdr:from>
    <xdr:to>
      <xdr:col>7</xdr:col>
      <xdr:colOff>338345</xdr:colOff>
      <xdr:row>9</xdr:row>
      <xdr:rowOff>145120</xdr:rowOff>
    </xdr:to>
    <xdr:pic>
      <xdr:nvPicPr>
        <xdr:cNvPr id="2" name="Obraz 1"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522" y="1187725"/>
          <a:ext cx="1463123" cy="805245"/>
        </a:xfrm>
        <a:prstGeom prst="rect">
          <a:avLst/>
        </a:prstGeom>
      </xdr:spPr>
    </xdr:pic>
    <xdr:clientData/>
  </xdr:twoCellAnchor>
  <xdr:twoCellAnchor>
    <xdr:from>
      <xdr:col>8</xdr:col>
      <xdr:colOff>76199</xdr:colOff>
      <xdr:row>2</xdr:row>
      <xdr:rowOff>9524</xdr:rowOff>
    </xdr:from>
    <xdr:to>
      <xdr:col>62</xdr:col>
      <xdr:colOff>219085</xdr:colOff>
      <xdr:row>12</xdr:row>
      <xdr:rowOff>0</xdr:rowOff>
    </xdr:to>
    <xdr:grpSp>
      <xdr:nvGrpSpPr>
        <xdr:cNvPr id="36" name="Grupa 35">
          <a:extLst>
            <a:ext uri="{FF2B5EF4-FFF2-40B4-BE49-F238E27FC236}">
              <a16:creationId xmlns="" xmlns:a16="http://schemas.microsoft.com/office/drawing/2014/main" id="{00000000-0008-0000-1800-000024000000}"/>
            </a:ext>
          </a:extLst>
        </xdr:cNvPr>
        <xdr:cNvGrpSpPr/>
      </xdr:nvGrpSpPr>
      <xdr:grpSpPr>
        <a:xfrm>
          <a:off x="3076574" y="714374"/>
          <a:ext cx="7239011" cy="1619251"/>
          <a:chOff x="3212622" y="466726"/>
          <a:chExt cx="5264857" cy="1417538"/>
        </a:xfrm>
      </xdr:grpSpPr>
      <xdr:grpSp>
        <xdr:nvGrpSpPr>
          <xdr:cNvPr id="37" name="Grupa 36">
            <a:extLst>
              <a:ext uri="{FF2B5EF4-FFF2-40B4-BE49-F238E27FC236}">
                <a16:creationId xmlns="" xmlns:a16="http://schemas.microsoft.com/office/drawing/2014/main" id="{00000000-0008-0000-1800-000025000000}"/>
              </a:ext>
            </a:extLst>
          </xdr:cNvPr>
          <xdr:cNvGrpSpPr/>
        </xdr:nvGrpSpPr>
        <xdr:grpSpPr>
          <a:xfrm>
            <a:off x="7963495" y="592404"/>
            <a:ext cx="513984" cy="1076578"/>
            <a:chOff x="7242646" y="581025"/>
            <a:chExt cx="515143" cy="1087403"/>
          </a:xfrm>
        </xdr:grpSpPr>
        <xdr:sp macro="" textlink="">
          <xdr:nvSpPr>
            <xdr:cNvPr id="55" name="Prostokąt 54">
              <a:extLst>
                <a:ext uri="{FF2B5EF4-FFF2-40B4-BE49-F238E27FC236}">
                  <a16:creationId xmlns="" xmlns:a16="http://schemas.microsoft.com/office/drawing/2014/main" id="{00000000-0008-0000-1800-000037000000}"/>
                </a:ext>
              </a:extLst>
            </xdr:cNvPr>
            <xdr:cNvSpPr/>
          </xdr:nvSpPr>
          <xdr:spPr>
            <a:xfrm>
              <a:off x="7242646" y="685800"/>
              <a:ext cx="257571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56" name="pole tekstowe 55">
              <a:extLst>
                <a:ext uri="{FF2B5EF4-FFF2-40B4-BE49-F238E27FC236}">
                  <a16:creationId xmlns="" xmlns:a16="http://schemas.microsoft.com/office/drawing/2014/main" id="{00000000-0008-0000-1800-000038000000}"/>
                </a:ext>
              </a:extLst>
            </xdr:cNvPr>
            <xdr:cNvSpPr txBox="1"/>
          </xdr:nvSpPr>
          <xdr:spPr bwMode="auto">
            <a:xfrm>
              <a:off x="7493257" y="581025"/>
              <a:ext cx="264532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2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38" name="Grupa 37">
            <a:extLst>
              <a:ext uri="{FF2B5EF4-FFF2-40B4-BE49-F238E27FC236}">
                <a16:creationId xmlns="" xmlns:a16="http://schemas.microsoft.com/office/drawing/2014/main" id="{00000000-0008-0000-1800-000026000000}"/>
              </a:ext>
            </a:extLst>
          </xdr:cNvPr>
          <xdr:cNvGrpSpPr/>
        </xdr:nvGrpSpPr>
        <xdr:grpSpPr>
          <a:xfrm>
            <a:off x="7199457" y="620979"/>
            <a:ext cx="597334" cy="1039572"/>
            <a:chOff x="7841757" y="619125"/>
            <a:chExt cx="591289" cy="1050316"/>
          </a:xfrm>
        </xdr:grpSpPr>
        <xdr:sp macro="" textlink="">
          <xdr:nvSpPr>
            <xdr:cNvPr id="53" name="pole tekstowe 52">
              <a:extLst>
                <a:ext uri="{FF2B5EF4-FFF2-40B4-BE49-F238E27FC236}">
                  <a16:creationId xmlns="" xmlns:a16="http://schemas.microsoft.com/office/drawing/2014/main" id="{00000000-0008-0000-1800-000035000000}"/>
                </a:ext>
              </a:extLst>
            </xdr:cNvPr>
            <xdr:cNvSpPr txBox="1"/>
          </xdr:nvSpPr>
          <xdr:spPr bwMode="auto">
            <a:xfrm>
              <a:off x="8116773" y="619125"/>
              <a:ext cx="316273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2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54" name="Prostokąt 53">
              <a:extLst>
                <a:ext uri="{FF2B5EF4-FFF2-40B4-BE49-F238E27FC236}">
                  <a16:creationId xmlns="" xmlns:a16="http://schemas.microsoft.com/office/drawing/2014/main" id="{00000000-0008-0000-1800-000036000000}"/>
                </a:ext>
              </a:extLst>
            </xdr:cNvPr>
            <xdr:cNvSpPr/>
          </xdr:nvSpPr>
          <xdr:spPr>
            <a:xfrm>
              <a:off x="7841757" y="695324"/>
              <a:ext cx="268140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39" name="Grupa 38">
            <a:extLst>
              <a:ext uri="{FF2B5EF4-FFF2-40B4-BE49-F238E27FC236}">
                <a16:creationId xmlns="" xmlns:a16="http://schemas.microsoft.com/office/drawing/2014/main" id="{00000000-0008-0000-1800-000027000000}"/>
              </a:ext>
            </a:extLst>
          </xdr:cNvPr>
          <xdr:cNvGrpSpPr/>
        </xdr:nvGrpSpPr>
        <xdr:grpSpPr>
          <a:xfrm>
            <a:off x="3212622" y="466726"/>
            <a:ext cx="2712181" cy="1364602"/>
            <a:chOff x="9277350" y="2657476"/>
            <a:chExt cx="2714625" cy="1371598"/>
          </a:xfrm>
        </xdr:grpSpPr>
        <xdr:grpSp>
          <xdr:nvGrpSpPr>
            <xdr:cNvPr id="47" name="Grupa 46">
              <a:extLst>
                <a:ext uri="{FF2B5EF4-FFF2-40B4-BE49-F238E27FC236}">
                  <a16:creationId xmlns="" xmlns:a16="http://schemas.microsoft.com/office/drawing/2014/main" id="{00000000-0008-0000-1800-00002F000000}"/>
                </a:ext>
              </a:extLst>
            </xdr:cNvPr>
            <xdr:cNvGrpSpPr/>
          </xdr:nvGrpSpPr>
          <xdr:grpSpPr>
            <a:xfrm>
              <a:off x="9277350" y="2657476"/>
              <a:ext cx="2714625" cy="1200151"/>
              <a:chOff x="9525000" y="595432"/>
              <a:chExt cx="2714625" cy="967621"/>
            </a:xfrm>
          </xdr:grpSpPr>
          <xdr:sp macro="" textlink="">
            <xdr:nvSpPr>
              <xdr:cNvPr id="51" name="Prostokąt 50">
                <a:extLst>
                  <a:ext uri="{FF2B5EF4-FFF2-40B4-BE49-F238E27FC236}">
                    <a16:creationId xmlns="" xmlns:a16="http://schemas.microsoft.com/office/drawing/2014/main" id="{00000000-0008-0000-1800-000033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52" name="pole tekstowe 51">
                <a:extLst>
                  <a:ext uri="{FF2B5EF4-FFF2-40B4-BE49-F238E27FC236}">
                    <a16:creationId xmlns="" xmlns:a16="http://schemas.microsoft.com/office/drawing/2014/main" id="{00000000-0008-0000-1800-000034000000}"/>
                  </a:ext>
                </a:extLst>
              </xdr:cNvPr>
              <xdr:cNvSpPr txBox="1"/>
            </xdr:nvSpPr>
            <xdr:spPr bwMode="auto">
              <a:xfrm>
                <a:off x="10229850" y="595432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48" name="Grupa 47">
              <a:extLst>
                <a:ext uri="{FF2B5EF4-FFF2-40B4-BE49-F238E27FC236}">
                  <a16:creationId xmlns="" xmlns:a16="http://schemas.microsoft.com/office/drawing/2014/main" id="{00000000-0008-0000-1800-000030000000}"/>
                </a:ext>
              </a:extLst>
            </xdr:cNvPr>
            <xdr:cNvGrpSpPr/>
          </xdr:nvGrpSpPr>
          <xdr:grpSpPr>
            <a:xfrm>
              <a:off x="9277350" y="2809875"/>
              <a:ext cx="2571750" cy="1219199"/>
              <a:chOff x="9267825" y="2828925"/>
              <a:chExt cx="2571750" cy="1219199"/>
            </a:xfrm>
          </xdr:grpSpPr>
          <xdr:sp macro="" textlink="">
            <xdr:nvSpPr>
              <xdr:cNvPr id="49" name="pole tekstowe 48">
                <a:extLst>
                  <a:ext uri="{FF2B5EF4-FFF2-40B4-BE49-F238E27FC236}">
                    <a16:creationId xmlns="" xmlns:a16="http://schemas.microsoft.com/office/drawing/2014/main" id="{00000000-0008-0000-1800-000031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/>
                  <a:t>Nazwa</a:t>
                </a:r>
              </a:p>
              <a:p>
                <a:r>
                  <a:rPr lang="pl-PL" sz="1100"/>
                  <a:t>Adres</a:t>
                </a:r>
              </a:p>
              <a:p>
                <a:endParaRPr lang="pl-PL" sz="1100"/>
              </a:p>
              <a:p>
                <a:r>
                  <a:rPr lang="pl-PL" sz="1100"/>
                  <a:t>E-mail</a:t>
                </a:r>
              </a:p>
              <a:p>
                <a:r>
                  <a:rPr lang="pl-PL" sz="1100"/>
                  <a:t>Tel.</a:t>
                </a:r>
              </a:p>
              <a:p>
                <a:r>
                  <a:rPr lang="pl-PL" sz="1100"/>
                  <a:t>NIP:</a:t>
                </a:r>
              </a:p>
            </xdr:txBody>
          </xdr:sp>
          <xdr:sp macro="" textlink="">
            <xdr:nvSpPr>
              <xdr:cNvPr id="50" name="pole tekstowe 49">
                <a:extLst>
                  <a:ext uri="{FF2B5EF4-FFF2-40B4-BE49-F238E27FC236}">
                    <a16:creationId xmlns="" xmlns:a16="http://schemas.microsoft.com/office/drawing/2014/main" id="{00000000-0008-0000-1800-000032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2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40" name="pole tekstowe 39">
            <a:extLst>
              <a:ext uri="{FF2B5EF4-FFF2-40B4-BE49-F238E27FC236}">
                <a16:creationId xmlns="" xmlns:a16="http://schemas.microsoft.com/office/drawing/2014/main" id="{00000000-0008-0000-1800-000028000000}"/>
              </a:ext>
            </a:extLst>
          </xdr:cNvPr>
          <xdr:cNvSpPr txBox="1"/>
        </xdr:nvSpPr>
        <xdr:spPr bwMode="auto">
          <a:xfrm>
            <a:off x="3717447" y="611454"/>
            <a:ext cx="1998817" cy="97998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</xdr:txBody>
      </xdr:sp>
      <xdr:grpSp>
        <xdr:nvGrpSpPr>
          <xdr:cNvPr id="41" name="Grupa 40">
            <a:extLst>
              <a:ext uri="{FF2B5EF4-FFF2-40B4-BE49-F238E27FC236}">
                <a16:creationId xmlns="" xmlns:a16="http://schemas.microsoft.com/office/drawing/2014/main" id="{00000000-0008-0000-1800-000029000000}"/>
              </a:ext>
            </a:extLst>
          </xdr:cNvPr>
          <xdr:cNvGrpSpPr/>
        </xdr:nvGrpSpPr>
        <xdr:grpSpPr>
          <a:xfrm>
            <a:off x="5694095" y="645339"/>
            <a:ext cx="857756" cy="1238925"/>
            <a:chOff x="10296525" y="1257300"/>
            <a:chExt cx="857250" cy="1247775"/>
          </a:xfrm>
        </xdr:grpSpPr>
        <xdr:sp macro="" textlink="">
          <xdr:nvSpPr>
            <xdr:cNvPr id="42" name="Prostokąt 41">
              <a:extLst>
                <a:ext uri="{FF2B5EF4-FFF2-40B4-BE49-F238E27FC236}">
                  <a16:creationId xmlns="" xmlns:a16="http://schemas.microsoft.com/office/drawing/2014/main" id="{00000000-0008-0000-1800-00002A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3" name="pole tekstowe 42">
              <a:extLst>
                <a:ext uri="{FF2B5EF4-FFF2-40B4-BE49-F238E27FC236}">
                  <a16:creationId xmlns="" xmlns:a16="http://schemas.microsoft.com/office/drawing/2014/main" id="{00000000-0008-0000-1800-00002B000000}"/>
                </a:ext>
              </a:extLst>
            </xdr:cNvPr>
            <xdr:cNvSpPr txBox="1"/>
          </xdr:nvSpPr>
          <xdr:spPr bwMode="auto">
            <a:xfrm>
              <a:off x="10296525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400"/>
            </a:p>
            <a:p>
              <a:r>
                <a:rPr lang="pl-PL" sz="1400"/>
                <a:t>MOL</a:t>
              </a:r>
            </a:p>
            <a:p>
              <a:r>
                <a:rPr lang="pl-PL" sz="1400"/>
                <a:t>Spedycja</a:t>
              </a:r>
            </a:p>
            <a:p>
              <a:r>
                <a:rPr lang="pl-PL" sz="1400"/>
                <a:t>Własny</a:t>
              </a:r>
            </a:p>
          </xdr:txBody>
        </xdr:sp>
        <xdr:sp macro="" textlink="">
          <xdr:nvSpPr>
            <xdr:cNvPr id="44" name="pole tekstowe 43">
              <a:extLst>
                <a:ext uri="{FF2B5EF4-FFF2-40B4-BE49-F238E27FC236}">
                  <a16:creationId xmlns="" xmlns:a16="http://schemas.microsoft.com/office/drawing/2014/main" id="{00000000-0008-0000-1800-00002C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5" name="pole tekstowe 44">
              <a:extLst>
                <a:ext uri="{FF2B5EF4-FFF2-40B4-BE49-F238E27FC236}">
                  <a16:creationId xmlns="" xmlns:a16="http://schemas.microsoft.com/office/drawing/2014/main" id="{00000000-0008-0000-1800-00002D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46" name="pole tekstowe 45">
              <a:extLst>
                <a:ext uri="{FF2B5EF4-FFF2-40B4-BE49-F238E27FC236}">
                  <a16:creationId xmlns="" xmlns:a16="http://schemas.microsoft.com/office/drawing/2014/main" id="{00000000-0008-0000-1800-00002E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34</xdr:col>
      <xdr:colOff>276226</xdr:colOff>
      <xdr:row>32</xdr:row>
      <xdr:rowOff>133350</xdr:rowOff>
    </xdr:from>
    <xdr:to>
      <xdr:col>59</xdr:col>
      <xdr:colOff>28575</xdr:colOff>
      <xdr:row>33</xdr:row>
      <xdr:rowOff>833439</xdr:rowOff>
    </xdr:to>
    <xdr:sp macro="" textlink="">
      <xdr:nvSpPr>
        <xdr:cNvPr id="33" name="pole tekstowe 32">
          <a:extLst>
            <a:ext uri="{FF2B5EF4-FFF2-40B4-BE49-F238E27FC236}">
              <a16:creationId xmlns="" xmlns:a16="http://schemas.microsoft.com/office/drawing/2014/main" id="{00000000-0008-0000-1800-000021000000}"/>
            </a:ext>
          </a:extLst>
        </xdr:cNvPr>
        <xdr:cNvSpPr txBox="1"/>
      </xdr:nvSpPr>
      <xdr:spPr bwMode="auto">
        <a:xfrm>
          <a:off x="6991351" y="6867525"/>
          <a:ext cx="2895599" cy="928689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struktura RAL 7016	-as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9525</xdr:rowOff>
    </xdr:from>
    <xdr:to>
      <xdr:col>30</xdr:col>
      <xdr:colOff>9525</xdr:colOff>
      <xdr:row>2</xdr:row>
      <xdr:rowOff>9525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80975"/>
          <a:ext cx="65913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</xdr:row>
      <xdr:rowOff>36635</xdr:rowOff>
    </xdr:from>
    <xdr:to>
      <xdr:col>24</xdr:col>
      <xdr:colOff>9524</xdr:colOff>
      <xdr:row>2</xdr:row>
      <xdr:rowOff>9525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900-000003000000}"/>
            </a:ext>
          </a:extLst>
        </xdr:cNvPr>
        <xdr:cNvSpPr txBox="1"/>
      </xdr:nvSpPr>
      <xdr:spPr>
        <a:xfrm>
          <a:off x="1247775" y="208085"/>
          <a:ext cx="4457699" cy="4396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20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Druk zamówienia</a:t>
          </a:r>
          <a:r>
            <a:rPr lang="pl-PL" sz="20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na Click-Rol </a:t>
          </a:r>
          <a:endParaRPr lang="pl-PL" sz="2000" b="1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22</xdr:col>
      <xdr:colOff>95250</xdr:colOff>
      <xdr:row>1</xdr:row>
      <xdr:rowOff>66675</xdr:rowOff>
    </xdr:from>
    <xdr:to>
      <xdr:col>25</xdr:col>
      <xdr:colOff>28575</xdr:colOff>
      <xdr:row>1</xdr:row>
      <xdr:rowOff>381000</xdr:rowOff>
    </xdr:to>
    <xdr:sp macro="" textlink="">
      <xdr:nvSpPr>
        <xdr:cNvPr id="4" name="pole tekstowe 6">
          <a:extLst>
            <a:ext uri="{FF2B5EF4-FFF2-40B4-BE49-F238E27FC236}">
              <a16:creationId xmlns=""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6019800" y="238125"/>
          <a:ext cx="6096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NR</a:t>
          </a:r>
        </a:p>
      </xdr:txBody>
    </xdr:sp>
    <xdr:clientData/>
  </xdr:twoCellAnchor>
  <xdr:twoCellAnchor>
    <xdr:from>
      <xdr:col>25</xdr:col>
      <xdr:colOff>142875</xdr:colOff>
      <xdr:row>1</xdr:row>
      <xdr:rowOff>51289</xdr:rowOff>
    </xdr:from>
    <xdr:to>
      <xdr:col>29</xdr:col>
      <xdr:colOff>342900</xdr:colOff>
      <xdr:row>1</xdr:row>
      <xdr:rowOff>447675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900-000005000000}"/>
            </a:ext>
          </a:extLst>
        </xdr:cNvPr>
        <xdr:cNvSpPr txBox="1"/>
      </xdr:nvSpPr>
      <xdr:spPr>
        <a:xfrm>
          <a:off x="6743700" y="222739"/>
          <a:ext cx="914400" cy="3963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6" name="Strzałka w lew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1900-000006000000}"/>
            </a:ext>
          </a:extLst>
        </xdr:cNvPr>
        <xdr:cNvSpPr/>
      </xdr:nvSpPr>
      <xdr:spPr>
        <a:xfrm>
          <a:off x="47625" y="171450"/>
          <a:ext cx="1116181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</xdr:col>
      <xdr:colOff>114300</xdr:colOff>
      <xdr:row>34</xdr:row>
      <xdr:rowOff>74181</xdr:rowOff>
    </xdr:from>
    <xdr:to>
      <xdr:col>8</xdr:col>
      <xdr:colOff>104775</xdr:colOff>
      <xdr:row>48</xdr:row>
      <xdr:rowOff>56812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6350" y="6246381"/>
          <a:ext cx="1609725" cy="2068606"/>
        </a:xfrm>
        <a:prstGeom prst="rect">
          <a:avLst/>
        </a:prstGeom>
      </xdr:spPr>
    </xdr:pic>
    <xdr:clientData/>
  </xdr:twoCellAnchor>
  <xdr:twoCellAnchor>
    <xdr:from>
      <xdr:col>4</xdr:col>
      <xdr:colOff>142874</xdr:colOff>
      <xdr:row>48</xdr:row>
      <xdr:rowOff>142007</xdr:rowOff>
    </xdr:from>
    <xdr:to>
      <xdr:col>25</xdr:col>
      <xdr:colOff>46695</xdr:colOff>
      <xdr:row>59</xdr:row>
      <xdr:rowOff>1</xdr:rowOff>
    </xdr:to>
    <xdr:grpSp>
      <xdr:nvGrpSpPr>
        <xdr:cNvPr id="10" name="Grupa 9">
          <a:extLst>
            <a:ext uri="{FF2B5EF4-FFF2-40B4-BE49-F238E27FC236}">
              <a16:creationId xmlns="" xmlns:a16="http://schemas.microsoft.com/office/drawing/2014/main" id="{00000000-0008-0000-1900-00000A000000}"/>
            </a:ext>
          </a:extLst>
        </xdr:cNvPr>
        <xdr:cNvGrpSpPr/>
      </xdr:nvGrpSpPr>
      <xdr:grpSpPr>
        <a:xfrm>
          <a:off x="1914524" y="8381132"/>
          <a:ext cx="4732996" cy="1610594"/>
          <a:chOff x="1381124" y="6076082"/>
          <a:chExt cx="3904321" cy="1610594"/>
        </a:xfrm>
      </xdr:grpSpPr>
      <xdr:pic>
        <xdr:nvPicPr>
          <xdr:cNvPr id="8" name="Obraz 7">
            <a:extLst>
              <a:ext uri="{FF2B5EF4-FFF2-40B4-BE49-F238E27FC236}">
                <a16:creationId xmlns="" xmlns:a16="http://schemas.microsoft.com/office/drawing/2014/main" id="{00000000-0008-0000-19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381124" y="6076082"/>
            <a:ext cx="3904321" cy="1419753"/>
          </a:xfrm>
          <a:prstGeom prst="rect">
            <a:avLst/>
          </a:prstGeom>
        </xdr:spPr>
      </xdr:pic>
      <xdr:sp macro="" textlink="">
        <xdr:nvSpPr>
          <xdr:cNvPr id="9" name="pole tekstowe 8">
            <a:extLst>
              <a:ext uri="{FF2B5EF4-FFF2-40B4-BE49-F238E27FC236}">
                <a16:creationId xmlns="" xmlns:a16="http://schemas.microsoft.com/office/drawing/2014/main" id="{00000000-0008-0000-1900-000009000000}"/>
              </a:ext>
            </a:extLst>
          </xdr:cNvPr>
          <xdr:cNvSpPr txBox="1"/>
        </xdr:nvSpPr>
        <xdr:spPr bwMode="auto">
          <a:xfrm>
            <a:off x="2543173" y="7448550"/>
            <a:ext cx="1714502" cy="23812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rtlCol="0" anchor="t"/>
          <a:lstStyle/>
          <a:p>
            <a:r>
              <a:rPr lang="pl-PL" sz="1100"/>
              <a:t>Przekrój moskitiery [mm]</a:t>
            </a:r>
          </a:p>
        </xdr:txBody>
      </xdr:sp>
    </xdr:grpSp>
    <xdr:clientData/>
  </xdr:twoCellAnchor>
  <xdr:twoCellAnchor editAs="oneCell">
    <xdr:from>
      <xdr:col>1</xdr:col>
      <xdr:colOff>66674</xdr:colOff>
      <xdr:row>3</xdr:row>
      <xdr:rowOff>38100</xdr:rowOff>
    </xdr:from>
    <xdr:to>
      <xdr:col>7</xdr:col>
      <xdr:colOff>287970</xdr:colOff>
      <xdr:row>8</xdr:row>
      <xdr:rowOff>57150</xdr:rowOff>
    </xdr:to>
    <xdr:pic>
      <xdr:nvPicPr>
        <xdr:cNvPr id="11" name="Obraz 10">
          <a:extLst>
            <a:ext uri="{FF2B5EF4-FFF2-40B4-BE49-F238E27FC236}">
              <a16:creationId xmlns=""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4" y="819150"/>
          <a:ext cx="1545271" cy="828675"/>
        </a:xfrm>
        <a:prstGeom prst="rect">
          <a:avLst/>
        </a:prstGeom>
      </xdr:spPr>
    </xdr:pic>
    <xdr:clientData/>
  </xdr:twoCellAnchor>
  <xdr:twoCellAnchor>
    <xdr:from>
      <xdr:col>8</xdr:col>
      <xdr:colOff>95251</xdr:colOff>
      <xdr:row>1</xdr:row>
      <xdr:rowOff>409576</xdr:rowOff>
    </xdr:from>
    <xdr:to>
      <xdr:col>29</xdr:col>
      <xdr:colOff>266697</xdr:colOff>
      <xdr:row>11</xdr:row>
      <xdr:rowOff>59867</xdr:rowOff>
    </xdr:to>
    <xdr:grpSp>
      <xdr:nvGrpSpPr>
        <xdr:cNvPr id="33" name="Grupa 32">
          <a:extLst>
            <a:ext uri="{FF2B5EF4-FFF2-40B4-BE49-F238E27FC236}">
              <a16:creationId xmlns="" xmlns:a16="http://schemas.microsoft.com/office/drawing/2014/main" id="{00000000-0008-0000-1900-000021000000}"/>
            </a:ext>
          </a:extLst>
        </xdr:cNvPr>
        <xdr:cNvGrpSpPr/>
      </xdr:nvGrpSpPr>
      <xdr:grpSpPr>
        <a:xfrm>
          <a:off x="2876551" y="581026"/>
          <a:ext cx="4705346" cy="1431466"/>
          <a:chOff x="3212623" y="434263"/>
          <a:chExt cx="4949898" cy="1429327"/>
        </a:xfrm>
      </xdr:grpSpPr>
      <xdr:grpSp>
        <xdr:nvGrpSpPr>
          <xdr:cNvPr id="55" name="Grupa 54">
            <a:extLst>
              <a:ext uri="{FF2B5EF4-FFF2-40B4-BE49-F238E27FC236}">
                <a16:creationId xmlns="" xmlns:a16="http://schemas.microsoft.com/office/drawing/2014/main" id="{00000000-0008-0000-1900-000037000000}"/>
              </a:ext>
            </a:extLst>
          </xdr:cNvPr>
          <xdr:cNvGrpSpPr/>
        </xdr:nvGrpSpPr>
        <xdr:grpSpPr>
          <a:xfrm>
            <a:off x="7541689" y="525885"/>
            <a:ext cx="620832" cy="1165985"/>
            <a:chOff x="6819900" y="513837"/>
            <a:chExt cx="622233" cy="1177709"/>
          </a:xfrm>
        </xdr:grpSpPr>
        <xdr:sp macro="" textlink="">
          <xdr:nvSpPr>
            <xdr:cNvPr id="73" name="Prostokąt 72">
              <a:extLst>
                <a:ext uri="{FF2B5EF4-FFF2-40B4-BE49-F238E27FC236}">
                  <a16:creationId xmlns="" xmlns:a16="http://schemas.microsoft.com/office/drawing/2014/main" id="{00000000-0008-0000-1900-000049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74" name="pole tekstowe 73">
              <a:extLst>
                <a:ext uri="{FF2B5EF4-FFF2-40B4-BE49-F238E27FC236}">
                  <a16:creationId xmlns="" xmlns:a16="http://schemas.microsoft.com/office/drawing/2014/main" id="{00000000-0008-0000-1900-00004A000000}"/>
                </a:ext>
              </a:extLst>
            </xdr:cNvPr>
            <xdr:cNvSpPr txBox="1"/>
          </xdr:nvSpPr>
          <xdr:spPr bwMode="auto">
            <a:xfrm>
              <a:off x="7142846" y="513837"/>
              <a:ext cx="299287" cy="1177709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56" name="Grupa 55">
            <a:extLst>
              <a:ext uri="{FF2B5EF4-FFF2-40B4-BE49-F238E27FC236}">
                <a16:creationId xmlns="" xmlns:a16="http://schemas.microsoft.com/office/drawing/2014/main" id="{00000000-0008-0000-1900-000038000000}"/>
              </a:ext>
            </a:extLst>
          </xdr:cNvPr>
          <xdr:cNvGrpSpPr/>
        </xdr:nvGrpSpPr>
        <xdr:grpSpPr>
          <a:xfrm>
            <a:off x="6840722" y="696399"/>
            <a:ext cx="578139" cy="989593"/>
            <a:chOff x="7486650" y="695324"/>
            <a:chExt cx="572288" cy="999820"/>
          </a:xfrm>
        </xdr:grpSpPr>
        <xdr:sp macro="" textlink="">
          <xdr:nvSpPr>
            <xdr:cNvPr id="71" name="pole tekstowe 70">
              <a:extLst>
                <a:ext uri="{FF2B5EF4-FFF2-40B4-BE49-F238E27FC236}">
                  <a16:creationId xmlns="" xmlns:a16="http://schemas.microsoft.com/office/drawing/2014/main" id="{00000000-0008-0000-1900-000047000000}"/>
                </a:ext>
              </a:extLst>
            </xdr:cNvPr>
            <xdr:cNvSpPr txBox="1"/>
          </xdr:nvSpPr>
          <xdr:spPr bwMode="auto">
            <a:xfrm>
              <a:off x="7792237" y="704544"/>
              <a:ext cx="266701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72" name="Prostokąt 71">
              <a:extLst>
                <a:ext uri="{FF2B5EF4-FFF2-40B4-BE49-F238E27FC236}">
                  <a16:creationId xmlns="" xmlns:a16="http://schemas.microsoft.com/office/drawing/2014/main" id="{00000000-0008-0000-1900-000048000000}"/>
                </a:ext>
              </a:extLst>
            </xdr:cNvPr>
            <xdr:cNvSpPr/>
          </xdr:nvSpPr>
          <xdr:spPr>
            <a:xfrm>
              <a:off x="7486650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57" name="Grupa 56">
            <a:extLst>
              <a:ext uri="{FF2B5EF4-FFF2-40B4-BE49-F238E27FC236}">
                <a16:creationId xmlns="" xmlns:a16="http://schemas.microsoft.com/office/drawing/2014/main" id="{00000000-0008-0000-1900-000039000000}"/>
              </a:ext>
            </a:extLst>
          </xdr:cNvPr>
          <xdr:cNvGrpSpPr/>
        </xdr:nvGrpSpPr>
        <xdr:grpSpPr>
          <a:xfrm>
            <a:off x="3212623" y="434263"/>
            <a:ext cx="2751189" cy="1341791"/>
            <a:chOff x="9277350" y="2624847"/>
            <a:chExt cx="2753668" cy="1348670"/>
          </a:xfrm>
        </xdr:grpSpPr>
        <xdr:grpSp>
          <xdr:nvGrpSpPr>
            <xdr:cNvPr id="65" name="Grupa 64">
              <a:extLst>
                <a:ext uri="{FF2B5EF4-FFF2-40B4-BE49-F238E27FC236}">
                  <a16:creationId xmlns="" xmlns:a16="http://schemas.microsoft.com/office/drawing/2014/main" id="{00000000-0008-0000-1900-000041000000}"/>
                </a:ext>
              </a:extLst>
            </xdr:cNvPr>
            <xdr:cNvGrpSpPr/>
          </xdr:nvGrpSpPr>
          <xdr:grpSpPr>
            <a:xfrm>
              <a:off x="9277350" y="2624847"/>
              <a:ext cx="2753668" cy="1232780"/>
              <a:chOff x="9525000" y="569125"/>
              <a:chExt cx="2753668" cy="993928"/>
            </a:xfrm>
          </xdr:grpSpPr>
          <xdr:sp macro="" textlink="">
            <xdr:nvSpPr>
              <xdr:cNvPr id="69" name="Prostokąt 68">
                <a:extLst>
                  <a:ext uri="{FF2B5EF4-FFF2-40B4-BE49-F238E27FC236}">
                    <a16:creationId xmlns="" xmlns:a16="http://schemas.microsoft.com/office/drawing/2014/main" id="{00000000-0008-0000-1900-000045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21710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70" name="pole tekstowe 69">
                <a:extLst>
                  <a:ext uri="{FF2B5EF4-FFF2-40B4-BE49-F238E27FC236}">
                    <a16:creationId xmlns="" xmlns:a16="http://schemas.microsoft.com/office/drawing/2014/main" id="{00000000-0008-0000-1900-000046000000}"/>
                  </a:ext>
                </a:extLst>
              </xdr:cNvPr>
              <xdr:cNvSpPr txBox="1"/>
            </xdr:nvSpPr>
            <xdr:spPr bwMode="auto">
              <a:xfrm>
                <a:off x="10268893" y="569125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66" name="Grupa 65">
              <a:extLst>
                <a:ext uri="{FF2B5EF4-FFF2-40B4-BE49-F238E27FC236}">
                  <a16:creationId xmlns="" xmlns:a16="http://schemas.microsoft.com/office/drawing/2014/main" id="{00000000-0008-0000-1900-000042000000}"/>
                </a:ext>
              </a:extLst>
            </xdr:cNvPr>
            <xdr:cNvGrpSpPr/>
          </xdr:nvGrpSpPr>
          <xdr:grpSpPr>
            <a:xfrm>
              <a:off x="9277350" y="2809875"/>
              <a:ext cx="2571750" cy="1163642"/>
              <a:chOff x="9267825" y="2828925"/>
              <a:chExt cx="2571750" cy="1163642"/>
            </a:xfrm>
          </xdr:grpSpPr>
          <xdr:sp macro="" textlink="">
            <xdr:nvSpPr>
              <xdr:cNvPr id="67" name="pole tekstowe 66">
                <a:extLst>
                  <a:ext uri="{FF2B5EF4-FFF2-40B4-BE49-F238E27FC236}">
                    <a16:creationId xmlns="" xmlns:a16="http://schemas.microsoft.com/office/drawing/2014/main" id="{00000000-0008-0000-1900-000043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34460" cy="114456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900"/>
                  <a:t>Nazwa</a:t>
                </a:r>
              </a:p>
              <a:p>
                <a:r>
                  <a:rPr lang="pl-PL" sz="900"/>
                  <a:t>Adres</a:t>
                </a:r>
              </a:p>
              <a:p>
                <a:endParaRPr lang="pl-PL" sz="900"/>
              </a:p>
              <a:p>
                <a:r>
                  <a:rPr lang="pl-PL" sz="900"/>
                  <a:t>E-mail</a:t>
                </a:r>
              </a:p>
              <a:p>
                <a:r>
                  <a:rPr lang="pl-PL" sz="900"/>
                  <a:t>Tel.</a:t>
                </a:r>
              </a:p>
              <a:p>
                <a:r>
                  <a:rPr lang="pl-PL" sz="900"/>
                  <a:t>NIP:</a:t>
                </a:r>
              </a:p>
            </xdr:txBody>
          </xdr:sp>
          <xdr:sp macro="" textlink="">
            <xdr:nvSpPr>
              <xdr:cNvPr id="68" name="pole tekstowe 67">
                <a:extLst>
                  <a:ext uri="{FF2B5EF4-FFF2-40B4-BE49-F238E27FC236}">
                    <a16:creationId xmlns="" xmlns:a16="http://schemas.microsoft.com/office/drawing/2014/main" id="{00000000-0008-0000-1900-000044000000}"/>
                  </a:ext>
                </a:extLst>
              </xdr:cNvPr>
              <xdr:cNvSpPr txBox="1"/>
            </xdr:nvSpPr>
            <xdr:spPr bwMode="auto">
              <a:xfrm>
                <a:off x="9705975" y="2828925"/>
                <a:ext cx="2133600" cy="11430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58" name="pole tekstowe 57">
            <a:extLst>
              <a:ext uri="{FF2B5EF4-FFF2-40B4-BE49-F238E27FC236}">
                <a16:creationId xmlns="" xmlns:a16="http://schemas.microsoft.com/office/drawing/2014/main" id="{00000000-0008-0000-1900-00003A000000}"/>
              </a:ext>
            </a:extLst>
          </xdr:cNvPr>
          <xdr:cNvSpPr txBox="1"/>
        </xdr:nvSpPr>
        <xdr:spPr bwMode="auto">
          <a:xfrm>
            <a:off x="3717447" y="611454"/>
            <a:ext cx="1998818" cy="1048711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900"/>
          </a:p>
        </xdr:txBody>
      </xdr:sp>
      <xdr:grpSp>
        <xdr:nvGrpSpPr>
          <xdr:cNvPr id="59" name="Grupa 58">
            <a:extLst>
              <a:ext uri="{FF2B5EF4-FFF2-40B4-BE49-F238E27FC236}">
                <a16:creationId xmlns="" xmlns:a16="http://schemas.microsoft.com/office/drawing/2014/main" id="{00000000-0008-0000-1900-00003B000000}"/>
              </a:ext>
            </a:extLst>
          </xdr:cNvPr>
          <xdr:cNvGrpSpPr/>
        </xdr:nvGrpSpPr>
        <xdr:grpSpPr>
          <a:xfrm>
            <a:off x="5714133" y="645340"/>
            <a:ext cx="837716" cy="1218250"/>
            <a:chOff x="10316553" y="1257300"/>
            <a:chExt cx="837222" cy="1226952"/>
          </a:xfrm>
        </xdr:grpSpPr>
        <xdr:sp macro="" textlink="">
          <xdr:nvSpPr>
            <xdr:cNvPr id="60" name="Prostokąt 59">
              <a:extLst>
                <a:ext uri="{FF2B5EF4-FFF2-40B4-BE49-F238E27FC236}">
                  <a16:creationId xmlns="" xmlns:a16="http://schemas.microsoft.com/office/drawing/2014/main" id="{00000000-0008-0000-1900-00003C000000}"/>
                </a:ext>
              </a:extLst>
            </xdr:cNvPr>
            <xdr:cNvSpPr/>
          </xdr:nvSpPr>
          <xdr:spPr>
            <a:xfrm>
              <a:off x="10363200" y="1257300"/>
              <a:ext cx="790575" cy="1022466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61" name="pole tekstowe 60">
              <a:extLst>
                <a:ext uri="{FF2B5EF4-FFF2-40B4-BE49-F238E27FC236}">
                  <a16:creationId xmlns="" xmlns:a16="http://schemas.microsoft.com/office/drawing/2014/main" id="{00000000-0008-0000-1900-00003D000000}"/>
                </a:ext>
              </a:extLst>
            </xdr:cNvPr>
            <xdr:cNvSpPr txBox="1"/>
          </xdr:nvSpPr>
          <xdr:spPr bwMode="auto">
            <a:xfrm>
              <a:off x="10316553" y="1284102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62" name="pole tekstowe 61">
              <a:extLst>
                <a:ext uri="{FF2B5EF4-FFF2-40B4-BE49-F238E27FC236}">
                  <a16:creationId xmlns="" xmlns:a16="http://schemas.microsoft.com/office/drawing/2014/main" id="{00000000-0008-0000-1900-00003E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63" name="pole tekstowe 62">
              <a:extLst>
                <a:ext uri="{FF2B5EF4-FFF2-40B4-BE49-F238E27FC236}">
                  <a16:creationId xmlns="" xmlns:a16="http://schemas.microsoft.com/office/drawing/2014/main" id="{00000000-0008-0000-1900-00003F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64" name="pole tekstowe 63">
              <a:extLst>
                <a:ext uri="{FF2B5EF4-FFF2-40B4-BE49-F238E27FC236}">
                  <a16:creationId xmlns="" xmlns:a16="http://schemas.microsoft.com/office/drawing/2014/main" id="{00000000-0008-0000-1900-000040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17</xdr:col>
      <xdr:colOff>66676</xdr:colOff>
      <xdr:row>26</xdr:row>
      <xdr:rowOff>38100</xdr:rowOff>
    </xdr:from>
    <xdr:to>
      <xdr:col>29</xdr:col>
      <xdr:colOff>47626</xdr:colOff>
      <xdr:row>31</xdr:row>
      <xdr:rowOff>9525</xdr:rowOff>
    </xdr:to>
    <xdr:sp macro="" textlink="">
      <xdr:nvSpPr>
        <xdr:cNvPr id="75" name="pole tekstowe 74">
          <a:extLst>
            <a:ext uri="{FF2B5EF4-FFF2-40B4-BE49-F238E27FC236}">
              <a16:creationId xmlns="" xmlns:a16="http://schemas.microsoft.com/office/drawing/2014/main" id="{00000000-0008-0000-1900-00004B000000}"/>
            </a:ext>
          </a:extLst>
        </xdr:cNvPr>
        <xdr:cNvSpPr txBox="1"/>
      </xdr:nvSpPr>
      <xdr:spPr bwMode="auto">
        <a:xfrm>
          <a:off x="4457701" y="4895850"/>
          <a:ext cx="2000250" cy="800100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 w standardzie:</a:t>
          </a:r>
        </a:p>
        <a:p>
          <a:r>
            <a:rPr lang="pl-PL" sz="900"/>
            <a:t>Biały RAL</a:t>
          </a:r>
          <a:r>
            <a:rPr lang="pl-PL" sz="900" baseline="0"/>
            <a:t> 9010 	                  -b</a:t>
          </a:r>
        </a:p>
        <a:p>
          <a:r>
            <a:rPr lang="pl-PL" sz="900" baseline="0"/>
            <a:t>Brąz RAL 8014 	                  -r</a:t>
          </a:r>
        </a:p>
        <a:p>
          <a:r>
            <a:rPr lang="pl-PL" sz="900" baseline="0"/>
            <a:t>Antracyt RAL 7016                    -t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95251</xdr:rowOff>
    </xdr:from>
    <xdr:to>
      <xdr:col>22</xdr:col>
      <xdr:colOff>95250</xdr:colOff>
      <xdr:row>1</xdr:row>
      <xdr:rowOff>0</xdr:rowOff>
    </xdr:to>
    <xdr:sp macro="" textlink="">
      <xdr:nvSpPr>
        <xdr:cNvPr id="2" name="pole tekstowe 1">
          <a:extLst>
            <a:ext uri="{FF2B5EF4-FFF2-40B4-BE49-F238E27FC236}">
              <a16:creationId xmlns=""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1304925" y="95251"/>
          <a:ext cx="4524375" cy="3714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17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 zamówienia na ZIP-NET</a:t>
          </a:r>
          <a:endParaRPr lang="pl-PL" sz="1700" b="1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19</xdr:col>
      <xdr:colOff>55561</xdr:colOff>
      <xdr:row>0</xdr:row>
      <xdr:rowOff>25399</xdr:rowOff>
    </xdr:from>
    <xdr:to>
      <xdr:col>24</xdr:col>
      <xdr:colOff>0</xdr:colOff>
      <xdr:row>0</xdr:row>
      <xdr:rowOff>468312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A00-000003000000}"/>
            </a:ext>
          </a:extLst>
        </xdr:cNvPr>
        <xdr:cNvSpPr txBox="1"/>
      </xdr:nvSpPr>
      <xdr:spPr>
        <a:xfrm>
          <a:off x="5389561" y="25399"/>
          <a:ext cx="639764" cy="4429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4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A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oneCellAnchor>
    <xdr:from>
      <xdr:col>1</xdr:col>
      <xdr:colOff>43295</xdr:colOff>
      <xdr:row>2</xdr:row>
      <xdr:rowOff>17319</xdr:rowOff>
    </xdr:from>
    <xdr:ext cx="1458648" cy="766279"/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120" y="674544"/>
          <a:ext cx="1458648" cy="766279"/>
        </a:xfrm>
        <a:prstGeom prst="rect">
          <a:avLst/>
        </a:prstGeom>
      </xdr:spPr>
    </xdr:pic>
    <xdr:clientData/>
  </xdr:oneCellAnchor>
  <xdr:twoCellAnchor editAs="oneCell">
    <xdr:from>
      <xdr:col>10</xdr:col>
      <xdr:colOff>0</xdr:colOff>
      <xdr:row>32</xdr:row>
      <xdr:rowOff>0</xdr:rowOff>
    </xdr:from>
    <xdr:to>
      <xdr:col>11</xdr:col>
      <xdr:colOff>85725</xdr:colOff>
      <xdr:row>34</xdr:row>
      <xdr:rowOff>76200</xdr:rowOff>
    </xdr:to>
    <xdr:sp macro="" textlink="">
      <xdr:nvSpPr>
        <xdr:cNvPr id="24577" name="AutoShape 1">
          <a:extLst>
            <a:ext uri="{FF2B5EF4-FFF2-40B4-BE49-F238E27FC236}">
              <a16:creationId xmlns="" xmlns:a16="http://schemas.microsoft.com/office/drawing/2014/main" id="{00000000-0008-0000-1A00-000001600000}"/>
            </a:ext>
          </a:extLst>
        </xdr:cNvPr>
        <xdr:cNvSpPr>
          <a:spLocks noChangeAspect="1" noChangeArrowheads="1"/>
        </xdr:cNvSpPr>
      </xdr:nvSpPr>
      <xdr:spPr bwMode="auto">
        <a:xfrm>
          <a:off x="3743325" y="5934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15</xdr:col>
      <xdr:colOff>0</xdr:colOff>
      <xdr:row>33</xdr:row>
      <xdr:rowOff>0</xdr:rowOff>
    </xdr:from>
    <xdr:to>
      <xdr:col>16</xdr:col>
      <xdr:colOff>171450</xdr:colOff>
      <xdr:row>36</xdr:row>
      <xdr:rowOff>19050</xdr:rowOff>
    </xdr:to>
    <xdr:sp macro="" textlink="">
      <xdr:nvSpPr>
        <xdr:cNvPr id="24578" name="AutoShape 2">
          <a:extLst>
            <a:ext uri="{FF2B5EF4-FFF2-40B4-BE49-F238E27FC236}">
              <a16:creationId xmlns="" xmlns:a16="http://schemas.microsoft.com/office/drawing/2014/main" id="{00000000-0008-0000-1A00-000002600000}"/>
            </a:ext>
          </a:extLst>
        </xdr:cNvPr>
        <xdr:cNvSpPr>
          <a:spLocks noChangeAspect="1" noChangeArrowheads="1"/>
        </xdr:cNvSpPr>
      </xdr:nvSpPr>
      <xdr:spPr bwMode="auto">
        <a:xfrm>
          <a:off x="4619625" y="6067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34</xdr:row>
      <xdr:rowOff>0</xdr:rowOff>
    </xdr:from>
    <xdr:to>
      <xdr:col>9</xdr:col>
      <xdr:colOff>76200</xdr:colOff>
      <xdr:row>37</xdr:row>
      <xdr:rowOff>19050</xdr:rowOff>
    </xdr:to>
    <xdr:sp macro="" textlink="">
      <xdr:nvSpPr>
        <xdr:cNvPr id="24580" name="AutoShape 4">
          <a:extLst>
            <a:ext uri="{FF2B5EF4-FFF2-40B4-BE49-F238E27FC236}">
              <a16:creationId xmlns="" xmlns:a16="http://schemas.microsoft.com/office/drawing/2014/main" id="{00000000-0008-0000-1A00-000004600000}"/>
            </a:ext>
          </a:extLst>
        </xdr:cNvPr>
        <xdr:cNvSpPr>
          <a:spLocks noChangeAspect="1" noChangeArrowheads="1"/>
        </xdr:cNvSpPr>
      </xdr:nvSpPr>
      <xdr:spPr bwMode="auto">
        <a:xfrm>
          <a:off x="3314700" y="6162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8</xdr:col>
      <xdr:colOff>0</xdr:colOff>
      <xdr:row>49</xdr:row>
      <xdr:rowOff>0</xdr:rowOff>
    </xdr:from>
    <xdr:to>
      <xdr:col>9</xdr:col>
      <xdr:colOff>76200</xdr:colOff>
      <xdr:row>50</xdr:row>
      <xdr:rowOff>142875</xdr:rowOff>
    </xdr:to>
    <xdr:sp macro="" textlink="">
      <xdr:nvSpPr>
        <xdr:cNvPr id="24581" name="AutoShape 5">
          <a:extLst>
            <a:ext uri="{FF2B5EF4-FFF2-40B4-BE49-F238E27FC236}">
              <a16:creationId xmlns="" xmlns:a16="http://schemas.microsoft.com/office/drawing/2014/main" id="{00000000-0008-0000-1A00-000005600000}"/>
            </a:ext>
          </a:extLst>
        </xdr:cNvPr>
        <xdr:cNvSpPr>
          <a:spLocks noChangeAspect="1" noChangeArrowheads="1"/>
        </xdr:cNvSpPr>
      </xdr:nvSpPr>
      <xdr:spPr bwMode="auto">
        <a:xfrm>
          <a:off x="3314700" y="84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131761</xdr:colOff>
      <xdr:row>1</xdr:row>
      <xdr:rowOff>79375</xdr:rowOff>
    </xdr:from>
    <xdr:to>
      <xdr:col>12</xdr:col>
      <xdr:colOff>190500</xdr:colOff>
      <xdr:row>1</xdr:row>
      <xdr:rowOff>442912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1B00-000003000000}"/>
            </a:ext>
          </a:extLst>
        </xdr:cNvPr>
        <xdr:cNvSpPr txBox="1"/>
      </xdr:nvSpPr>
      <xdr:spPr>
        <a:xfrm>
          <a:off x="1293811" y="250825"/>
          <a:ext cx="4592639" cy="363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5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Druk zamówienia</a:t>
          </a:r>
          <a:r>
            <a:rPr lang="pl-PL" sz="15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 moskitiera plisowana Top-Zag</a:t>
          </a:r>
          <a:endParaRPr lang="pl-PL" sz="1500" b="1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54428</xdr:colOff>
      <xdr:row>1</xdr:row>
      <xdr:rowOff>44450</xdr:rowOff>
    </xdr:from>
    <xdr:to>
      <xdr:col>26</xdr:col>
      <xdr:colOff>88447</xdr:colOff>
      <xdr:row>1</xdr:row>
      <xdr:rowOff>358775</xdr:rowOff>
    </xdr:to>
    <xdr:sp macro="" textlink="">
      <xdr:nvSpPr>
        <xdr:cNvPr id="4" name="pole tekstowe 6">
          <a:extLst>
            <a:ext uri="{FF2B5EF4-FFF2-40B4-BE49-F238E27FC236}">
              <a16:creationId xmlns=""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6408964" y="214539"/>
          <a:ext cx="993322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NR</a:t>
          </a:r>
        </a:p>
      </xdr:txBody>
    </xdr:sp>
    <xdr:clientData/>
  </xdr:twoCellAnchor>
  <xdr:twoCellAnchor>
    <xdr:from>
      <xdr:col>24</xdr:col>
      <xdr:colOff>122464</xdr:colOff>
      <xdr:row>1</xdr:row>
      <xdr:rowOff>38100</xdr:rowOff>
    </xdr:from>
    <xdr:to>
      <xdr:col>29</xdr:col>
      <xdr:colOff>66674</xdr:colOff>
      <xdr:row>1</xdr:row>
      <xdr:rowOff>438150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1B00-000005000000}"/>
            </a:ext>
          </a:extLst>
        </xdr:cNvPr>
        <xdr:cNvSpPr txBox="1"/>
      </xdr:nvSpPr>
      <xdr:spPr>
        <a:xfrm>
          <a:off x="7656739" y="209550"/>
          <a:ext cx="906235" cy="400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1</xdr:col>
      <xdr:colOff>0</xdr:colOff>
      <xdr:row>2</xdr:row>
      <xdr:rowOff>47626</xdr:rowOff>
    </xdr:to>
    <xdr:sp macro="" textlink="">
      <xdr:nvSpPr>
        <xdr:cNvPr id="6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B00-000006000000}"/>
            </a:ext>
          </a:extLst>
        </xdr:cNvPr>
        <xdr:cNvSpPr/>
      </xdr:nvSpPr>
      <xdr:spPr>
        <a:xfrm>
          <a:off x="47625" y="171450"/>
          <a:ext cx="1114425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2</xdr:col>
      <xdr:colOff>133350</xdr:colOff>
      <xdr:row>3</xdr:row>
      <xdr:rowOff>57150</xdr:rowOff>
    </xdr:from>
    <xdr:to>
      <xdr:col>6</xdr:col>
      <xdr:colOff>106717</xdr:colOff>
      <xdr:row>8</xdr:row>
      <xdr:rowOff>36895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838200"/>
          <a:ext cx="1461535" cy="789370"/>
        </a:xfrm>
        <a:prstGeom prst="rect">
          <a:avLst/>
        </a:prstGeom>
      </xdr:spPr>
    </xdr:pic>
    <xdr:clientData/>
  </xdr:twoCellAnchor>
  <xdr:twoCellAnchor>
    <xdr:from>
      <xdr:col>8</xdr:col>
      <xdr:colOff>381616</xdr:colOff>
      <xdr:row>34</xdr:row>
      <xdr:rowOff>121365</xdr:rowOff>
    </xdr:from>
    <xdr:to>
      <xdr:col>19</xdr:col>
      <xdr:colOff>1359</xdr:colOff>
      <xdr:row>56</xdr:row>
      <xdr:rowOff>103414</xdr:rowOff>
    </xdr:to>
    <xdr:grpSp>
      <xdr:nvGrpSpPr>
        <xdr:cNvPr id="78" name="Grupa 77">
          <a:extLst>
            <a:ext uri="{FF2B5EF4-FFF2-40B4-BE49-F238E27FC236}">
              <a16:creationId xmlns="" xmlns:a16="http://schemas.microsoft.com/office/drawing/2014/main" id="{00000000-0008-0000-1B00-00004E000000}"/>
            </a:ext>
          </a:extLst>
        </xdr:cNvPr>
        <xdr:cNvGrpSpPr/>
      </xdr:nvGrpSpPr>
      <xdr:grpSpPr>
        <a:xfrm>
          <a:off x="4344016" y="7474665"/>
          <a:ext cx="2277218" cy="3515824"/>
          <a:chOff x="4548123" y="7123601"/>
          <a:chExt cx="1928875" cy="3421659"/>
        </a:xfrm>
      </xdr:grpSpPr>
      <xdr:sp macro="" textlink="">
        <xdr:nvSpPr>
          <xdr:cNvPr id="57" name="pole tekstowe 56">
            <a:extLst>
              <a:ext uri="{FF2B5EF4-FFF2-40B4-BE49-F238E27FC236}">
                <a16:creationId xmlns="" xmlns:a16="http://schemas.microsoft.com/office/drawing/2014/main" id="{00000000-0008-0000-1B00-000039000000}"/>
              </a:ext>
            </a:extLst>
          </xdr:cNvPr>
          <xdr:cNvSpPr txBox="1"/>
        </xdr:nvSpPr>
        <xdr:spPr bwMode="auto">
          <a:xfrm>
            <a:off x="4548123" y="7123601"/>
            <a:ext cx="1266838" cy="244652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r>
              <a:rPr lang="pl-PL" sz="1100" u="sng"/>
              <a:t>Ogólne wymiary</a:t>
            </a:r>
            <a:endParaRPr lang="pl-PL" sz="1100" u="sng" baseline="0"/>
          </a:p>
          <a:p>
            <a:endParaRPr lang="pl-PL" sz="1100"/>
          </a:p>
        </xdr:txBody>
      </xdr:sp>
      <xdr:pic>
        <xdr:nvPicPr>
          <xdr:cNvPr id="73" name="Obraz 72">
            <a:extLst>
              <a:ext uri="{FF2B5EF4-FFF2-40B4-BE49-F238E27FC236}">
                <a16:creationId xmlns="" xmlns:a16="http://schemas.microsoft.com/office/drawing/2014/main" id="{00000000-0008-0000-1B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4558393" y="7470324"/>
            <a:ext cx="1918605" cy="3074936"/>
          </a:xfrm>
          <a:prstGeom prst="rect">
            <a:avLst/>
          </a:prstGeom>
        </xdr:spPr>
      </xdr:pic>
    </xdr:grpSp>
    <xdr:clientData/>
  </xdr:twoCellAnchor>
  <xdr:twoCellAnchor>
    <xdr:from>
      <xdr:col>26</xdr:col>
      <xdr:colOff>63434</xdr:colOff>
      <xdr:row>3</xdr:row>
      <xdr:rowOff>66718</xdr:rowOff>
    </xdr:from>
    <xdr:to>
      <xdr:col>28</xdr:col>
      <xdr:colOff>38874</xdr:colOff>
      <xdr:row>8</xdr:row>
      <xdr:rowOff>226685</xdr:rowOff>
    </xdr:to>
    <xdr:sp macro="" textlink="">
      <xdr:nvSpPr>
        <xdr:cNvPr id="111" name="Prostokąt 110">
          <a:extLst>
            <a:ext uri="{FF2B5EF4-FFF2-40B4-BE49-F238E27FC236}">
              <a16:creationId xmlns="" xmlns:a16="http://schemas.microsoft.com/office/drawing/2014/main" id="{00000000-0008-0000-1B00-00006F000000}"/>
            </a:ext>
          </a:extLst>
        </xdr:cNvPr>
        <xdr:cNvSpPr/>
      </xdr:nvSpPr>
      <xdr:spPr>
        <a:xfrm>
          <a:off x="8016809" y="847768"/>
          <a:ext cx="337390" cy="969592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27</xdr:col>
      <xdr:colOff>165137</xdr:colOff>
      <xdr:row>2</xdr:row>
      <xdr:rowOff>115733</xdr:rowOff>
    </xdr:from>
    <xdr:to>
      <xdr:col>29</xdr:col>
      <xdr:colOff>58510</xdr:colOff>
      <xdr:row>8</xdr:row>
      <xdr:rowOff>140691</xdr:rowOff>
    </xdr:to>
    <xdr:sp macro="" textlink="">
      <xdr:nvSpPr>
        <xdr:cNvPr id="112" name="pole tekstowe 111">
          <a:extLst>
            <a:ext uri="{FF2B5EF4-FFF2-40B4-BE49-F238E27FC236}">
              <a16:creationId xmlns="" xmlns:a16="http://schemas.microsoft.com/office/drawing/2014/main" id="{00000000-0008-0000-1B00-000070000000}"/>
            </a:ext>
          </a:extLst>
        </xdr:cNvPr>
        <xdr:cNvSpPr txBox="1"/>
      </xdr:nvSpPr>
      <xdr:spPr bwMode="auto">
        <a:xfrm>
          <a:off x="8299487" y="753908"/>
          <a:ext cx="255323" cy="977458"/>
        </a:xfrm>
        <a:prstGeom prst="rect">
          <a:avLst/>
        </a:prstGeom>
        <a:noFill/>
        <a:ln>
          <a:noFill/>
        </a:ln>
      </xdr:spPr>
      <xdr:txBody>
        <a:bodyPr vertOverflow="clip" horzOverflow="clip" vert="vert270" wrap="square" rtlCol="0" anchor="t"/>
        <a:lstStyle/>
        <a:p>
          <a:r>
            <a:rPr lang="pl-PL" sz="1000" b="0">
              <a:latin typeface="Arial" panose="020B0604020202020204" pitchFamily="34" charset="0"/>
              <a:cs typeface="Arial" panose="020B0604020202020204" pitchFamily="34" charset="0"/>
            </a:rPr>
            <a:t>Poch. klienta</a:t>
          </a:r>
        </a:p>
      </xdr:txBody>
    </xdr:sp>
    <xdr:clientData/>
  </xdr:twoCellAnchor>
  <xdr:twoCellAnchor>
    <xdr:from>
      <xdr:col>24</xdr:col>
      <xdr:colOff>85725</xdr:colOff>
      <xdr:row>3</xdr:row>
      <xdr:rowOff>1337</xdr:rowOff>
    </xdr:from>
    <xdr:to>
      <xdr:col>25</xdr:col>
      <xdr:colOff>145421</xdr:colOff>
      <xdr:row>8</xdr:row>
      <xdr:rowOff>168900</xdr:rowOff>
    </xdr:to>
    <xdr:sp macro="" textlink="">
      <xdr:nvSpPr>
        <xdr:cNvPr id="109" name="pole tekstowe 108">
          <a:extLst>
            <a:ext uri="{FF2B5EF4-FFF2-40B4-BE49-F238E27FC236}">
              <a16:creationId xmlns="" xmlns:a16="http://schemas.microsoft.com/office/drawing/2014/main" id="{00000000-0008-0000-1B00-00006D000000}"/>
            </a:ext>
          </a:extLst>
        </xdr:cNvPr>
        <xdr:cNvSpPr txBox="1"/>
      </xdr:nvSpPr>
      <xdr:spPr bwMode="auto">
        <a:xfrm>
          <a:off x="7620000" y="782387"/>
          <a:ext cx="259721" cy="977188"/>
        </a:xfrm>
        <a:prstGeom prst="rect">
          <a:avLst/>
        </a:prstGeom>
        <a:noFill/>
        <a:ln>
          <a:noFill/>
        </a:ln>
      </xdr:spPr>
      <xdr:txBody>
        <a:bodyPr vertOverflow="clip" horzOverflow="clip" vert="vert270" wrap="square" rtlCol="0" anchor="t"/>
        <a:lstStyle/>
        <a:p>
          <a:r>
            <a:rPr lang="pl-PL" sz="1000" b="0">
              <a:latin typeface="Arial" panose="020B0604020202020204" pitchFamily="34" charset="0"/>
              <a:cs typeface="Arial" panose="020B0604020202020204" pitchFamily="34" charset="0"/>
            </a:rPr>
            <a:t>Data pomiaru</a:t>
          </a:r>
        </a:p>
      </xdr:txBody>
    </xdr:sp>
    <xdr:clientData/>
  </xdr:twoCellAnchor>
  <xdr:twoCellAnchor>
    <xdr:from>
      <xdr:col>23</xdr:col>
      <xdr:colOff>19501</xdr:colOff>
      <xdr:row>3</xdr:row>
      <xdr:rowOff>76504</xdr:rowOff>
    </xdr:from>
    <xdr:to>
      <xdr:col>24</xdr:col>
      <xdr:colOff>151560</xdr:colOff>
      <xdr:row>8</xdr:row>
      <xdr:rowOff>227807</xdr:rowOff>
    </xdr:to>
    <xdr:sp macro="" textlink="">
      <xdr:nvSpPr>
        <xdr:cNvPr id="110" name="Prostokąt 109">
          <a:extLst>
            <a:ext uri="{FF2B5EF4-FFF2-40B4-BE49-F238E27FC236}">
              <a16:creationId xmlns="" xmlns:a16="http://schemas.microsoft.com/office/drawing/2014/main" id="{00000000-0008-0000-1B00-00006E000000}"/>
            </a:ext>
          </a:extLst>
        </xdr:cNvPr>
        <xdr:cNvSpPr/>
      </xdr:nvSpPr>
      <xdr:spPr>
        <a:xfrm>
          <a:off x="7344226" y="857554"/>
          <a:ext cx="341609" cy="960928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405494</xdr:colOff>
      <xdr:row>1</xdr:row>
      <xdr:rowOff>457201</xdr:rowOff>
    </xdr:from>
    <xdr:to>
      <xdr:col>15</xdr:col>
      <xdr:colOff>41940</xdr:colOff>
      <xdr:row>11</xdr:row>
      <xdr:rowOff>83688</xdr:rowOff>
    </xdr:to>
    <xdr:grpSp>
      <xdr:nvGrpSpPr>
        <xdr:cNvPr id="95" name="Grupa 94">
          <a:extLst>
            <a:ext uri="{FF2B5EF4-FFF2-40B4-BE49-F238E27FC236}">
              <a16:creationId xmlns="" xmlns:a16="http://schemas.microsoft.com/office/drawing/2014/main" id="{00000000-0008-0000-1B00-00005F000000}"/>
            </a:ext>
          </a:extLst>
        </xdr:cNvPr>
        <xdr:cNvGrpSpPr/>
      </xdr:nvGrpSpPr>
      <xdr:grpSpPr>
        <a:xfrm>
          <a:off x="3777344" y="628651"/>
          <a:ext cx="2427271" cy="1436237"/>
          <a:chOff x="9277350" y="2657477"/>
          <a:chExt cx="2571750" cy="1371597"/>
        </a:xfrm>
      </xdr:grpSpPr>
      <xdr:grpSp>
        <xdr:nvGrpSpPr>
          <xdr:cNvPr id="103" name="Grupa 102">
            <a:extLst>
              <a:ext uri="{FF2B5EF4-FFF2-40B4-BE49-F238E27FC236}">
                <a16:creationId xmlns="" xmlns:a16="http://schemas.microsoft.com/office/drawing/2014/main" id="{00000000-0008-0000-1B00-000067000000}"/>
              </a:ext>
            </a:extLst>
          </xdr:cNvPr>
          <xdr:cNvGrpSpPr/>
        </xdr:nvGrpSpPr>
        <xdr:grpSpPr>
          <a:xfrm>
            <a:off x="9277350" y="2657477"/>
            <a:ext cx="2552700" cy="1200150"/>
            <a:chOff x="9525000" y="595433"/>
            <a:chExt cx="2552700" cy="967620"/>
          </a:xfrm>
        </xdr:grpSpPr>
        <xdr:sp macro="" textlink="">
          <xdr:nvSpPr>
            <xdr:cNvPr id="107" name="Prostokąt 106">
              <a:extLst>
                <a:ext uri="{FF2B5EF4-FFF2-40B4-BE49-F238E27FC236}">
                  <a16:creationId xmlns="" xmlns:a16="http://schemas.microsoft.com/office/drawing/2014/main" id="{00000000-0008-0000-1B00-00006B000000}"/>
                </a:ext>
              </a:extLst>
            </xdr:cNvPr>
            <xdr:cNvSpPr/>
          </xdr:nvSpPr>
          <xdr:spPr>
            <a:xfrm>
              <a:off x="9525000" y="741343"/>
              <a:ext cx="2552700" cy="82171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08" name="pole tekstowe 107">
              <a:extLst>
                <a:ext uri="{FF2B5EF4-FFF2-40B4-BE49-F238E27FC236}">
                  <a16:creationId xmlns="" xmlns:a16="http://schemas.microsoft.com/office/drawing/2014/main" id="{00000000-0008-0000-1B00-00006C000000}"/>
                </a:ext>
              </a:extLst>
            </xdr:cNvPr>
            <xdr:cNvSpPr txBox="1"/>
          </xdr:nvSpPr>
          <xdr:spPr bwMode="auto">
            <a:xfrm>
              <a:off x="10229850" y="595433"/>
              <a:ext cx="829552" cy="139406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ctr"/>
            <a:lstStyle/>
            <a:p>
              <a:r>
                <a:rPr lang="pl-PL" sz="900">
                  <a:latin typeface="Arial" panose="020B0604020202020204" pitchFamily="34" charset="0"/>
                  <a:cs typeface="Arial" panose="020B0604020202020204" pitchFamily="34" charset="0"/>
                </a:rPr>
                <a:t>NABYWCA</a:t>
              </a:r>
            </a:p>
          </xdr:txBody>
        </xdr:sp>
      </xdr:grpSp>
      <xdr:grpSp>
        <xdr:nvGrpSpPr>
          <xdr:cNvPr id="104" name="Grupa 103">
            <a:extLst>
              <a:ext uri="{FF2B5EF4-FFF2-40B4-BE49-F238E27FC236}">
                <a16:creationId xmlns="" xmlns:a16="http://schemas.microsoft.com/office/drawing/2014/main" id="{00000000-0008-0000-1B00-000068000000}"/>
              </a:ext>
            </a:extLst>
          </xdr:cNvPr>
          <xdr:cNvGrpSpPr/>
        </xdr:nvGrpSpPr>
        <xdr:grpSpPr>
          <a:xfrm>
            <a:off x="9277350" y="2809875"/>
            <a:ext cx="2571750" cy="1219199"/>
            <a:chOff x="9267825" y="2828925"/>
            <a:chExt cx="2571750" cy="1219199"/>
          </a:xfrm>
        </xdr:grpSpPr>
        <xdr:sp macro="" textlink="">
          <xdr:nvSpPr>
            <xdr:cNvPr id="105" name="pole tekstowe 104">
              <a:extLst>
                <a:ext uri="{FF2B5EF4-FFF2-40B4-BE49-F238E27FC236}">
                  <a16:creationId xmlns="" xmlns:a16="http://schemas.microsoft.com/office/drawing/2014/main" id="{00000000-0008-0000-1B00-000069000000}"/>
                </a:ext>
              </a:extLst>
            </xdr:cNvPr>
            <xdr:cNvSpPr txBox="1"/>
          </xdr:nvSpPr>
          <xdr:spPr bwMode="auto">
            <a:xfrm>
              <a:off x="9267825" y="2848007"/>
              <a:ext cx="600075" cy="1200117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r>
                <a:rPr lang="pl-PL" sz="1000"/>
                <a:t>Nazwa</a:t>
              </a:r>
            </a:p>
            <a:p>
              <a:r>
                <a:rPr lang="pl-PL" sz="1000"/>
                <a:t>Adres</a:t>
              </a:r>
            </a:p>
            <a:p>
              <a:endParaRPr lang="pl-PL" sz="1000"/>
            </a:p>
            <a:p>
              <a:r>
                <a:rPr lang="pl-PL" sz="1000"/>
                <a:t>E-mail</a:t>
              </a:r>
            </a:p>
            <a:p>
              <a:r>
                <a:rPr lang="pl-PL" sz="1000"/>
                <a:t>Tel.</a:t>
              </a:r>
            </a:p>
            <a:p>
              <a:r>
                <a:rPr lang="pl-PL" sz="1000"/>
                <a:t>NIP:</a:t>
              </a:r>
            </a:p>
          </xdr:txBody>
        </xdr:sp>
        <xdr:sp macro="" textlink="">
          <xdr:nvSpPr>
            <xdr:cNvPr id="106" name="pole tekstowe 105">
              <a:extLst>
                <a:ext uri="{FF2B5EF4-FFF2-40B4-BE49-F238E27FC236}">
                  <a16:creationId xmlns="" xmlns:a16="http://schemas.microsoft.com/office/drawing/2014/main" id="{00000000-0008-0000-1B00-00006A000000}"/>
                </a:ext>
              </a:extLst>
            </xdr:cNvPr>
            <xdr:cNvSpPr txBox="1"/>
          </xdr:nvSpPr>
          <xdr:spPr bwMode="auto">
            <a:xfrm>
              <a:off x="9705975" y="2828925"/>
              <a:ext cx="2133600" cy="11430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</a:r>
            </a:p>
          </xdr:txBody>
        </xdr:sp>
      </xdr:grpSp>
    </xdr:grpSp>
    <xdr:clientData/>
  </xdr:twoCellAnchor>
  <xdr:twoCellAnchor>
    <xdr:from>
      <xdr:col>8</xdr:col>
      <xdr:colOff>299322</xdr:colOff>
      <xdr:row>2</xdr:row>
      <xdr:rowOff>134719</xdr:rowOff>
    </xdr:from>
    <xdr:to>
      <xdr:col>14</xdr:col>
      <xdr:colOff>178836</xdr:colOff>
      <xdr:row>8</xdr:row>
      <xdr:rowOff>158921</xdr:rowOff>
    </xdr:to>
    <xdr:sp macro="" textlink="">
      <xdr:nvSpPr>
        <xdr:cNvPr id="96" name="pole tekstowe 95">
          <a:extLst>
            <a:ext uri="{FF2B5EF4-FFF2-40B4-BE49-F238E27FC236}">
              <a16:creationId xmlns="" xmlns:a16="http://schemas.microsoft.com/office/drawing/2014/main" id="{00000000-0008-0000-1B00-000060000000}"/>
            </a:ext>
          </a:extLst>
        </xdr:cNvPr>
        <xdr:cNvSpPr txBox="1"/>
      </xdr:nvSpPr>
      <xdr:spPr bwMode="auto">
        <a:xfrm>
          <a:off x="4347447" y="772894"/>
          <a:ext cx="1917864" cy="976702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endParaRPr lang="pl-PL" sz="1000"/>
        </a:p>
      </xdr:txBody>
    </xdr:sp>
    <xdr:clientData/>
  </xdr:twoCellAnchor>
  <xdr:twoCellAnchor>
    <xdr:from>
      <xdr:col>14</xdr:col>
      <xdr:colOff>119465</xdr:colOff>
      <xdr:row>3</xdr:row>
      <xdr:rowOff>35141</xdr:rowOff>
    </xdr:from>
    <xdr:to>
      <xdr:col>20</xdr:col>
      <xdr:colOff>104281</xdr:colOff>
      <xdr:row>12</xdr:row>
      <xdr:rowOff>50722</xdr:rowOff>
    </xdr:to>
    <xdr:grpSp>
      <xdr:nvGrpSpPr>
        <xdr:cNvPr id="97" name="Grupa 96">
          <a:extLst>
            <a:ext uri="{FF2B5EF4-FFF2-40B4-BE49-F238E27FC236}">
              <a16:creationId xmlns="" xmlns:a16="http://schemas.microsoft.com/office/drawing/2014/main" id="{00000000-0008-0000-1B00-000061000000}"/>
            </a:ext>
          </a:extLst>
        </xdr:cNvPr>
        <xdr:cNvGrpSpPr/>
      </xdr:nvGrpSpPr>
      <xdr:grpSpPr>
        <a:xfrm>
          <a:off x="6120215" y="816191"/>
          <a:ext cx="880166" cy="1310981"/>
          <a:chOff x="10296525" y="1257300"/>
          <a:chExt cx="857250" cy="1247775"/>
        </a:xfrm>
      </xdr:grpSpPr>
      <xdr:sp macro="" textlink="">
        <xdr:nvSpPr>
          <xdr:cNvPr id="98" name="Prostokąt 97">
            <a:extLst>
              <a:ext uri="{FF2B5EF4-FFF2-40B4-BE49-F238E27FC236}">
                <a16:creationId xmlns="" xmlns:a16="http://schemas.microsoft.com/office/drawing/2014/main" id="{00000000-0008-0000-1B00-000062000000}"/>
              </a:ext>
            </a:extLst>
          </xdr:cNvPr>
          <xdr:cNvSpPr/>
        </xdr:nvSpPr>
        <xdr:spPr>
          <a:xfrm>
            <a:off x="10363200" y="1257300"/>
            <a:ext cx="790575" cy="1022466"/>
          </a:xfrm>
          <a:prstGeom prst="rect">
            <a:avLst/>
          </a:prstGeom>
          <a:noFill/>
          <a:ln w="3175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sp macro="" textlink="">
        <xdr:nvSpPr>
          <xdr:cNvPr id="99" name="pole tekstowe 98">
            <a:extLst>
              <a:ext uri="{FF2B5EF4-FFF2-40B4-BE49-F238E27FC236}">
                <a16:creationId xmlns="" xmlns:a16="http://schemas.microsoft.com/office/drawing/2014/main" id="{00000000-0008-0000-1B00-000063000000}"/>
              </a:ext>
            </a:extLst>
          </xdr:cNvPr>
          <xdr:cNvSpPr txBox="1"/>
        </xdr:nvSpPr>
        <xdr:spPr bwMode="auto">
          <a:xfrm>
            <a:off x="10296525" y="1304925"/>
            <a:ext cx="714375" cy="1200150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  <a:p>
            <a:r>
              <a:rPr lang="pl-PL" sz="1000"/>
              <a:t>MOL</a:t>
            </a:r>
          </a:p>
          <a:p>
            <a:r>
              <a:rPr lang="pl-PL" sz="1000"/>
              <a:t>Spedycja</a:t>
            </a:r>
          </a:p>
          <a:p>
            <a:r>
              <a:rPr lang="pl-PL" sz="1000"/>
              <a:t>Własny</a:t>
            </a:r>
          </a:p>
        </xdr:txBody>
      </xdr:sp>
      <xdr:sp macro="" textlink="">
        <xdr:nvSpPr>
          <xdr:cNvPr id="100" name="pole tekstowe 99">
            <a:extLst>
              <a:ext uri="{FF2B5EF4-FFF2-40B4-BE49-F238E27FC236}">
                <a16:creationId xmlns="" xmlns:a16="http://schemas.microsoft.com/office/drawing/2014/main" id="{00000000-0008-0000-1B00-000064000000}"/>
              </a:ext>
            </a:extLst>
          </xdr:cNvPr>
          <xdr:cNvSpPr txBox="1"/>
        </xdr:nvSpPr>
        <xdr:spPr bwMode="auto">
          <a:xfrm>
            <a:off x="10934700" y="1457325"/>
            <a:ext cx="209550" cy="190500"/>
          </a:xfrm>
          <a:prstGeom prst="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Overflow="clip" horzOverflow="clip" wrap="square" rtlCol="0" anchor="ctr"/>
          <a:lstStyle/>
          <a:p>
            <a:pPr algn="ctr"/>
            <a:endParaRPr lang="pl-PL" sz="1100"/>
          </a:p>
        </xdr:txBody>
      </xdr:sp>
      <xdr:sp macro="" textlink="">
        <xdr:nvSpPr>
          <xdr:cNvPr id="101" name="pole tekstowe 100">
            <a:extLst>
              <a:ext uri="{FF2B5EF4-FFF2-40B4-BE49-F238E27FC236}">
                <a16:creationId xmlns="" xmlns:a16="http://schemas.microsoft.com/office/drawing/2014/main" id="{00000000-0008-0000-1B00-000065000000}"/>
              </a:ext>
            </a:extLst>
          </xdr:cNvPr>
          <xdr:cNvSpPr txBox="1"/>
        </xdr:nvSpPr>
        <xdr:spPr bwMode="auto">
          <a:xfrm>
            <a:off x="10934700" y="1647825"/>
            <a:ext cx="209550" cy="190500"/>
          </a:xfrm>
          <a:prstGeom prst="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Overflow="clip" horzOverflow="clip" wrap="square" rtlCol="0" anchor="ctr"/>
          <a:lstStyle/>
          <a:p>
            <a:pPr algn="ctr"/>
            <a:endParaRPr lang="pl-PL" sz="1100"/>
          </a:p>
        </xdr:txBody>
      </xdr:sp>
      <xdr:sp macro="" textlink="">
        <xdr:nvSpPr>
          <xdr:cNvPr id="102" name="pole tekstowe 101">
            <a:extLst>
              <a:ext uri="{FF2B5EF4-FFF2-40B4-BE49-F238E27FC236}">
                <a16:creationId xmlns="" xmlns:a16="http://schemas.microsoft.com/office/drawing/2014/main" id="{00000000-0008-0000-1B00-000066000000}"/>
              </a:ext>
            </a:extLst>
          </xdr:cNvPr>
          <xdr:cNvSpPr txBox="1"/>
        </xdr:nvSpPr>
        <xdr:spPr bwMode="auto">
          <a:xfrm>
            <a:off x="10934700" y="1838325"/>
            <a:ext cx="209550" cy="190500"/>
          </a:xfrm>
          <a:prstGeom prst="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tx1">
                <a:lumMod val="95000"/>
                <a:lumOff val="5000"/>
              </a:schemeClr>
            </a:solidFill>
          </a:ln>
        </xdr:spPr>
        <xdr:txBody>
          <a:bodyPr vertOverflow="clip" horzOverflow="clip" wrap="square" rtlCol="0" anchor="ctr"/>
          <a:lstStyle/>
          <a:p>
            <a:pPr algn="ctr"/>
            <a:endParaRPr lang="pl-PL" sz="1100"/>
          </a:p>
        </xdr:txBody>
      </xdr:sp>
    </xdr:grpSp>
    <xdr:clientData/>
  </xdr:twoCellAnchor>
  <xdr:twoCellAnchor>
    <xdr:from>
      <xdr:col>12</xdr:col>
      <xdr:colOff>48986</xdr:colOff>
      <xdr:row>27</xdr:row>
      <xdr:rowOff>106136</xdr:rowOff>
    </xdr:from>
    <xdr:to>
      <xdr:col>28</xdr:col>
      <xdr:colOff>123825</xdr:colOff>
      <xdr:row>33</xdr:row>
      <xdr:rowOff>48987</xdr:rowOff>
    </xdr:to>
    <xdr:sp macro="" textlink="">
      <xdr:nvSpPr>
        <xdr:cNvPr id="113" name="pole tekstowe 112">
          <a:extLst>
            <a:ext uri="{FF2B5EF4-FFF2-40B4-BE49-F238E27FC236}">
              <a16:creationId xmlns="" xmlns:a16="http://schemas.microsoft.com/office/drawing/2014/main" id="{00000000-0008-0000-1B00-000071000000}"/>
            </a:ext>
          </a:extLst>
        </xdr:cNvPr>
        <xdr:cNvSpPr txBox="1"/>
      </xdr:nvSpPr>
      <xdr:spPr bwMode="auto">
        <a:xfrm>
          <a:off x="5830661" y="5983061"/>
          <a:ext cx="2608489" cy="933451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struktura RAL 7016	-as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  <xdr:twoCellAnchor editAs="oneCell">
    <xdr:from>
      <xdr:col>5</xdr:col>
      <xdr:colOff>0</xdr:colOff>
      <xdr:row>42</xdr:row>
      <xdr:rowOff>0</xdr:rowOff>
    </xdr:from>
    <xdr:to>
      <xdr:col>5</xdr:col>
      <xdr:colOff>304800</xdr:colOff>
      <xdr:row>44</xdr:row>
      <xdr:rowOff>57150</xdr:rowOff>
    </xdr:to>
    <xdr:sp macro="" textlink="">
      <xdr:nvSpPr>
        <xdr:cNvPr id="25601" name="AutoShape 1">
          <a:extLst>
            <a:ext uri="{FF2B5EF4-FFF2-40B4-BE49-F238E27FC236}">
              <a16:creationId xmlns="" xmlns:a16="http://schemas.microsoft.com/office/drawing/2014/main" id="{00000000-0008-0000-1B00-00000164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48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40</xdr:row>
      <xdr:rowOff>0</xdr:rowOff>
    </xdr:from>
    <xdr:to>
      <xdr:col>4</xdr:col>
      <xdr:colOff>304800</xdr:colOff>
      <xdr:row>41</xdr:row>
      <xdr:rowOff>142875</xdr:rowOff>
    </xdr:to>
    <xdr:sp macro="" textlink="">
      <xdr:nvSpPr>
        <xdr:cNvPr id="25602" name="AutoShape 2">
          <a:extLst>
            <a:ext uri="{FF2B5EF4-FFF2-40B4-BE49-F238E27FC236}">
              <a16:creationId xmlns="" xmlns:a16="http://schemas.microsoft.com/office/drawing/2014/main" id="{00000000-0008-0000-1B00-000002640000}"/>
            </a:ext>
          </a:extLst>
        </xdr:cNvPr>
        <xdr:cNvSpPr>
          <a:spLocks noChangeAspect="1" noChangeArrowheads="1"/>
        </xdr:cNvSpPr>
      </xdr:nvSpPr>
      <xdr:spPr bwMode="auto">
        <a:xfrm>
          <a:off x="1666875" y="8153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6</xdr:col>
      <xdr:colOff>304800</xdr:colOff>
      <xdr:row>50</xdr:row>
      <xdr:rowOff>142875</xdr:rowOff>
    </xdr:to>
    <xdr:sp macro="" textlink="">
      <xdr:nvSpPr>
        <xdr:cNvPr id="25603" name="AutoShape 3">
          <a:extLst>
            <a:ext uri="{FF2B5EF4-FFF2-40B4-BE49-F238E27FC236}">
              <a16:creationId xmlns="" xmlns:a16="http://schemas.microsoft.com/office/drawing/2014/main" id="{00000000-0008-0000-1B00-000003640000}"/>
            </a:ext>
          </a:extLst>
        </xdr:cNvPr>
        <xdr:cNvSpPr>
          <a:spLocks noChangeAspect="1" noChangeArrowheads="1"/>
        </xdr:cNvSpPr>
      </xdr:nvSpPr>
      <xdr:spPr bwMode="auto">
        <a:xfrm>
          <a:off x="2705100" y="959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6</xdr:col>
      <xdr:colOff>304800</xdr:colOff>
      <xdr:row>50</xdr:row>
      <xdr:rowOff>142875</xdr:rowOff>
    </xdr:to>
    <xdr:sp macro="" textlink="">
      <xdr:nvSpPr>
        <xdr:cNvPr id="25604" name="AutoShape 4">
          <a:extLst>
            <a:ext uri="{FF2B5EF4-FFF2-40B4-BE49-F238E27FC236}">
              <a16:creationId xmlns="" xmlns:a16="http://schemas.microsoft.com/office/drawing/2014/main" id="{00000000-0008-0000-1B00-000004640000}"/>
            </a:ext>
          </a:extLst>
        </xdr:cNvPr>
        <xdr:cNvSpPr>
          <a:spLocks noChangeAspect="1" noChangeArrowheads="1"/>
        </xdr:cNvSpPr>
      </xdr:nvSpPr>
      <xdr:spPr bwMode="auto">
        <a:xfrm>
          <a:off x="2705100" y="959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49</xdr:row>
      <xdr:rowOff>0</xdr:rowOff>
    </xdr:from>
    <xdr:to>
      <xdr:col>6</xdr:col>
      <xdr:colOff>304800</xdr:colOff>
      <xdr:row>50</xdr:row>
      <xdr:rowOff>142875</xdr:rowOff>
    </xdr:to>
    <xdr:sp macro="" textlink="">
      <xdr:nvSpPr>
        <xdr:cNvPr id="25605" name="AutoShape 5">
          <a:extLst>
            <a:ext uri="{FF2B5EF4-FFF2-40B4-BE49-F238E27FC236}">
              <a16:creationId xmlns="" xmlns:a16="http://schemas.microsoft.com/office/drawing/2014/main" id="{00000000-0008-0000-1B00-000005640000}"/>
            </a:ext>
          </a:extLst>
        </xdr:cNvPr>
        <xdr:cNvSpPr>
          <a:spLocks noChangeAspect="1" noChangeArrowheads="1"/>
        </xdr:cNvSpPr>
      </xdr:nvSpPr>
      <xdr:spPr bwMode="auto">
        <a:xfrm>
          <a:off x="2705100" y="9591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145597</xdr:colOff>
      <xdr:row>35</xdr:row>
      <xdr:rowOff>9526</xdr:rowOff>
    </xdr:from>
    <xdr:to>
      <xdr:col>8</xdr:col>
      <xdr:colOff>295866</xdr:colOff>
      <xdr:row>56</xdr:row>
      <xdr:rowOff>92158</xdr:rowOff>
    </xdr:to>
    <xdr:grpSp>
      <xdr:nvGrpSpPr>
        <xdr:cNvPr id="10" name="Grupa 9"/>
        <xdr:cNvGrpSpPr/>
      </xdr:nvGrpSpPr>
      <xdr:grpSpPr>
        <a:xfrm>
          <a:off x="1307647" y="7524751"/>
          <a:ext cx="2950619" cy="3454482"/>
          <a:chOff x="1298123" y="7448551"/>
          <a:chExt cx="2730954" cy="3197306"/>
        </a:xfrm>
      </xdr:grpSpPr>
      <xdr:pic>
        <xdr:nvPicPr>
          <xdr:cNvPr id="8" name="Obraz 7">
            <a:extLst>
              <a:ext uri="{FF2B5EF4-FFF2-40B4-BE49-F238E27FC236}">
                <a16:creationId xmlns="" xmlns:a16="http://schemas.microsoft.com/office/drawing/2014/main" id="{00000000-0008-0000-1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8123" y="7448551"/>
            <a:ext cx="2730954" cy="3197306"/>
          </a:xfrm>
          <a:prstGeom prst="rect">
            <a:avLst/>
          </a:prstGeom>
        </xdr:spPr>
      </xdr:pic>
      <xdr:pic>
        <xdr:nvPicPr>
          <xdr:cNvPr id="2" name="Obraz 1">
            <a:extLst>
              <a:ext uri="{FF2B5EF4-FFF2-40B4-BE49-F238E27FC236}">
                <a16:creationId xmlns="" xmlns:a16="http://schemas.microsoft.com/office/drawing/2014/main" id="{00000000-0008-0000-1B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1385" y="8706559"/>
            <a:ext cx="399289" cy="335281"/>
          </a:xfrm>
          <a:prstGeom prst="rect">
            <a:avLst/>
          </a:prstGeom>
        </xdr:spPr>
      </xdr:pic>
      <xdr:pic>
        <xdr:nvPicPr>
          <xdr:cNvPr id="11" name="Obraz 10">
            <a:extLst>
              <a:ext uri="{FF2B5EF4-FFF2-40B4-BE49-F238E27FC236}">
                <a16:creationId xmlns="" xmlns:a16="http://schemas.microsoft.com/office/drawing/2014/main" id="{00000000-0008-0000-1B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51438" y="8737381"/>
            <a:ext cx="396241" cy="335281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363608</xdr:colOff>
      <xdr:row>12</xdr:row>
      <xdr:rowOff>503588</xdr:rowOff>
    </xdr:from>
    <xdr:to>
      <xdr:col>11</xdr:col>
      <xdr:colOff>200641</xdr:colOff>
      <xdr:row>12</xdr:row>
      <xdr:rowOff>877958</xdr:rowOff>
    </xdr:to>
    <xdr:sp macro="" textlink="">
      <xdr:nvSpPr>
        <xdr:cNvPr id="39" name="Prostokąt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/>
      </xdr:nvSpPr>
      <xdr:spPr>
        <a:xfrm>
          <a:off x="4480065" y="2615653"/>
          <a:ext cx="3009272" cy="37437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360295</xdr:colOff>
      <xdr:row>12</xdr:row>
      <xdr:rowOff>110991</xdr:rowOff>
    </xdr:from>
    <xdr:to>
      <xdr:col>11</xdr:col>
      <xdr:colOff>197328</xdr:colOff>
      <xdr:row>12</xdr:row>
      <xdr:rowOff>508554</xdr:rowOff>
    </xdr:to>
    <xdr:sp macro="" textlink="">
      <xdr:nvSpPr>
        <xdr:cNvPr id="38" name="Prostokąt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SpPr/>
      </xdr:nvSpPr>
      <xdr:spPr>
        <a:xfrm>
          <a:off x="4476752" y="2223056"/>
          <a:ext cx="3009272" cy="39756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365265</xdr:colOff>
      <xdr:row>8</xdr:row>
      <xdr:rowOff>24852</xdr:rowOff>
    </xdr:from>
    <xdr:to>
      <xdr:col>11</xdr:col>
      <xdr:colOff>202298</xdr:colOff>
      <xdr:row>12</xdr:row>
      <xdr:rowOff>99393</xdr:rowOff>
    </xdr:to>
    <xdr:sp macro="" textlink="">
      <xdr:nvSpPr>
        <xdr:cNvPr id="37" name="Prostokąt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/>
      </xdr:nvSpPr>
      <xdr:spPr>
        <a:xfrm>
          <a:off x="4481722" y="1813895"/>
          <a:ext cx="3009272" cy="39756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7</xdr:col>
      <xdr:colOff>361952</xdr:colOff>
      <xdr:row>5</xdr:row>
      <xdr:rowOff>120930</xdr:rowOff>
    </xdr:from>
    <xdr:to>
      <xdr:col>11</xdr:col>
      <xdr:colOff>198985</xdr:colOff>
      <xdr:row>8</xdr:row>
      <xdr:rowOff>21537</xdr:rowOff>
    </xdr:to>
    <xdr:sp macro="" textlink="">
      <xdr:nvSpPr>
        <xdr:cNvPr id="36" name="Prostokąt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/>
      </xdr:nvSpPr>
      <xdr:spPr>
        <a:xfrm>
          <a:off x="4478409" y="1413017"/>
          <a:ext cx="3009272" cy="397563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 editAs="oneCell">
    <xdr:from>
      <xdr:col>1</xdr:col>
      <xdr:colOff>9525</xdr:colOff>
      <xdr:row>1</xdr:row>
      <xdr:rowOff>19051</xdr:rowOff>
    </xdr:from>
    <xdr:to>
      <xdr:col>21</xdr:col>
      <xdr:colOff>8282</xdr:colOff>
      <xdr:row>1</xdr:row>
      <xdr:rowOff>579782</xdr:rowOff>
    </xdr:to>
    <xdr:pic>
      <xdr:nvPicPr>
        <xdr:cNvPr id="2" name="Obraz 8" descr="poziomy pasek do markiz 723u kopia.jp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308" y="192986"/>
          <a:ext cx="8968822" cy="560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123826</xdr:colOff>
      <xdr:row>1</xdr:row>
      <xdr:rowOff>55563</xdr:rowOff>
    </xdr:from>
    <xdr:to>
      <xdr:col>20</xdr:col>
      <xdr:colOff>1</xdr:colOff>
      <xdr:row>1</xdr:row>
      <xdr:rowOff>428625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466851" y="227013"/>
          <a:ext cx="7943850" cy="3730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r>
            <a:rPr lang="pl-PL" sz="1800" b="1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Druk zamówienia</a:t>
          </a:r>
          <a:r>
            <a:rPr lang="pl-PL" sz="1500" b="1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: moskitiera plisowana naprawa</a:t>
          </a:r>
          <a:endParaRPr lang="pl-PL" sz="1500" b="1" i="0" u="none" strike="noStrike" baseline="0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16</xdr:col>
      <xdr:colOff>85725</xdr:colOff>
      <xdr:row>1</xdr:row>
      <xdr:rowOff>142875</xdr:rowOff>
    </xdr:from>
    <xdr:to>
      <xdr:col>18</xdr:col>
      <xdr:colOff>504825</xdr:colOff>
      <xdr:row>1</xdr:row>
      <xdr:rowOff>457200</xdr:rowOff>
    </xdr:to>
    <xdr:sp macro="" textlink="">
      <xdr:nvSpPr>
        <xdr:cNvPr id="4" name="pole tekstowe 6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 txBox="1">
          <a:spLocks noChangeArrowheads="1"/>
        </xdr:cNvSpPr>
      </xdr:nvSpPr>
      <xdr:spPr bwMode="auto">
        <a:xfrm>
          <a:off x="8277225" y="314325"/>
          <a:ext cx="9620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l-PL" sz="1800" b="1" i="0" u="none" strike="noStrike" baseline="0">
              <a:solidFill>
                <a:srgbClr val="FFFFFF"/>
              </a:solidFill>
              <a:latin typeface="Arial" panose="020B0604020202020204" pitchFamily="34" charset="0"/>
              <a:cs typeface="Arial" panose="020B0604020202020204" pitchFamily="34" charset="0"/>
            </a:rPr>
            <a:t>NR</a:t>
          </a:r>
        </a:p>
      </xdr:txBody>
    </xdr:sp>
    <xdr:clientData/>
  </xdr:twoCellAnchor>
  <xdr:twoCellAnchor>
    <xdr:from>
      <xdr:col>18</xdr:col>
      <xdr:colOff>95249</xdr:colOff>
      <xdr:row>1</xdr:row>
      <xdr:rowOff>28575</xdr:rowOff>
    </xdr:from>
    <xdr:to>
      <xdr:col>20</xdr:col>
      <xdr:colOff>247649</xdr:colOff>
      <xdr:row>1</xdr:row>
      <xdr:rowOff>581025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829674" y="200025"/>
          <a:ext cx="828675" cy="5524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1</xdr:row>
      <xdr:rowOff>0</xdr:rowOff>
    </xdr:from>
    <xdr:to>
      <xdr:col>0</xdr:col>
      <xdr:colOff>1173331</xdr:colOff>
      <xdr:row>2</xdr:row>
      <xdr:rowOff>47626</xdr:rowOff>
    </xdr:to>
    <xdr:sp macro="" textlink="">
      <xdr:nvSpPr>
        <xdr:cNvPr id="6" name="Strzałka w lewo 8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SpPr/>
      </xdr:nvSpPr>
      <xdr:spPr>
        <a:xfrm>
          <a:off x="47625" y="171450"/>
          <a:ext cx="1125706" cy="63817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3</xdr:col>
      <xdr:colOff>214933</xdr:colOff>
      <xdr:row>5</xdr:row>
      <xdr:rowOff>131413</xdr:rowOff>
    </xdr:from>
    <xdr:to>
      <xdr:col>6</xdr:col>
      <xdr:colOff>405848</xdr:colOff>
      <xdr:row>12</xdr:row>
      <xdr:rowOff>350806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716" y="1423500"/>
          <a:ext cx="1880567" cy="1039371"/>
        </a:xfrm>
        <a:prstGeom prst="rect">
          <a:avLst/>
        </a:prstGeom>
      </xdr:spPr>
    </xdr:pic>
    <xdr:clientData/>
  </xdr:twoCellAnchor>
  <xdr:twoCellAnchor editAs="oneCell">
    <xdr:from>
      <xdr:col>2</xdr:col>
      <xdr:colOff>829</xdr:colOff>
      <xdr:row>32</xdr:row>
      <xdr:rowOff>96326</xdr:rowOff>
    </xdr:from>
    <xdr:to>
      <xdr:col>6</xdr:col>
      <xdr:colOff>525945</xdr:colOff>
      <xdr:row>55</xdr:row>
      <xdr:rowOff>210791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829" y="8138739"/>
          <a:ext cx="2413551" cy="4487682"/>
        </a:xfrm>
        <a:prstGeom prst="rect">
          <a:avLst/>
        </a:prstGeom>
      </xdr:spPr>
    </xdr:pic>
    <xdr:clientData/>
  </xdr:twoCellAnchor>
  <xdr:twoCellAnchor>
    <xdr:from>
      <xdr:col>7</xdr:col>
      <xdr:colOff>361952</xdr:colOff>
      <xdr:row>1</xdr:row>
      <xdr:rowOff>568194</xdr:rowOff>
    </xdr:from>
    <xdr:to>
      <xdr:col>20</xdr:col>
      <xdr:colOff>314327</xdr:colOff>
      <xdr:row>13</xdr:row>
      <xdr:rowOff>193891</xdr:rowOff>
    </xdr:to>
    <xdr:grpSp>
      <xdr:nvGrpSpPr>
        <xdr:cNvPr id="9" name="Grupa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GrpSpPr/>
      </xdr:nvGrpSpPr>
      <xdr:grpSpPr>
        <a:xfrm>
          <a:off x="4474511" y="736282"/>
          <a:ext cx="5230345" cy="2415962"/>
          <a:chOff x="2637355" y="430754"/>
          <a:chExt cx="5465048" cy="1525463"/>
        </a:xfrm>
      </xdr:grpSpPr>
      <xdr:grpSp>
        <xdr:nvGrpSpPr>
          <xdr:cNvPr id="10" name="Grupa 9">
            <a:extLst>
              <a:ext uri="{FF2B5EF4-FFF2-40B4-BE49-F238E27FC236}">
                <a16:creationId xmlns="" xmlns:a16="http://schemas.microsoft.com/office/drawing/2014/main" id="{00000000-0008-0000-0100-00000A000000}"/>
              </a:ext>
            </a:extLst>
          </xdr:cNvPr>
          <xdr:cNvGrpSpPr/>
        </xdr:nvGrpSpPr>
        <xdr:grpSpPr>
          <a:xfrm>
            <a:off x="7541693" y="592404"/>
            <a:ext cx="560710" cy="1076578"/>
            <a:chOff x="6819900" y="581025"/>
            <a:chExt cx="561975" cy="1087403"/>
          </a:xfrm>
        </xdr:grpSpPr>
        <xdr:sp macro="" textlink="">
          <xdr:nvSpPr>
            <xdr:cNvPr id="28" name="Prostokąt 27">
              <a:extLst>
                <a:ext uri="{FF2B5EF4-FFF2-40B4-BE49-F238E27FC236}">
                  <a16:creationId xmlns="" xmlns:a16="http://schemas.microsoft.com/office/drawing/2014/main" id="{00000000-0008-0000-0100-00001C000000}"/>
                </a:ext>
              </a:extLst>
            </xdr:cNvPr>
            <xdr:cNvSpPr/>
          </xdr:nvSpPr>
          <xdr:spPr>
            <a:xfrm>
              <a:off x="6819900" y="685800"/>
              <a:ext cx="352425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vert="vert270" rtlCol="0" anchor="ctr"/>
            <a:lstStyle/>
            <a:p>
              <a:pPr algn="ctr"/>
              <a:endParaRPr lang="pl-PL" sz="1100">
                <a:ln>
                  <a:noFill/>
                </a:ln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29" name="pole tekstowe 28">
              <a:extLst>
                <a:ext uri="{FF2B5EF4-FFF2-40B4-BE49-F238E27FC236}">
                  <a16:creationId xmlns="" xmlns:a16="http://schemas.microsoft.com/office/drawing/2014/main" id="{00000000-0008-0000-0100-00001D000000}"/>
                </a:ext>
              </a:extLst>
            </xdr:cNvPr>
            <xdr:cNvSpPr txBox="1"/>
          </xdr:nvSpPr>
          <xdr:spPr bwMode="auto">
            <a:xfrm>
              <a:off x="7115175" y="5810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11" name="Grupa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GrpSpPr/>
        </xdr:nvGrpSpPr>
        <xdr:grpSpPr>
          <a:xfrm>
            <a:off x="6840735" y="620979"/>
            <a:ext cx="558097" cy="1039572"/>
            <a:chOff x="7486652" y="619125"/>
            <a:chExt cx="552448" cy="1050316"/>
          </a:xfrm>
        </xdr:grpSpPr>
        <xdr:sp macro="" textlink="">
          <xdr:nvSpPr>
            <xdr:cNvPr id="26" name="pole tekstowe 25">
              <a:extLst>
                <a:ext uri="{FF2B5EF4-FFF2-40B4-BE49-F238E27FC236}">
                  <a16:creationId xmlns="" xmlns:a16="http://schemas.microsoft.com/office/drawing/2014/main" id="{00000000-0008-0000-0100-00001A000000}"/>
                </a:ext>
              </a:extLst>
            </xdr:cNvPr>
            <xdr:cNvSpPr txBox="1"/>
          </xdr:nvSpPr>
          <xdr:spPr bwMode="auto">
            <a:xfrm>
              <a:off x="7772400" y="619125"/>
              <a:ext cx="266700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27" name="Prostokąt 26">
              <a:extLst>
                <a:ext uri="{FF2B5EF4-FFF2-40B4-BE49-F238E27FC236}">
                  <a16:creationId xmlns="" xmlns:a16="http://schemas.microsoft.com/office/drawing/2014/main" id="{00000000-0008-0000-0100-00001B000000}"/>
                </a:ext>
              </a:extLst>
            </xdr:cNvPr>
            <xdr:cNvSpPr/>
          </xdr:nvSpPr>
          <xdr:spPr>
            <a:xfrm>
              <a:off x="7486652" y="695324"/>
              <a:ext cx="352425" cy="974117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vert="vert270" rtlCol="0" anchor="ctr"/>
            <a:lstStyle/>
            <a:p>
              <a:pPr algn="ctr"/>
              <a:endParaRPr lang="pl-PL" sz="1100">
                <a:solidFill>
                  <a:sysClr val="windowText" lastClr="000000"/>
                </a:solidFill>
              </a:endParaRPr>
            </a:p>
          </xdr:txBody>
        </xdr:sp>
      </xdr:grpSp>
      <xdr:grpSp>
        <xdr:nvGrpSpPr>
          <xdr:cNvPr id="12" name="Grupa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GrpSpPr/>
        </xdr:nvGrpSpPr>
        <xdr:grpSpPr>
          <a:xfrm>
            <a:off x="2637355" y="430754"/>
            <a:ext cx="3304655" cy="428637"/>
            <a:chOff x="8701564" y="2621317"/>
            <a:chExt cx="3307633" cy="430834"/>
          </a:xfrm>
        </xdr:grpSpPr>
        <xdr:grpSp>
          <xdr:nvGrpSpPr>
            <xdr:cNvPr id="20" name="Grupa 19">
              <a:extLst>
                <a:ext uri="{FF2B5EF4-FFF2-40B4-BE49-F238E27FC236}">
                  <a16:creationId xmlns="" xmlns:a16="http://schemas.microsoft.com/office/drawing/2014/main" id="{00000000-0008-0000-0100-000014000000}"/>
                </a:ext>
              </a:extLst>
            </xdr:cNvPr>
            <xdr:cNvGrpSpPr/>
          </xdr:nvGrpSpPr>
          <xdr:grpSpPr>
            <a:xfrm>
              <a:off x="8701564" y="2621317"/>
              <a:ext cx="3307633" cy="420503"/>
              <a:chOff x="8949214" y="566278"/>
              <a:chExt cx="3307633" cy="339030"/>
            </a:xfrm>
          </xdr:grpSpPr>
          <xdr:sp macro="" textlink="">
            <xdr:nvSpPr>
              <xdr:cNvPr id="24" name="Prostokąt 23">
                <a:extLst>
                  <a:ext uri="{FF2B5EF4-FFF2-40B4-BE49-F238E27FC236}">
                    <a16:creationId xmlns="" xmlns:a16="http://schemas.microsoft.com/office/drawing/2014/main" id="{00000000-0008-0000-0100-000018000000}"/>
                  </a:ext>
                </a:extLst>
              </xdr:cNvPr>
              <xdr:cNvSpPr/>
            </xdr:nvSpPr>
            <xdr:spPr>
              <a:xfrm>
                <a:off x="8949214" y="705389"/>
                <a:ext cx="3128490" cy="199919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25" name="pole tekstowe 24">
                <a:extLst>
                  <a:ext uri="{FF2B5EF4-FFF2-40B4-BE49-F238E27FC236}">
                    <a16:creationId xmlns="" xmlns:a16="http://schemas.microsoft.com/office/drawing/2014/main" id="{00000000-0008-0000-0100-000019000000}"/>
                  </a:ext>
                </a:extLst>
              </xdr:cNvPr>
              <xdr:cNvSpPr txBox="1"/>
            </xdr:nvSpPr>
            <xdr:spPr bwMode="auto">
              <a:xfrm>
                <a:off x="10247072" y="566278"/>
                <a:ext cx="2009775" cy="118286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sp macro="" textlink="">
          <xdr:nvSpPr>
            <xdr:cNvPr id="22" name="pole tekstowe 21">
              <a:extLst>
                <a:ext uri="{FF2B5EF4-FFF2-40B4-BE49-F238E27FC236}">
                  <a16:creationId xmlns="" xmlns:a16="http://schemas.microsoft.com/office/drawing/2014/main" id="{00000000-0008-0000-0100-000016000000}"/>
                </a:ext>
              </a:extLst>
            </xdr:cNvPr>
            <xdr:cNvSpPr txBox="1"/>
          </xdr:nvSpPr>
          <xdr:spPr bwMode="auto">
            <a:xfrm>
              <a:off x="8800837" y="2828956"/>
              <a:ext cx="2951510" cy="223195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r>
                <a:rPr lang="pl-PL" sz="1200"/>
                <a:t>Nazwa: </a:t>
              </a:r>
            </a:p>
          </xdr:txBody>
        </xdr:sp>
      </xdr:grpSp>
      <xdr:grpSp>
        <xdr:nvGrpSpPr>
          <xdr:cNvPr id="14" name="Grupa 13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GrpSpPr/>
        </xdr:nvGrpSpPr>
        <xdr:grpSpPr>
          <a:xfrm>
            <a:off x="5728408" y="602409"/>
            <a:ext cx="935823" cy="1353808"/>
            <a:chOff x="10330818" y="1214064"/>
            <a:chExt cx="935271" cy="1363479"/>
          </a:xfrm>
        </xdr:grpSpPr>
        <xdr:sp macro="" textlink="">
          <xdr:nvSpPr>
            <xdr:cNvPr id="15" name="Prostokąt 14">
              <a:extLst>
                <a:ext uri="{FF2B5EF4-FFF2-40B4-BE49-F238E27FC236}">
                  <a16:creationId xmlns="" xmlns:a16="http://schemas.microsoft.com/office/drawing/2014/main" id="{00000000-0008-0000-0100-00000F000000}"/>
                </a:ext>
              </a:extLst>
            </xdr:cNvPr>
            <xdr:cNvSpPr/>
          </xdr:nvSpPr>
          <xdr:spPr>
            <a:xfrm>
              <a:off x="10363200" y="1214064"/>
              <a:ext cx="902889" cy="1112899"/>
            </a:xfrm>
            <a:prstGeom prst="rect">
              <a:avLst/>
            </a:prstGeom>
            <a:noFill/>
            <a:ln w="3175"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16" name="pole tekstowe 15">
              <a:extLst>
                <a:ext uri="{FF2B5EF4-FFF2-40B4-BE49-F238E27FC236}">
                  <a16:creationId xmlns="" xmlns:a16="http://schemas.microsoft.com/office/drawing/2014/main" id="{00000000-0008-0000-0100-000010000000}"/>
                </a:ext>
              </a:extLst>
            </xdr:cNvPr>
            <xdr:cNvSpPr txBox="1"/>
          </xdr:nvSpPr>
          <xdr:spPr bwMode="auto">
            <a:xfrm>
              <a:off x="10330818" y="1377393"/>
              <a:ext cx="696428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50"/>
                <a:t>MOL</a:t>
              </a:r>
            </a:p>
            <a:p>
              <a:endParaRPr lang="pl-PL" sz="1050"/>
            </a:p>
            <a:p>
              <a:r>
                <a:rPr lang="pl-PL" sz="1050"/>
                <a:t>Spedycja</a:t>
              </a:r>
            </a:p>
            <a:p>
              <a:endParaRPr lang="pl-PL" sz="1050"/>
            </a:p>
            <a:p>
              <a:r>
                <a:rPr lang="pl-PL" sz="1050"/>
                <a:t>Własny</a:t>
              </a:r>
            </a:p>
          </xdr:txBody>
        </xdr:sp>
        <xdr:sp macro="" textlink="">
          <xdr:nvSpPr>
            <xdr:cNvPr id="17" name="pole tekstowe 16">
              <a:extLst>
                <a:ext uri="{FF2B5EF4-FFF2-40B4-BE49-F238E27FC236}">
                  <a16:creationId xmlns="" xmlns:a16="http://schemas.microsoft.com/office/drawing/2014/main" id="{00000000-0008-0000-0100-000011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pPr algn="ctr"/>
              <a:endParaRPr lang="pl-PL" sz="1100"/>
            </a:p>
          </xdr:txBody>
        </xdr:sp>
        <xdr:sp macro="" textlink="">
          <xdr:nvSpPr>
            <xdr:cNvPr id="18" name="pole tekstowe 17">
              <a:extLst>
                <a:ext uri="{FF2B5EF4-FFF2-40B4-BE49-F238E27FC236}">
                  <a16:creationId xmlns="" xmlns:a16="http://schemas.microsoft.com/office/drawing/2014/main" id="{00000000-0008-0000-0100-000012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pPr algn="ctr"/>
              <a:endParaRPr lang="pl-PL" sz="1100"/>
            </a:p>
          </xdr:txBody>
        </xdr:sp>
        <xdr:sp macro="" textlink="">
          <xdr:nvSpPr>
            <xdr:cNvPr id="19" name="pole tekstowe 18">
              <a:extLst>
                <a:ext uri="{FF2B5EF4-FFF2-40B4-BE49-F238E27FC236}">
                  <a16:creationId xmlns="" xmlns:a16="http://schemas.microsoft.com/office/drawing/2014/main" id="{00000000-0008-0000-0100-000013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ctr"/>
            <a:lstStyle/>
            <a:p>
              <a:pPr algn="ctr"/>
              <a:endParaRPr lang="pl-PL" sz="1100"/>
            </a:p>
          </xdr:txBody>
        </xdr:sp>
      </xdr:grpSp>
    </xdr:grpSp>
    <xdr:clientData/>
  </xdr:twoCellAnchor>
  <xdr:twoCellAnchor>
    <xdr:from>
      <xdr:col>6</xdr:col>
      <xdr:colOff>517092</xdr:colOff>
      <xdr:row>32</xdr:row>
      <xdr:rowOff>115594</xdr:rowOff>
    </xdr:from>
    <xdr:to>
      <xdr:col>10</xdr:col>
      <xdr:colOff>487845</xdr:colOff>
      <xdr:row>54</xdr:row>
      <xdr:rowOff>124238</xdr:rowOff>
    </xdr:to>
    <xdr:pic>
      <xdr:nvPicPr>
        <xdr:cNvPr id="30" name="Obraz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929527" y="8158007"/>
          <a:ext cx="3035318" cy="4166514"/>
        </a:xfrm>
        <a:prstGeom prst="rect">
          <a:avLst/>
        </a:prstGeom>
      </xdr:spPr>
    </xdr:pic>
    <xdr:clientData/>
  </xdr:twoCellAnchor>
  <xdr:twoCellAnchor>
    <xdr:from>
      <xdr:col>10</xdr:col>
      <xdr:colOff>455510</xdr:colOff>
      <xdr:row>32</xdr:row>
      <xdr:rowOff>75136</xdr:rowOff>
    </xdr:from>
    <xdr:to>
      <xdr:col>20</xdr:col>
      <xdr:colOff>840270</xdr:colOff>
      <xdr:row>52</xdr:row>
      <xdr:rowOff>46115</xdr:rowOff>
    </xdr:to>
    <xdr:pic>
      <xdr:nvPicPr>
        <xdr:cNvPr id="31" name="Obraz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932510" y="8117549"/>
          <a:ext cx="3333369" cy="3698153"/>
        </a:xfrm>
        <a:prstGeom prst="rect">
          <a:avLst/>
        </a:prstGeom>
      </xdr:spPr>
    </xdr:pic>
    <xdr:clientData/>
  </xdr:twoCellAnchor>
  <xdr:twoCellAnchor>
    <xdr:from>
      <xdr:col>1</xdr:col>
      <xdr:colOff>124653</xdr:colOff>
      <xdr:row>31</xdr:row>
      <xdr:rowOff>677103</xdr:rowOff>
    </xdr:from>
    <xdr:to>
      <xdr:col>6</xdr:col>
      <xdr:colOff>610428</xdr:colOff>
      <xdr:row>31</xdr:row>
      <xdr:rowOff>972378</xdr:rowOff>
    </xdr:to>
    <xdr:sp macro="" textlink="">
      <xdr:nvSpPr>
        <xdr:cNvPr id="32" name="pole tekstowe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466436" y="7601364"/>
          <a:ext cx="2556427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/>
            <a:t>ZIG-ZAG</a:t>
          </a:r>
        </a:p>
      </xdr:txBody>
    </xdr:sp>
    <xdr:clientData/>
  </xdr:twoCellAnchor>
  <xdr:twoCellAnchor>
    <xdr:from>
      <xdr:col>7</xdr:col>
      <xdr:colOff>134178</xdr:colOff>
      <xdr:row>31</xdr:row>
      <xdr:rowOff>677103</xdr:rowOff>
    </xdr:from>
    <xdr:to>
      <xdr:col>10</xdr:col>
      <xdr:colOff>324678</xdr:colOff>
      <xdr:row>31</xdr:row>
      <xdr:rowOff>972378</xdr:rowOff>
    </xdr:to>
    <xdr:sp macro="" textlink="">
      <xdr:nvSpPr>
        <xdr:cNvPr id="33" name="pole tekstowe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4250635" y="7601364"/>
          <a:ext cx="2551043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/>
            <a:t>TOP-ZAG</a:t>
          </a:r>
        </a:p>
      </xdr:txBody>
    </xdr:sp>
    <xdr:clientData/>
  </xdr:twoCellAnchor>
  <xdr:twoCellAnchor>
    <xdr:from>
      <xdr:col>10</xdr:col>
      <xdr:colOff>600903</xdr:colOff>
      <xdr:row>31</xdr:row>
      <xdr:rowOff>677103</xdr:rowOff>
    </xdr:from>
    <xdr:to>
      <xdr:col>20</xdr:col>
      <xdr:colOff>219903</xdr:colOff>
      <xdr:row>31</xdr:row>
      <xdr:rowOff>972378</xdr:rowOff>
    </xdr:to>
    <xdr:sp macro="" textlink="">
      <xdr:nvSpPr>
        <xdr:cNvPr id="34" name="pole tekstowe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7077903" y="7601364"/>
          <a:ext cx="256760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l-PL" sz="1600" b="1"/>
            <a:t>FIT-ZAG</a:t>
          </a:r>
        </a:p>
      </xdr:txBody>
    </xdr:sp>
    <xdr:clientData/>
  </xdr:twoCellAnchor>
  <xdr:twoCellAnchor>
    <xdr:from>
      <xdr:col>5</xdr:col>
      <xdr:colOff>63779</xdr:colOff>
      <xdr:row>1</xdr:row>
      <xdr:rowOff>584754</xdr:rowOff>
    </xdr:from>
    <xdr:to>
      <xdr:col>7</xdr:col>
      <xdr:colOff>522662</xdr:colOff>
      <xdr:row>3</xdr:row>
      <xdr:rowOff>33132</xdr:rowOff>
    </xdr:to>
    <xdr:sp macro="" textlink="">
      <xdr:nvSpPr>
        <xdr:cNvPr id="35" name="pole tekstowe 34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 txBox="1"/>
      </xdr:nvSpPr>
      <xdr:spPr bwMode="auto">
        <a:xfrm>
          <a:off x="2702204" y="756204"/>
          <a:ext cx="1935258" cy="238953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r>
            <a:rPr lang="pl-PL" sz="1000"/>
            <a:t>DOSTAWCA</a:t>
          </a:r>
        </a:p>
      </xdr:txBody>
    </xdr:sp>
    <xdr:clientData/>
  </xdr:twoCellAnchor>
  <xdr:twoCellAnchor>
    <xdr:from>
      <xdr:col>7</xdr:col>
      <xdr:colOff>444779</xdr:colOff>
      <xdr:row>6</xdr:row>
      <xdr:rowOff>21542</xdr:rowOff>
    </xdr:from>
    <xdr:to>
      <xdr:col>11</xdr:col>
      <xdr:colOff>111576</xdr:colOff>
      <xdr:row>8</xdr:row>
      <xdr:rowOff>48092</xdr:rowOff>
    </xdr:to>
    <xdr:sp macro="" textlink="">
      <xdr:nvSpPr>
        <xdr:cNvPr id="44" name="pole tekstowe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SpPr txBox="1"/>
      </xdr:nvSpPr>
      <xdr:spPr bwMode="auto">
        <a:xfrm>
          <a:off x="4561236" y="1479281"/>
          <a:ext cx="2839036" cy="357854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r>
            <a:rPr lang="pl-PL" sz="1200"/>
            <a:t>Adres:</a:t>
          </a:r>
        </a:p>
      </xdr:txBody>
    </xdr:sp>
    <xdr:clientData/>
  </xdr:twoCellAnchor>
  <xdr:twoCellAnchor>
    <xdr:from>
      <xdr:col>7</xdr:col>
      <xdr:colOff>431527</xdr:colOff>
      <xdr:row>8</xdr:row>
      <xdr:rowOff>82834</xdr:rowOff>
    </xdr:from>
    <xdr:to>
      <xdr:col>11</xdr:col>
      <xdr:colOff>98324</xdr:colOff>
      <xdr:row>12</xdr:row>
      <xdr:rowOff>117666</xdr:rowOff>
    </xdr:to>
    <xdr:sp macro="" textlink="">
      <xdr:nvSpPr>
        <xdr:cNvPr id="45" name="pole tekstowe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SpPr txBox="1"/>
      </xdr:nvSpPr>
      <xdr:spPr bwMode="auto">
        <a:xfrm>
          <a:off x="4547984" y="1871877"/>
          <a:ext cx="2839036" cy="357854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r>
            <a:rPr lang="pl-PL" sz="1200"/>
            <a:t>E-mail:</a:t>
          </a:r>
        </a:p>
      </xdr:txBody>
    </xdr:sp>
    <xdr:clientData/>
  </xdr:twoCellAnchor>
  <xdr:twoCellAnchor>
    <xdr:from>
      <xdr:col>7</xdr:col>
      <xdr:colOff>434840</xdr:colOff>
      <xdr:row>12</xdr:row>
      <xdr:rowOff>152408</xdr:rowOff>
    </xdr:from>
    <xdr:to>
      <xdr:col>11</xdr:col>
      <xdr:colOff>101637</xdr:colOff>
      <xdr:row>12</xdr:row>
      <xdr:rowOff>510262</xdr:rowOff>
    </xdr:to>
    <xdr:sp macro="" textlink="">
      <xdr:nvSpPr>
        <xdr:cNvPr id="46" name="pole tekstowe 45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/>
      </xdr:nvSpPr>
      <xdr:spPr bwMode="auto">
        <a:xfrm>
          <a:off x="4551297" y="2264473"/>
          <a:ext cx="2839036" cy="357854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r>
            <a:rPr lang="pl-PL" sz="1200"/>
            <a:t>Tel.:</a:t>
          </a:r>
        </a:p>
      </xdr:txBody>
    </xdr:sp>
    <xdr:clientData/>
  </xdr:twoCellAnchor>
  <xdr:twoCellAnchor>
    <xdr:from>
      <xdr:col>7</xdr:col>
      <xdr:colOff>446435</xdr:colOff>
      <xdr:row>12</xdr:row>
      <xdr:rowOff>553287</xdr:rowOff>
    </xdr:from>
    <xdr:to>
      <xdr:col>11</xdr:col>
      <xdr:colOff>113232</xdr:colOff>
      <xdr:row>13</xdr:row>
      <xdr:rowOff>16619</xdr:rowOff>
    </xdr:to>
    <xdr:sp macro="" textlink="">
      <xdr:nvSpPr>
        <xdr:cNvPr id="47" name="pole tekstowe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SpPr txBox="1"/>
      </xdr:nvSpPr>
      <xdr:spPr bwMode="auto">
        <a:xfrm>
          <a:off x="4562892" y="2665352"/>
          <a:ext cx="2839036" cy="357854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r>
            <a:rPr lang="pl-PL" sz="1200"/>
            <a:t>NIP: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40648</xdr:colOff>
      <xdr:row>1</xdr:row>
      <xdr:rowOff>134111</xdr:rowOff>
    </xdr:from>
    <xdr:to>
      <xdr:col>37</xdr:col>
      <xdr:colOff>48162</xdr:colOff>
      <xdr:row>7</xdr:row>
      <xdr:rowOff>409588</xdr:rowOff>
    </xdr:to>
    <xdr:sp macro="" textlink="">
      <xdr:nvSpPr>
        <xdr:cNvPr id="2" name="Prostokąt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8698873" y="667511"/>
          <a:ext cx="350414" cy="1389902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endParaRPr lang="pl-PL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32</xdr:col>
      <xdr:colOff>0</xdr:colOff>
      <xdr:row>1</xdr:row>
      <xdr:rowOff>128711</xdr:rowOff>
    </xdr:from>
    <xdr:to>
      <xdr:col>34</xdr:col>
      <xdr:colOff>130150</xdr:colOff>
      <xdr:row>7</xdr:row>
      <xdr:rowOff>406806</xdr:rowOff>
    </xdr:to>
    <xdr:sp macro="" textlink="">
      <xdr:nvSpPr>
        <xdr:cNvPr id="3" name="Prostokąt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8077200" y="662111"/>
          <a:ext cx="349225" cy="1392520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algn="ctr"/>
          <a:endParaRPr lang="pl-PL" sz="12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273859</xdr:colOff>
      <xdr:row>1</xdr:row>
      <xdr:rowOff>204220</xdr:rowOff>
    </xdr:from>
    <xdr:to>
      <xdr:col>18</xdr:col>
      <xdr:colOff>212475</xdr:colOff>
      <xdr:row>7</xdr:row>
      <xdr:rowOff>617450</xdr:rowOff>
    </xdr:to>
    <xdr:grpSp>
      <xdr:nvGrpSpPr>
        <xdr:cNvPr id="4" name="Grupa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3283759" y="737620"/>
          <a:ext cx="2691341" cy="1527655"/>
          <a:chOff x="9234076" y="2846713"/>
          <a:chExt cx="3015838" cy="1050842"/>
        </a:xfrm>
      </xdr:grpSpPr>
      <xdr:sp macro="" textlink="">
        <xdr:nvSpPr>
          <xdr:cNvPr id="5" name="Prostokąt 4">
            <a:extLst>
              <a:ext uri="{FF2B5EF4-FFF2-40B4-BE49-F238E27FC236}">
                <a16:creationId xmlns="" xmlns:a16="http://schemas.microsoft.com/office/drawing/2014/main" id="{00000000-0008-0000-0200-000005000000}"/>
              </a:ext>
            </a:extLst>
          </xdr:cNvPr>
          <xdr:cNvSpPr/>
        </xdr:nvSpPr>
        <xdr:spPr>
          <a:xfrm>
            <a:off x="9277349" y="2846713"/>
            <a:ext cx="2931979" cy="1019176"/>
          </a:xfrm>
          <a:prstGeom prst="rect">
            <a:avLst/>
          </a:prstGeom>
          <a:solidFill>
            <a:schemeClr val="bg1">
              <a:lumMod val="95000"/>
            </a:schemeClr>
          </a:solidFill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l-PL" sz="1100"/>
          </a:p>
        </xdr:txBody>
      </xdr:sp>
      <xdr:grpSp>
        <xdr:nvGrpSpPr>
          <xdr:cNvPr id="6" name="Grupa 5">
            <a:extLst>
              <a:ext uri="{FF2B5EF4-FFF2-40B4-BE49-F238E27FC236}">
                <a16:creationId xmlns="" xmlns:a16="http://schemas.microsoft.com/office/drawing/2014/main" id="{00000000-0008-0000-0200-000006000000}"/>
              </a:ext>
            </a:extLst>
          </xdr:cNvPr>
          <xdr:cNvGrpSpPr/>
        </xdr:nvGrpSpPr>
        <xdr:grpSpPr>
          <a:xfrm>
            <a:off x="9234076" y="2875895"/>
            <a:ext cx="3015838" cy="1021660"/>
            <a:chOff x="9224551" y="2894945"/>
            <a:chExt cx="3015838" cy="1021660"/>
          </a:xfrm>
        </xdr:grpSpPr>
        <xdr:sp macro="" textlink="">
          <xdr:nvSpPr>
            <xdr:cNvPr id="7" name="pole tekstowe 6">
              <a:extLst>
                <a:ext uri="{FF2B5EF4-FFF2-40B4-BE49-F238E27FC236}">
                  <a16:creationId xmlns="" xmlns:a16="http://schemas.microsoft.com/office/drawing/2014/main" id="{00000000-0008-0000-0200-000007000000}"/>
                </a:ext>
              </a:extLst>
            </xdr:cNvPr>
            <xdr:cNvSpPr txBox="1"/>
          </xdr:nvSpPr>
          <xdr:spPr bwMode="auto">
            <a:xfrm>
              <a:off x="9224551" y="2915819"/>
              <a:ext cx="1059321" cy="956075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r>
                <a:rPr lang="pl-PL" sz="870"/>
                <a:t>Nazwa</a:t>
              </a:r>
              <a:r>
                <a:rPr lang="pl-PL" sz="870" baseline="0"/>
                <a:t>/ Name</a:t>
              </a:r>
            </a:p>
            <a:p>
              <a:r>
                <a:rPr lang="pl-PL" sz="870" baseline="0"/>
                <a:t> </a:t>
              </a:r>
              <a:endParaRPr lang="pl-PL" sz="870"/>
            </a:p>
            <a:p>
              <a:r>
                <a:rPr lang="pl-PL" sz="870"/>
                <a:t>Adres/ Address </a:t>
              </a:r>
            </a:p>
            <a:p>
              <a:endParaRPr lang="pl-PL" sz="870"/>
            </a:p>
            <a:p>
              <a:r>
                <a:rPr lang="pl-PL" sz="870"/>
                <a:t>E-mail</a:t>
              </a:r>
            </a:p>
            <a:p>
              <a:endParaRPr lang="pl-PL" sz="870"/>
            </a:p>
            <a:p>
              <a:r>
                <a:rPr lang="pl-PL" sz="870"/>
                <a:t>Tel.</a:t>
              </a:r>
            </a:p>
            <a:p>
              <a:endParaRPr lang="pl-PL" sz="870"/>
            </a:p>
            <a:p>
              <a:r>
                <a:rPr lang="pl-PL" sz="870"/>
                <a:t>NIP:</a:t>
              </a:r>
            </a:p>
          </xdr:txBody>
        </xdr:sp>
        <xdr:sp macro="" textlink="">
          <xdr:nvSpPr>
            <xdr:cNvPr id="8" name="pole tekstowe 7">
              <a:extLst>
                <a:ext uri="{FF2B5EF4-FFF2-40B4-BE49-F238E27FC236}">
                  <a16:creationId xmlns="" xmlns:a16="http://schemas.microsoft.com/office/drawing/2014/main" id="{00000000-0008-0000-0200-000008000000}"/>
                </a:ext>
              </a:extLst>
            </xdr:cNvPr>
            <xdr:cNvSpPr txBox="1"/>
          </xdr:nvSpPr>
          <xdr:spPr bwMode="auto">
            <a:xfrm>
              <a:off x="10106789" y="2894945"/>
              <a:ext cx="2133600" cy="102166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r>
                <a:rPr lang="pl-PL" sz="1100">
                  <a:latin typeface="Arial" panose="020B0604020202020204" pitchFamily="34" charset="0"/>
                  <a:cs typeface="Arial" panose="020B0604020202020204" pitchFamily="34" charset="0"/>
                </a:rPr>
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</a:r>
            </a:p>
          </xdr:txBody>
        </xdr:sp>
      </xdr:grpSp>
    </xdr:grpSp>
    <xdr:clientData/>
  </xdr:twoCellAnchor>
  <xdr:twoCellAnchor>
    <xdr:from>
      <xdr:col>10</xdr:col>
      <xdr:colOff>573089</xdr:colOff>
      <xdr:row>1</xdr:row>
      <xdr:rowOff>232866</xdr:rowOff>
    </xdr:from>
    <xdr:to>
      <xdr:col>18</xdr:col>
      <xdr:colOff>156394</xdr:colOff>
      <xdr:row>7</xdr:row>
      <xdr:rowOff>523874</xdr:rowOff>
    </xdr:to>
    <xdr:sp macro="" textlink="">
      <xdr:nvSpPr>
        <xdr:cNvPr id="9" name="pole tekstowe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 bwMode="auto">
        <a:xfrm>
          <a:off x="4078289" y="766266"/>
          <a:ext cx="1840730" cy="1405433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endParaRPr lang="pl-PL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  <a:p>
          <a:endParaRPr lang="pl-PL" sz="1000"/>
        </a:p>
      </xdr:txBody>
    </xdr:sp>
    <xdr:clientData/>
  </xdr:twoCellAnchor>
  <xdr:twoCellAnchor>
    <xdr:from>
      <xdr:col>18</xdr:col>
      <xdr:colOff>183573</xdr:colOff>
      <xdr:row>1</xdr:row>
      <xdr:rowOff>200025</xdr:rowOff>
    </xdr:from>
    <xdr:to>
      <xdr:col>20</xdr:col>
      <xdr:colOff>113616</xdr:colOff>
      <xdr:row>7</xdr:row>
      <xdr:rowOff>571499</xdr:rowOff>
    </xdr:to>
    <xdr:sp macro="" textlink="">
      <xdr:nvSpPr>
        <xdr:cNvPr id="10" name="Prostokąt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SpPr/>
      </xdr:nvSpPr>
      <xdr:spPr>
        <a:xfrm>
          <a:off x="5946198" y="733425"/>
          <a:ext cx="692043" cy="1485899"/>
        </a:xfrm>
        <a:prstGeom prst="rect">
          <a:avLst/>
        </a:prstGeom>
        <a:noFill/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l-PL" sz="1100"/>
        </a:p>
      </xdr:txBody>
    </xdr:sp>
    <xdr:clientData/>
  </xdr:twoCellAnchor>
  <xdr:twoCellAnchor>
    <xdr:from>
      <xdr:col>18</xdr:col>
      <xdr:colOff>134705</xdr:colOff>
      <xdr:row>3</xdr:row>
      <xdr:rowOff>30792</xdr:rowOff>
    </xdr:from>
    <xdr:to>
      <xdr:col>20</xdr:col>
      <xdr:colOff>50239</xdr:colOff>
      <xdr:row>7</xdr:row>
      <xdr:rowOff>203562</xdr:rowOff>
    </xdr:to>
    <xdr:sp macro="" textlink="">
      <xdr:nvSpPr>
        <xdr:cNvPr id="11" name="pole tekstowe 10">
          <a:extLst>
            <a:ext uri="{FF2B5EF4-FFF2-40B4-BE49-F238E27FC236}">
              <a16:creationId xmlns="" xmlns:a16="http://schemas.microsoft.com/office/drawing/2014/main" id="{00000000-0008-0000-0200-00000B000000}"/>
            </a:ext>
          </a:extLst>
        </xdr:cNvPr>
        <xdr:cNvSpPr txBox="1"/>
      </xdr:nvSpPr>
      <xdr:spPr bwMode="auto">
        <a:xfrm>
          <a:off x="5897330" y="983292"/>
          <a:ext cx="677534" cy="868095"/>
        </a:xfrm>
        <a:prstGeom prst="rect">
          <a:avLst/>
        </a:prstGeom>
        <a:noFill/>
        <a:ln>
          <a:noFill/>
        </a:ln>
      </xdr:spPr>
      <xdr:txBody>
        <a:bodyPr vertOverflow="clip" horzOverflow="clip" wrap="square" rtlCol="0" anchor="t"/>
        <a:lstStyle/>
        <a:p>
          <a:endParaRPr lang="pl-PL" sz="1000"/>
        </a:p>
        <a:p>
          <a:r>
            <a:rPr lang="pl-PL" sz="1000"/>
            <a:t>MOL</a:t>
          </a:r>
        </a:p>
        <a:p>
          <a:r>
            <a:rPr lang="pl-PL" sz="1000"/>
            <a:t>Spedycja</a:t>
          </a:r>
        </a:p>
        <a:p>
          <a:r>
            <a:rPr lang="pl-PL" sz="1000"/>
            <a:t>Własny</a:t>
          </a:r>
        </a:p>
      </xdr:txBody>
    </xdr:sp>
    <xdr:clientData/>
  </xdr:twoCellAnchor>
  <xdr:twoCellAnchor>
    <xdr:from>
      <xdr:col>19</xdr:col>
      <xdr:colOff>66353</xdr:colOff>
      <xdr:row>3</xdr:row>
      <xdr:rowOff>129286</xdr:rowOff>
    </xdr:from>
    <xdr:to>
      <xdr:col>20</xdr:col>
      <xdr:colOff>105189</xdr:colOff>
      <xdr:row>5</xdr:row>
      <xdr:rowOff>69882</xdr:rowOff>
    </xdr:to>
    <xdr:sp macro="" textlink="">
      <xdr:nvSpPr>
        <xdr:cNvPr id="12" name="pole tekstowe 11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 bwMode="auto">
        <a:xfrm>
          <a:off x="6448103" y="1081786"/>
          <a:ext cx="181711" cy="264446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txBody>
        <a:bodyPr vertOverflow="clip" horzOverflow="clip" wrap="square" rtlCol="0" anchor="t"/>
        <a:lstStyle/>
        <a:p>
          <a:pPr algn="ctr"/>
          <a:endParaRPr lang="pl-PL" sz="1100"/>
        </a:p>
      </xdr:txBody>
    </xdr:sp>
    <xdr:clientData/>
  </xdr:twoCellAnchor>
  <xdr:twoCellAnchor>
    <xdr:from>
      <xdr:col>19</xdr:col>
      <xdr:colOff>66353</xdr:colOff>
      <xdr:row>5</xdr:row>
      <xdr:rowOff>69882</xdr:rowOff>
    </xdr:from>
    <xdr:to>
      <xdr:col>20</xdr:col>
      <xdr:colOff>105189</xdr:colOff>
      <xdr:row>6</xdr:row>
      <xdr:rowOff>171671</xdr:rowOff>
    </xdr:to>
    <xdr:sp macro="" textlink="">
      <xdr:nvSpPr>
        <xdr:cNvPr id="13" name="pole tekstowe 12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/>
      </xdr:nvSpPr>
      <xdr:spPr bwMode="auto">
        <a:xfrm>
          <a:off x="6448103" y="1346232"/>
          <a:ext cx="181711" cy="263714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txBody>
        <a:bodyPr vertOverflow="clip" horzOverflow="clip" wrap="square" rtlCol="0" anchor="t"/>
        <a:lstStyle/>
        <a:p>
          <a:pPr algn="ctr"/>
          <a:endParaRPr lang="pl-PL" sz="1100"/>
        </a:p>
      </xdr:txBody>
    </xdr:sp>
    <xdr:clientData/>
  </xdr:twoCellAnchor>
  <xdr:twoCellAnchor>
    <xdr:from>
      <xdr:col>19</xdr:col>
      <xdr:colOff>66353</xdr:colOff>
      <xdr:row>6</xdr:row>
      <xdr:rowOff>171672</xdr:rowOff>
    </xdr:from>
    <xdr:to>
      <xdr:col>20</xdr:col>
      <xdr:colOff>105189</xdr:colOff>
      <xdr:row>7</xdr:row>
      <xdr:rowOff>273461</xdr:rowOff>
    </xdr:to>
    <xdr:sp macro="" textlink="">
      <xdr:nvSpPr>
        <xdr:cNvPr id="14" name="pole tekstowe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6448103" y="1609947"/>
          <a:ext cx="181711" cy="311339"/>
        </a:xfrm>
        <a:prstGeom prst="rect">
          <a:avLst/>
        </a:prstGeom>
        <a:solidFill>
          <a:schemeClr val="bg1">
            <a:lumMod val="95000"/>
          </a:schemeClr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txBody>
        <a:bodyPr vertOverflow="clip" horzOverflow="clip" wrap="square" rtlCol="0" anchor="t"/>
        <a:lstStyle/>
        <a:p>
          <a:pPr algn="ctr"/>
          <a:endParaRPr lang="pl-PL" sz="1100"/>
        </a:p>
      </xdr:txBody>
    </xdr:sp>
    <xdr:clientData/>
  </xdr:twoCellAnchor>
  <xdr:twoCellAnchor>
    <xdr:from>
      <xdr:col>24</xdr:col>
      <xdr:colOff>476248</xdr:colOff>
      <xdr:row>0</xdr:row>
      <xdr:rowOff>31506</xdr:rowOff>
    </xdr:from>
    <xdr:to>
      <xdr:col>31</xdr:col>
      <xdr:colOff>89295</xdr:colOff>
      <xdr:row>0</xdr:row>
      <xdr:rowOff>511156</xdr:rowOff>
    </xdr:to>
    <xdr:sp macro="" textlink="">
      <xdr:nvSpPr>
        <xdr:cNvPr id="15" name="pole tekstowe 14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7429498" y="31506"/>
          <a:ext cx="575072" cy="47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31</xdr:col>
      <xdr:colOff>101203</xdr:colOff>
      <xdr:row>0</xdr:row>
      <xdr:rowOff>41764</xdr:rowOff>
    </xdr:from>
    <xdr:to>
      <xdr:col>37</xdr:col>
      <xdr:colOff>41672</xdr:colOff>
      <xdr:row>0</xdr:row>
      <xdr:rowOff>508489</xdr:rowOff>
    </xdr:to>
    <xdr:sp macro="" textlink="" fLocksText="0">
      <xdr:nvSpPr>
        <xdr:cNvPr id="16" name="pole tekstowe 15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8016478" y="41764"/>
          <a:ext cx="1026319" cy="4667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l" rtl="0">
            <a:defRPr sz="1000"/>
          </a:pPr>
          <a:endParaRPr lang="pl-PL" sz="2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17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/>
      </xdr:nvSpPr>
      <xdr:spPr>
        <a:xfrm>
          <a:off x="47625" y="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13</xdr:col>
      <xdr:colOff>28575</xdr:colOff>
      <xdr:row>28</xdr:row>
      <xdr:rowOff>38100</xdr:rowOff>
    </xdr:from>
    <xdr:to>
      <xdr:col>14</xdr:col>
      <xdr:colOff>114300</xdr:colOff>
      <xdr:row>30</xdr:row>
      <xdr:rowOff>0</xdr:rowOff>
    </xdr:to>
    <xdr:sp macro="" textlink="">
      <xdr:nvSpPr>
        <xdr:cNvPr id="18" name="pole tekstowe 8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4629150" y="6981825"/>
          <a:ext cx="3619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34123</xdr:colOff>
      <xdr:row>3</xdr:row>
      <xdr:rowOff>21722</xdr:rowOff>
    </xdr:from>
    <xdr:to>
      <xdr:col>8</xdr:col>
      <xdr:colOff>178931</xdr:colOff>
      <xdr:row>7</xdr:row>
      <xdr:rowOff>213448</xdr:rowOff>
    </xdr:to>
    <xdr:pic>
      <xdr:nvPicPr>
        <xdr:cNvPr id="19" name="Obraz 18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773" y="974222"/>
          <a:ext cx="1535458" cy="887051"/>
        </a:xfrm>
        <a:prstGeom prst="rect">
          <a:avLst/>
        </a:prstGeom>
      </xdr:spPr>
    </xdr:pic>
    <xdr:clientData/>
  </xdr:twoCellAnchor>
  <xdr:twoCellAnchor>
    <xdr:from>
      <xdr:col>1</xdr:col>
      <xdr:colOff>113902</xdr:colOff>
      <xdr:row>35</xdr:row>
      <xdr:rowOff>318159</xdr:rowOff>
    </xdr:from>
    <xdr:to>
      <xdr:col>8</xdr:col>
      <xdr:colOff>78183</xdr:colOff>
      <xdr:row>51</xdr:row>
      <xdr:rowOff>104775</xdr:rowOff>
    </xdr:to>
    <xdr:grpSp>
      <xdr:nvGrpSpPr>
        <xdr:cNvPr id="20" name="Grupa 19">
          <a:extLst>
            <a:ext uri="{FF2B5EF4-FFF2-40B4-BE49-F238E27FC236}">
              <a16:creationId xmlns="" xmlns:a16="http://schemas.microsoft.com/office/drawing/2014/main" id="{00000000-0008-0000-0200-000014000000}"/>
            </a:ext>
          </a:extLst>
        </xdr:cNvPr>
        <xdr:cNvGrpSpPr/>
      </xdr:nvGrpSpPr>
      <xdr:grpSpPr>
        <a:xfrm>
          <a:off x="1361677" y="8271534"/>
          <a:ext cx="1497806" cy="3691866"/>
          <a:chOff x="5504123" y="4497801"/>
          <a:chExt cx="1845244" cy="3999715"/>
        </a:xfrm>
      </xdr:grpSpPr>
      <xdr:sp macro="" textlink="">
        <xdr:nvSpPr>
          <xdr:cNvPr id="21" name="pole tekstowe 20">
            <a:extLst>
              <a:ext uri="{FF2B5EF4-FFF2-40B4-BE49-F238E27FC236}">
                <a16:creationId xmlns="" xmlns:a16="http://schemas.microsoft.com/office/drawing/2014/main" id="{00000000-0008-0000-0200-000015000000}"/>
              </a:ext>
            </a:extLst>
          </xdr:cNvPr>
          <xdr:cNvSpPr txBox="1"/>
        </xdr:nvSpPr>
        <xdr:spPr bwMode="auto">
          <a:xfrm>
            <a:off x="5504123" y="7828539"/>
            <a:ext cx="1845244" cy="668977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rtlCol="0" anchor="t"/>
          <a:lstStyle/>
          <a:p>
            <a:r>
              <a:rPr lang="pl-PL" sz="800"/>
              <a:t>Solid na prowadnicach</a:t>
            </a:r>
            <a:r>
              <a:rPr lang="pl-PL" sz="800" baseline="0"/>
              <a:t> S-S/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l-PL" sz="800">
                <a:effectLst/>
                <a:latin typeface="+mn-lt"/>
                <a:ea typeface="+mn-ea"/>
                <a:cs typeface="+mn-cs"/>
              </a:rPr>
              <a:t>Solid on S-S guides/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l-PL" sz="800" baseline="0"/>
              <a:t>Solie auf S-S-Führungen</a:t>
            </a:r>
            <a:endParaRPr lang="en-GB" sz="800" baseline="0"/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GB" sz="800" baseline="0"/>
              <a:t>Solid sur coulisses type S-S</a:t>
            </a:r>
            <a:endParaRPr lang="pl-PL" sz="800" baseline="0"/>
          </a:p>
          <a:p>
            <a:endParaRPr lang="pl-PL" sz="800"/>
          </a:p>
        </xdr:txBody>
      </xdr:sp>
      <xdr:pic>
        <xdr:nvPicPr>
          <xdr:cNvPr id="22" name="Obraz 21">
            <a:extLst>
              <a:ext uri="{FF2B5EF4-FFF2-40B4-BE49-F238E27FC236}">
                <a16:creationId xmlns="" xmlns:a16="http://schemas.microsoft.com/office/drawing/2014/main" id="{00000000-0008-0000-02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5656166" y="4497801"/>
            <a:ext cx="1515341" cy="3344198"/>
          </a:xfrm>
          <a:prstGeom prst="rect">
            <a:avLst/>
          </a:prstGeom>
        </xdr:spPr>
      </xdr:pic>
    </xdr:grpSp>
    <xdr:clientData/>
  </xdr:twoCellAnchor>
  <xdr:twoCellAnchor>
    <xdr:from>
      <xdr:col>18</xdr:col>
      <xdr:colOff>527242</xdr:colOff>
      <xdr:row>36</xdr:row>
      <xdr:rowOff>115916</xdr:rowOff>
    </xdr:from>
    <xdr:to>
      <xdr:col>36</xdr:col>
      <xdr:colOff>256761</xdr:colOff>
      <xdr:row>50</xdr:row>
      <xdr:rowOff>47631</xdr:rowOff>
    </xdr:to>
    <xdr:grpSp>
      <xdr:nvGrpSpPr>
        <xdr:cNvPr id="23" name="Grupa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GrpSpPr/>
      </xdr:nvGrpSpPr>
      <xdr:grpSpPr>
        <a:xfrm>
          <a:off x="6289867" y="9364691"/>
          <a:ext cx="2625119" cy="2379640"/>
          <a:chOff x="3953637" y="7399133"/>
          <a:chExt cx="2342597" cy="1127927"/>
        </a:xfrm>
      </xdr:grpSpPr>
      <xdr:pic>
        <xdr:nvPicPr>
          <xdr:cNvPr id="24" name="Obraz 23">
            <a:extLst>
              <a:ext uri="{FF2B5EF4-FFF2-40B4-BE49-F238E27FC236}">
                <a16:creationId xmlns="" xmlns:a16="http://schemas.microsoft.com/office/drawing/2014/main" id="{00000000-0008-0000-02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7672"/>
          <a:stretch/>
        </xdr:blipFill>
        <xdr:spPr>
          <a:xfrm>
            <a:off x="6059879" y="7627563"/>
            <a:ext cx="148903" cy="505952"/>
          </a:xfrm>
          <a:prstGeom prst="rect">
            <a:avLst/>
          </a:prstGeom>
        </xdr:spPr>
      </xdr:pic>
      <xdr:grpSp>
        <xdr:nvGrpSpPr>
          <xdr:cNvPr id="25" name="Grupa 24">
            <a:extLst>
              <a:ext uri="{FF2B5EF4-FFF2-40B4-BE49-F238E27FC236}">
                <a16:creationId xmlns="" xmlns:a16="http://schemas.microsoft.com/office/drawing/2014/main" id="{00000000-0008-0000-0200-000019000000}"/>
              </a:ext>
            </a:extLst>
          </xdr:cNvPr>
          <xdr:cNvGrpSpPr/>
        </xdr:nvGrpSpPr>
        <xdr:grpSpPr>
          <a:xfrm>
            <a:off x="3953637" y="7399133"/>
            <a:ext cx="2342597" cy="1127927"/>
            <a:chOff x="4610862" y="7037183"/>
            <a:chExt cx="2342597" cy="1127927"/>
          </a:xfrm>
        </xdr:grpSpPr>
        <xdr:pic>
          <xdr:nvPicPr>
            <xdr:cNvPr id="26" name="Obraz 25">
              <a:extLst>
                <a:ext uri="{FF2B5EF4-FFF2-40B4-BE49-F238E27FC236}">
                  <a16:creationId xmlns="" xmlns:a16="http://schemas.microsoft.com/office/drawing/2014/main" id="{00000000-0008-0000-0200-00001A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/>
            <a:srcRect b="38367"/>
            <a:stretch/>
          </xdr:blipFill>
          <xdr:spPr>
            <a:xfrm>
              <a:off x="4743784" y="7277102"/>
              <a:ext cx="526978" cy="362344"/>
            </a:xfrm>
            <a:prstGeom prst="rect">
              <a:avLst/>
            </a:prstGeom>
          </xdr:spPr>
        </xdr:pic>
        <xdr:grpSp>
          <xdr:nvGrpSpPr>
            <xdr:cNvPr id="27" name="Grupa 26">
              <a:extLst>
                <a:ext uri="{FF2B5EF4-FFF2-40B4-BE49-F238E27FC236}">
                  <a16:creationId xmlns="" xmlns:a16="http://schemas.microsoft.com/office/drawing/2014/main" id="{00000000-0008-0000-0200-00001B000000}"/>
                </a:ext>
              </a:extLst>
            </xdr:cNvPr>
            <xdr:cNvGrpSpPr/>
          </xdr:nvGrpSpPr>
          <xdr:grpSpPr>
            <a:xfrm>
              <a:off x="4610862" y="7037183"/>
              <a:ext cx="2342597" cy="1127927"/>
              <a:chOff x="4582287" y="7989683"/>
              <a:chExt cx="2342597" cy="1127927"/>
            </a:xfrm>
          </xdr:grpSpPr>
          <xdr:sp macro="" textlink="">
            <xdr:nvSpPr>
              <xdr:cNvPr id="28" name="pole tekstowe 27">
                <a:extLst>
                  <a:ext uri="{FF2B5EF4-FFF2-40B4-BE49-F238E27FC236}">
                    <a16:creationId xmlns="" xmlns:a16="http://schemas.microsoft.com/office/drawing/2014/main" id="{00000000-0008-0000-0200-00001C000000}"/>
                  </a:ext>
                </a:extLst>
              </xdr:cNvPr>
              <xdr:cNvSpPr txBox="1"/>
            </xdr:nvSpPr>
            <xdr:spPr bwMode="auto">
              <a:xfrm>
                <a:off x="4671248" y="8036466"/>
                <a:ext cx="2221039" cy="276633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rtlCol="0" anchor="t"/>
              <a:lstStyle/>
              <a:p>
                <a:r>
                  <a:rPr lang="pl-PL" sz="800">
                    <a:latin typeface="Arial" panose="020B0604020202020204" pitchFamily="34" charset="0"/>
                    <a:cs typeface="Arial" panose="020B0604020202020204" pitchFamily="34" charset="0"/>
                  </a:rPr>
                  <a:t>Dostępne typy</a:t>
                </a:r>
                <a:r>
                  <a:rPr lang="pl-PL" sz="8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prowadnic Solid</a:t>
                </a:r>
              </a:p>
              <a:p>
                <a:r>
                  <a:rPr lang="pl-PL" sz="800">
                    <a:latin typeface="Arial" panose="020B0604020202020204" pitchFamily="34" charset="0"/>
                    <a:cs typeface="Arial" panose="020B0604020202020204" pitchFamily="34" charset="0"/>
                  </a:rPr>
                  <a:t>Available guide types Solid</a:t>
                </a:r>
              </a:p>
              <a:p>
                <a:r>
                  <a:rPr lang="pl-PL" sz="800">
                    <a:latin typeface="Arial" panose="020B0604020202020204" pitchFamily="34" charset="0"/>
                    <a:cs typeface="Arial" panose="020B0604020202020204" pitchFamily="34" charset="0"/>
                  </a:rPr>
                  <a:t>Verfügbare Typen von Solid Führungen</a:t>
                </a:r>
              </a:p>
            </xdr:txBody>
          </xdr:sp>
          <xdr:sp macro="" textlink="">
            <xdr:nvSpPr>
              <xdr:cNvPr id="29" name="Prostokąt 28">
                <a:extLst>
                  <a:ext uri="{FF2B5EF4-FFF2-40B4-BE49-F238E27FC236}">
                    <a16:creationId xmlns="" xmlns:a16="http://schemas.microsoft.com/office/drawing/2014/main" id="{00000000-0008-0000-0200-00001D000000}"/>
                  </a:ext>
                </a:extLst>
              </xdr:cNvPr>
              <xdr:cNvSpPr/>
            </xdr:nvSpPr>
            <xdr:spPr>
              <a:xfrm>
                <a:off x="4582287" y="7989683"/>
                <a:ext cx="2327749" cy="1114378"/>
              </a:xfrm>
              <a:prstGeom prst="rect">
                <a:avLst/>
              </a:prstGeom>
              <a:noFill/>
              <a:ln w="127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grpSp>
            <xdr:nvGrpSpPr>
              <xdr:cNvPr id="30" name="Grupa 29">
                <a:extLst>
                  <a:ext uri="{FF2B5EF4-FFF2-40B4-BE49-F238E27FC236}">
                    <a16:creationId xmlns="" xmlns:a16="http://schemas.microsoft.com/office/drawing/2014/main" id="{00000000-0008-0000-0200-00001E000000}"/>
                  </a:ext>
                </a:extLst>
              </xdr:cNvPr>
              <xdr:cNvGrpSpPr/>
            </xdr:nvGrpSpPr>
            <xdr:grpSpPr>
              <a:xfrm>
                <a:off x="4606576" y="8569682"/>
                <a:ext cx="2318308" cy="547928"/>
                <a:chOff x="1789629" y="8453245"/>
                <a:chExt cx="2232194" cy="690958"/>
              </a:xfrm>
            </xdr:grpSpPr>
            <xdr:sp macro="" textlink="">
              <xdr:nvSpPr>
                <xdr:cNvPr id="33" name="pole tekstowe 32">
                  <a:extLst>
                    <a:ext uri="{FF2B5EF4-FFF2-40B4-BE49-F238E27FC236}">
                      <a16:creationId xmlns="" xmlns:a16="http://schemas.microsoft.com/office/drawing/2014/main" id="{00000000-0008-0000-0200-000021000000}"/>
                    </a:ext>
                  </a:extLst>
                </xdr:cNvPr>
                <xdr:cNvSpPr txBox="1"/>
              </xdr:nvSpPr>
              <xdr:spPr bwMode="auto">
                <a:xfrm>
                  <a:off x="1789629" y="8453245"/>
                  <a:ext cx="839086" cy="423367"/>
                </a:xfrm>
                <a:prstGeom prst="rect">
                  <a:avLst/>
                </a:prstGeom>
                <a:solidFill>
                  <a:srgbClr val="FFFF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horzOverflow="clip" wrap="square" rtlCol="0" anchor="t"/>
                <a:lstStyle/>
                <a:p>
                  <a:r>
                    <a:rPr lang="pl-PL" sz="700"/>
                    <a:t>Mositiera</a:t>
                  </a:r>
                  <a:r>
                    <a:rPr lang="pl-PL" sz="700" baseline="0"/>
                    <a:t> </a:t>
                  </a:r>
                  <a:r>
                    <a:rPr lang="pl-PL" sz="700"/>
                    <a:t>pojedyncza/</a:t>
                  </a:r>
                </a:p>
                <a:p>
                  <a:r>
                    <a:rPr lang="pl-PL" sz="700"/>
                    <a:t>Single mosquito net/</a:t>
                  </a:r>
                </a:p>
                <a:p>
                  <a:r>
                    <a:rPr lang="pl-PL" sz="700"/>
                    <a:t>Einzelnes Moskitonetz</a:t>
                  </a:r>
                  <a:endParaRPr lang="en-GB" sz="700"/>
                </a:p>
                <a:p>
                  <a:r>
                    <a:rPr lang="en-GB" sz="700"/>
                    <a:t>Moutiquaire simple</a:t>
                  </a:r>
                  <a:endParaRPr lang="pl-PL" sz="700"/>
                </a:p>
              </xdr:txBody>
            </xdr:sp>
            <xdr:sp macro="" textlink="">
              <xdr:nvSpPr>
                <xdr:cNvPr id="34" name="pole tekstowe 33">
                  <a:extLst>
                    <a:ext uri="{FF2B5EF4-FFF2-40B4-BE49-F238E27FC236}">
                      <a16:creationId xmlns="" xmlns:a16="http://schemas.microsoft.com/office/drawing/2014/main" id="{00000000-0008-0000-0200-000022000000}"/>
                    </a:ext>
                  </a:extLst>
                </xdr:cNvPr>
                <xdr:cNvSpPr txBox="1"/>
              </xdr:nvSpPr>
              <xdr:spPr bwMode="auto">
                <a:xfrm>
                  <a:off x="2758649" y="8788383"/>
                  <a:ext cx="932562" cy="35582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700"/>
                    <a:t>Moskitiera</a:t>
                  </a:r>
                  <a:r>
                    <a:rPr lang="pl-PL" sz="700" baseline="0"/>
                    <a:t> </a:t>
                  </a:r>
                  <a:r>
                    <a:rPr lang="pl-PL" sz="700"/>
                    <a:t>podwojna/</a:t>
                  </a:r>
                </a:p>
                <a:p>
                  <a:r>
                    <a:rPr lang="pl-PL" sz="700"/>
                    <a:t>Double mosquito net/</a:t>
                  </a:r>
                </a:p>
                <a:p>
                  <a:r>
                    <a:rPr lang="pl-PL" sz="700"/>
                    <a:t>Doppeltes Moskitonetz</a:t>
                  </a:r>
                  <a:endParaRPr lang="en-GB" sz="700"/>
                </a:p>
                <a:p>
                  <a:r>
                    <a:rPr lang="en-GB" sz="700"/>
                    <a:t>Moustiquaire double</a:t>
                  </a:r>
                  <a:endParaRPr lang="pl-PL" sz="700"/>
                </a:p>
              </xdr:txBody>
            </xdr:sp>
            <xdr:sp macro="" textlink="">
              <xdr:nvSpPr>
                <xdr:cNvPr id="35" name="pole tekstowe 34">
                  <a:extLst>
                    <a:ext uri="{FF2B5EF4-FFF2-40B4-BE49-F238E27FC236}">
                      <a16:creationId xmlns="" xmlns:a16="http://schemas.microsoft.com/office/drawing/2014/main" id="{00000000-0008-0000-0200-000023000000}"/>
                    </a:ext>
                  </a:extLst>
                </xdr:cNvPr>
                <xdr:cNvSpPr txBox="1"/>
              </xdr:nvSpPr>
              <xdr:spPr bwMode="auto">
                <a:xfrm>
                  <a:off x="2558261" y="8476278"/>
                  <a:ext cx="790453" cy="33771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700"/>
                    <a:t>Montaż do podłoża/</a:t>
                  </a:r>
                </a:p>
                <a:p>
                  <a:r>
                    <a:rPr lang="pl-PL" sz="700"/>
                    <a:t>Floor mounting/</a:t>
                  </a:r>
                </a:p>
                <a:p>
                  <a:r>
                    <a:rPr lang="pl-PL" sz="700"/>
                    <a:t>Fußbodenmontage</a:t>
                  </a:r>
                  <a:endParaRPr lang="en-GB" sz="700"/>
                </a:p>
                <a:p>
                  <a:r>
                    <a:rPr lang="en-GB" sz="700"/>
                    <a:t>Montage au</a:t>
                  </a:r>
                  <a:r>
                    <a:rPr lang="en-GB" sz="700" baseline="0"/>
                    <a:t> sol</a:t>
                  </a:r>
                  <a:endParaRPr lang="pl-PL" sz="700"/>
                </a:p>
              </xdr:txBody>
            </xdr:sp>
            <xdr:sp macro="" textlink="">
              <xdr:nvSpPr>
                <xdr:cNvPr id="36" name="pole tekstowe 35">
                  <a:extLst>
                    <a:ext uri="{FF2B5EF4-FFF2-40B4-BE49-F238E27FC236}">
                      <a16:creationId xmlns="" xmlns:a16="http://schemas.microsoft.com/office/drawing/2014/main" id="{00000000-0008-0000-0200-000024000000}"/>
                    </a:ext>
                  </a:extLst>
                </xdr:cNvPr>
                <xdr:cNvSpPr txBox="1"/>
              </xdr:nvSpPr>
              <xdr:spPr bwMode="auto">
                <a:xfrm>
                  <a:off x="3278358" y="8480376"/>
                  <a:ext cx="743465" cy="344999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700"/>
                    <a:t>Montaż do ściany/</a:t>
                  </a:r>
                </a:p>
                <a:p>
                  <a:r>
                    <a:rPr lang="pl-PL" sz="700"/>
                    <a:t>Wall mounting/</a:t>
                  </a:r>
                </a:p>
                <a:p>
                  <a:r>
                    <a:rPr lang="pl-PL" sz="700"/>
                    <a:t>Wandmontage</a:t>
                  </a:r>
                  <a:endParaRPr lang="en-GB" sz="700"/>
                </a:p>
                <a:p>
                  <a:r>
                    <a:rPr lang="en-GB" sz="700"/>
                    <a:t>Montage au mur </a:t>
                  </a:r>
                  <a:endParaRPr lang="pl-PL" sz="700"/>
                </a:p>
              </xdr:txBody>
            </xdr:sp>
          </xdr:grpSp>
          <xdr:pic>
            <xdr:nvPicPr>
              <xdr:cNvPr id="31" name="Obraz 30">
                <a:extLst>
                  <a:ext uri="{FF2B5EF4-FFF2-40B4-BE49-F238E27FC236}">
                    <a16:creationId xmlns="" xmlns:a16="http://schemas.microsoft.com/office/drawing/2014/main" id="{00000000-0008-0000-0200-00001F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246974" y="8183703"/>
                <a:ext cx="461174" cy="435117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pic>
            <xdr:nvPicPr>
              <xdr:cNvPr id="32" name="Obraz 31">
                <a:extLst>
                  <a:ext uri="{FF2B5EF4-FFF2-40B4-BE49-F238E27FC236}">
                    <a16:creationId xmlns="" xmlns:a16="http://schemas.microsoft.com/office/drawing/2014/main" id="{00000000-0008-0000-0200-000020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5477102" y="8251468"/>
                <a:ext cx="665138" cy="362877"/>
              </a:xfrm>
              <a:prstGeom prst="rect">
                <a:avLst/>
              </a:prstGeom>
            </xdr:spPr>
          </xdr:pic>
        </xdr:grpSp>
      </xdr:grpSp>
    </xdr:grpSp>
    <xdr:clientData/>
  </xdr:twoCellAnchor>
  <xdr:twoCellAnchor>
    <xdr:from>
      <xdr:col>9</xdr:col>
      <xdr:colOff>397565</xdr:colOff>
      <xdr:row>35</xdr:row>
      <xdr:rowOff>154004</xdr:rowOff>
    </xdr:from>
    <xdr:to>
      <xdr:col>36</xdr:col>
      <xdr:colOff>142875</xdr:colOff>
      <xdr:row>35</xdr:row>
      <xdr:rowOff>1276349</xdr:rowOff>
    </xdr:to>
    <xdr:sp macro="" textlink="">
      <xdr:nvSpPr>
        <xdr:cNvPr id="37" name="pole tekstowe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/>
      </xdr:nvSpPr>
      <xdr:spPr bwMode="auto">
        <a:xfrm>
          <a:off x="3407465" y="8107379"/>
          <a:ext cx="5393635" cy="1122345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 b="0">
              <a:latin typeface="Arial" panose="020B0604020202020204" pitchFamily="34" charset="0"/>
              <a:cs typeface="Arial" panose="020B0604020202020204" pitchFamily="34" charset="0"/>
            </a:rPr>
            <a:t>Kolory profilu w standardzie</a:t>
          </a:r>
          <a:r>
            <a:rPr lang="pl-PL" sz="900" b="0" baseline="0">
              <a:latin typeface="Arial" panose="020B0604020202020204" pitchFamily="34" charset="0"/>
              <a:cs typeface="Arial" panose="020B0604020202020204" pitchFamily="34" charset="0"/>
            </a:rPr>
            <a:t> / Profile colors in standard / Profilfarben im Standard</a:t>
          </a:r>
          <a:r>
            <a:rPr lang="en-GB" sz="900" b="0" baseline="0">
              <a:latin typeface="Arial" panose="020B0604020202020204" pitchFamily="34" charset="0"/>
              <a:cs typeface="Arial" panose="020B0604020202020204" pitchFamily="34" charset="0"/>
            </a:rPr>
            <a:t>/ Couleurs d'armatures standards</a:t>
          </a:r>
          <a:r>
            <a:rPr lang="pl-PL" sz="900" b="0" baseline="0">
              <a:latin typeface="Arial" panose="020B0604020202020204" pitchFamily="34" charset="0"/>
              <a:cs typeface="Arial" panose="020B0604020202020204" pitchFamily="34" charset="0"/>
            </a:rPr>
            <a:t>:</a:t>
          </a:r>
          <a:endParaRPr lang="pl-PL" sz="900" b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pl-PL" sz="900">
              <a:latin typeface="Arial" panose="020B0604020202020204" pitchFamily="34" charset="0"/>
              <a:cs typeface="Arial" panose="020B0604020202020204" pitchFamily="34" charset="0"/>
            </a:rPr>
            <a:t>Biały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 / White / Weiß 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/ Blanc </a:t>
          </a:r>
          <a:r>
            <a:rPr lang="pl-PL" sz="900">
              <a:latin typeface="Arial" panose="020B0604020202020204" pitchFamily="34" charset="0"/>
              <a:cs typeface="Arial" panose="020B0604020202020204" pitchFamily="34" charset="0"/>
            </a:rPr>
            <a:t>RAL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 9016 	</a:t>
          </a:r>
        </a:p>
        <a:p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Brąz / Brown / Braun 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Marron 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RAL 8019 		</a:t>
          </a:r>
        </a:p>
        <a:p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Antracyt struktura / Anthracite structure / Anthrazit Struktur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 Antracite structuré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 RAL 7016 	</a:t>
          </a:r>
        </a:p>
        <a:p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Złoty dąb / Golden oak / Goldeiche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/ Chêne doré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</a:p>
        <a:p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Orzech / Walnut / Walnuss</a:t>
          </a:r>
          <a:r>
            <a:rPr lang="en-GB" sz="900" baseline="0">
              <a:latin typeface="Arial" panose="020B0604020202020204" pitchFamily="34" charset="0"/>
              <a:cs typeface="Arial" panose="020B0604020202020204" pitchFamily="34" charset="0"/>
            </a:rPr>
            <a:t> /Noyer</a:t>
          </a:r>
          <a:r>
            <a:rPr lang="pl-PL" sz="90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pl-PL" sz="900" baseline="0"/>
            <a:t>	</a:t>
          </a:r>
          <a:endParaRPr lang="pl-PL" sz="900"/>
        </a:p>
      </xdr:txBody>
    </xdr:sp>
    <xdr:clientData/>
  </xdr:twoCellAnchor>
  <xdr:twoCellAnchor editAs="oneCell">
    <xdr:from>
      <xdr:col>10</xdr:col>
      <xdr:colOff>458235</xdr:colOff>
      <xdr:row>36</xdr:row>
      <xdr:rowOff>38927</xdr:rowOff>
    </xdr:from>
    <xdr:to>
      <xdr:col>16</xdr:col>
      <xdr:colOff>7761</xdr:colOff>
      <xdr:row>48</xdr:row>
      <xdr:rowOff>143287</xdr:rowOff>
    </xdr:to>
    <xdr:pic>
      <xdr:nvPicPr>
        <xdr:cNvPr id="38" name="Obraz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1244"/>
        <a:stretch/>
      </xdr:blipFill>
      <xdr:spPr>
        <a:xfrm>
          <a:off x="3963435" y="9287702"/>
          <a:ext cx="1387851" cy="2228435"/>
        </a:xfrm>
        <a:prstGeom prst="rect">
          <a:avLst/>
        </a:prstGeom>
      </xdr:spPr>
    </xdr:pic>
    <xdr:clientData/>
  </xdr:twoCellAnchor>
  <xdr:twoCellAnchor>
    <xdr:from>
      <xdr:col>10</xdr:col>
      <xdr:colOff>124669</xdr:colOff>
      <xdr:row>47</xdr:row>
      <xdr:rowOff>94611</xdr:rowOff>
    </xdr:from>
    <xdr:to>
      <xdr:col>17</xdr:col>
      <xdr:colOff>74542</xdr:colOff>
      <xdr:row>51</xdr:row>
      <xdr:rowOff>66675</xdr:rowOff>
    </xdr:to>
    <xdr:sp macro="" textlink="">
      <xdr:nvSpPr>
        <xdr:cNvPr id="39" name="pole tekstowe 38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/>
      </xdr:nvSpPr>
      <xdr:spPr bwMode="auto">
        <a:xfrm>
          <a:off x="3629869" y="11305536"/>
          <a:ext cx="2026323" cy="61976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rtlCol="0" anchor="t"/>
        <a:lstStyle/>
        <a:p>
          <a:r>
            <a:rPr lang="pl-PL" sz="800"/>
            <a:t>Prowadnica H (do ramy)</a:t>
          </a:r>
          <a:r>
            <a:rPr lang="pl-PL" sz="800" baseline="0"/>
            <a:t> U (na dole) [mm]/</a:t>
          </a:r>
        </a:p>
        <a:p>
          <a:r>
            <a:rPr lang="pl-PL" sz="800" baseline="0"/>
            <a:t>Guide H (to the frame)   U (bottom) [mm]/</a:t>
          </a:r>
        </a:p>
        <a:p>
          <a:r>
            <a:rPr lang="pl-PL" sz="800" baseline="0"/>
            <a:t>Führung H (zum Rahmen)  U (unten) [mm]</a:t>
          </a:r>
          <a:endParaRPr lang="en-GB" sz="800" baseline="0"/>
        </a:p>
        <a:p>
          <a:r>
            <a:rPr lang="pl-PL" sz="800" baseline="0"/>
            <a:t>Guide H (</a:t>
          </a:r>
          <a:r>
            <a:rPr lang="en-GB" sz="800" baseline="0"/>
            <a:t>justqu'au</a:t>
          </a:r>
          <a:r>
            <a:rPr lang="pl-PL" sz="800" baseline="0"/>
            <a:t> cadre) U (bas) [mm]/</a:t>
          </a:r>
        </a:p>
        <a:p>
          <a:endParaRPr lang="pl-PL" sz="1000" baseline="0"/>
        </a:p>
        <a:p>
          <a:endParaRPr lang="pl-PL" sz="1100"/>
        </a:p>
      </xdr:txBody>
    </xdr:sp>
    <xdr:clientData/>
  </xdr:twoCellAnchor>
  <xdr:twoCellAnchor>
    <xdr:from>
      <xdr:col>34</xdr:col>
      <xdr:colOff>44560</xdr:colOff>
      <xdr:row>35</xdr:row>
      <xdr:rowOff>334289</xdr:rowOff>
    </xdr:from>
    <xdr:to>
      <xdr:col>36</xdr:col>
      <xdr:colOff>38099</xdr:colOff>
      <xdr:row>35</xdr:row>
      <xdr:rowOff>1184765</xdr:rowOff>
    </xdr:to>
    <xdr:sp macro="" textlink="">
      <xdr:nvSpPr>
        <xdr:cNvPr id="40" name="pole tekstowe 39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/>
      </xdr:nvSpPr>
      <xdr:spPr bwMode="auto">
        <a:xfrm>
          <a:off x="8340835" y="8287664"/>
          <a:ext cx="355489" cy="8504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-b</a:t>
          </a:r>
          <a:endParaRPr lang="pl-PL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pl-PL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-br</a:t>
          </a:r>
        </a:p>
        <a:p>
          <a:pPr algn="ctr"/>
          <a:r>
            <a:rPr lang="pl-PL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-as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-z</a:t>
          </a:r>
          <a:endParaRPr lang="pl-PL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90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-o</a:t>
          </a:r>
          <a:endParaRPr lang="pl-PL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l-PL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67167</xdr:colOff>
      <xdr:row>0</xdr:row>
      <xdr:rowOff>76201</xdr:rowOff>
    </xdr:from>
    <xdr:to>
      <xdr:col>39</xdr:col>
      <xdr:colOff>76200</xdr:colOff>
      <xdr:row>0</xdr:row>
      <xdr:rowOff>504825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311020" y="76201"/>
          <a:ext cx="8973739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600" b="1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Druk</a:t>
          </a:r>
          <a:r>
            <a:rPr lang="pl-PL" sz="16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 zamówienia: 	</a:t>
          </a:r>
          <a:r>
            <a:rPr lang="pl-PL" sz="1400" b="1" baseline="0">
              <a:solidFill>
                <a:schemeClr val="bg1"/>
              </a:solidFill>
              <a:latin typeface="Arial" pitchFamily="34" charset="0"/>
              <a:cs typeface="Arial" pitchFamily="34" charset="0"/>
            </a:rPr>
            <a:t>drzwi przesuwne Slider                                   </a:t>
          </a:r>
          <a:r>
            <a:rPr kumimoji="0" lang="pl-PL" sz="2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                                      NR</a:t>
          </a:r>
        </a:p>
        <a:p>
          <a:endParaRPr lang="pl-PL" sz="1400" b="1">
            <a:solidFill>
              <a:schemeClr val="bg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39</xdr:col>
      <xdr:colOff>104774</xdr:colOff>
      <xdr:row>0</xdr:row>
      <xdr:rowOff>70339</xdr:rowOff>
    </xdr:from>
    <xdr:to>
      <xdr:col>44</xdr:col>
      <xdr:colOff>95250</xdr:colOff>
      <xdr:row>0</xdr:row>
      <xdr:rowOff>495300</xdr:rowOff>
    </xdr:to>
    <xdr:sp macro="" textlink="" fLocksText="0">
      <xdr:nvSpPr>
        <xdr:cNvPr id="5" name="pole tekstowe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10191749" y="70339"/>
          <a:ext cx="1190626" cy="4249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 rtl="0">
            <a:defRPr sz="1000"/>
          </a:pPr>
          <a:endParaRPr lang="pl-PL" sz="14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6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/>
      </xdr:nvSpPr>
      <xdr:spPr>
        <a:xfrm>
          <a:off x="47625" y="0"/>
          <a:ext cx="1125706" cy="581026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>
    <xdr:from>
      <xdr:col>2</xdr:col>
      <xdr:colOff>190500</xdr:colOff>
      <xdr:row>30</xdr:row>
      <xdr:rowOff>9525</xdr:rowOff>
    </xdr:from>
    <xdr:to>
      <xdr:col>3</xdr:col>
      <xdr:colOff>161925</xdr:colOff>
      <xdr:row>31</xdr:row>
      <xdr:rowOff>123825</xdr:rowOff>
    </xdr:to>
    <xdr:sp macro="" textlink="">
      <xdr:nvSpPr>
        <xdr:cNvPr id="7" name="pole tekstowe 1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1581150" y="5810250"/>
          <a:ext cx="1714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16</xdr:col>
      <xdr:colOff>28575</xdr:colOff>
      <xdr:row>30</xdr:row>
      <xdr:rowOff>38100</xdr:rowOff>
    </xdr:from>
    <xdr:to>
      <xdr:col>17</xdr:col>
      <xdr:colOff>114300</xdr:colOff>
      <xdr:row>32</xdr:row>
      <xdr:rowOff>0</xdr:rowOff>
    </xdr:to>
    <xdr:sp macro="" textlink="">
      <xdr:nvSpPr>
        <xdr:cNvPr id="8" name="pole tekstowe 8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4429125" y="5838825"/>
          <a:ext cx="152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239857</xdr:colOff>
      <xdr:row>2</xdr:row>
      <xdr:rowOff>51955</xdr:rowOff>
    </xdr:from>
    <xdr:to>
      <xdr:col>7</xdr:col>
      <xdr:colOff>66076</xdr:colOff>
      <xdr:row>6</xdr:row>
      <xdr:rowOff>138546</xdr:rowOff>
    </xdr:to>
    <xdr:pic>
      <xdr:nvPicPr>
        <xdr:cNvPr id="10" name="Obraz 9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507" y="747280"/>
          <a:ext cx="1369269" cy="734291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34</xdr:row>
      <xdr:rowOff>69477</xdr:rowOff>
    </xdr:from>
    <xdr:to>
      <xdr:col>11</xdr:col>
      <xdr:colOff>180975</xdr:colOff>
      <xdr:row>54</xdr:row>
      <xdr:rowOff>53790</xdr:rowOff>
    </xdr:to>
    <xdr:grpSp>
      <xdr:nvGrpSpPr>
        <xdr:cNvPr id="14" name="Grupa 13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GrpSpPr/>
      </xdr:nvGrpSpPr>
      <xdr:grpSpPr>
        <a:xfrm>
          <a:off x="1837204" y="6893859"/>
          <a:ext cx="3364006" cy="7559490"/>
          <a:chOff x="3359727" y="4953000"/>
          <a:chExt cx="1652383" cy="3550972"/>
        </a:xfrm>
      </xdr:grpSpPr>
      <xdr:pic>
        <xdr:nvPicPr>
          <xdr:cNvPr id="15" name="Obraz 14">
            <a:extLst>
              <a:ext uri="{FF2B5EF4-FFF2-40B4-BE49-F238E27FC236}">
                <a16:creationId xmlns="" xmlns:a16="http://schemas.microsoft.com/office/drawing/2014/main" id="{00000000-0008-0000-04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3359727" y="4953000"/>
            <a:ext cx="1497889" cy="3318196"/>
          </a:xfrm>
          <a:prstGeom prst="rect">
            <a:avLst/>
          </a:prstGeom>
        </xdr:spPr>
      </xdr:pic>
      <xdr:sp macro="" textlink="">
        <xdr:nvSpPr>
          <xdr:cNvPr id="16" name="pole tekstowe 15">
            <a:extLst>
              <a:ext uri="{FF2B5EF4-FFF2-40B4-BE49-F238E27FC236}">
                <a16:creationId xmlns="" xmlns:a16="http://schemas.microsoft.com/office/drawing/2014/main" id="{00000000-0008-0000-0400-000010000000}"/>
              </a:ext>
            </a:extLst>
          </xdr:cNvPr>
          <xdr:cNvSpPr txBox="1"/>
        </xdr:nvSpPr>
        <xdr:spPr bwMode="auto">
          <a:xfrm>
            <a:off x="3367518" y="8318750"/>
            <a:ext cx="1644592" cy="185222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horzOverflow="clip" wrap="square" rtlCol="0" anchor="t"/>
          <a:lstStyle/>
          <a:p>
            <a:r>
              <a:rPr lang="pl-PL" sz="1100"/>
              <a:t>Slider prowadnicach</a:t>
            </a:r>
            <a:r>
              <a:rPr lang="pl-PL" sz="1100" baseline="0"/>
              <a:t> S-S</a:t>
            </a:r>
            <a:endParaRPr lang="pl-PL" sz="1100"/>
          </a:p>
        </xdr:txBody>
      </xdr:sp>
    </xdr:grpSp>
    <xdr:clientData/>
  </xdr:twoCellAnchor>
  <xdr:twoCellAnchor>
    <xdr:from>
      <xdr:col>12</xdr:col>
      <xdr:colOff>33619</xdr:colOff>
      <xdr:row>34</xdr:row>
      <xdr:rowOff>2846295</xdr:rowOff>
    </xdr:from>
    <xdr:to>
      <xdr:col>44</xdr:col>
      <xdr:colOff>257736</xdr:colOff>
      <xdr:row>46</xdr:row>
      <xdr:rowOff>99746</xdr:rowOff>
    </xdr:to>
    <xdr:grpSp>
      <xdr:nvGrpSpPr>
        <xdr:cNvPr id="49" name="Grupa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GrpSpPr/>
      </xdr:nvGrpSpPr>
      <xdr:grpSpPr>
        <a:xfrm>
          <a:off x="5277972" y="9670677"/>
          <a:ext cx="6420970" cy="3125334"/>
          <a:chOff x="3987326" y="7418183"/>
          <a:chExt cx="2327749" cy="916192"/>
        </a:xfrm>
      </xdr:grpSpPr>
      <xdr:pic>
        <xdr:nvPicPr>
          <xdr:cNvPr id="50" name="Obraz 49">
            <a:extLst>
              <a:ext uri="{FF2B5EF4-FFF2-40B4-BE49-F238E27FC236}">
                <a16:creationId xmlns="" xmlns:a16="http://schemas.microsoft.com/office/drawing/2014/main" id="{00000000-0008-0000-0400-00003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77672"/>
          <a:stretch/>
        </xdr:blipFill>
        <xdr:spPr>
          <a:xfrm>
            <a:off x="6059879" y="7627563"/>
            <a:ext cx="148903" cy="505952"/>
          </a:xfrm>
          <a:prstGeom prst="rect">
            <a:avLst/>
          </a:prstGeom>
        </xdr:spPr>
      </xdr:pic>
      <xdr:grpSp>
        <xdr:nvGrpSpPr>
          <xdr:cNvPr id="51" name="Grupa 50">
            <a:extLst>
              <a:ext uri="{FF2B5EF4-FFF2-40B4-BE49-F238E27FC236}">
                <a16:creationId xmlns="" xmlns:a16="http://schemas.microsoft.com/office/drawing/2014/main" id="{00000000-0008-0000-0400-000033000000}"/>
              </a:ext>
            </a:extLst>
          </xdr:cNvPr>
          <xdr:cNvGrpSpPr/>
        </xdr:nvGrpSpPr>
        <xdr:grpSpPr>
          <a:xfrm>
            <a:off x="3987326" y="7418183"/>
            <a:ext cx="2327749" cy="916192"/>
            <a:chOff x="4644551" y="7056233"/>
            <a:chExt cx="2327749" cy="916192"/>
          </a:xfrm>
        </xdr:grpSpPr>
        <xdr:pic>
          <xdr:nvPicPr>
            <xdr:cNvPr id="52" name="Obraz 51">
              <a:extLst>
                <a:ext uri="{FF2B5EF4-FFF2-40B4-BE49-F238E27FC236}">
                  <a16:creationId xmlns="" xmlns:a16="http://schemas.microsoft.com/office/drawing/2014/main" id="{00000000-0008-0000-0400-000034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6"/>
            <a:srcRect b="38367"/>
            <a:stretch/>
          </xdr:blipFill>
          <xdr:spPr>
            <a:xfrm>
              <a:off x="4743784" y="7277102"/>
              <a:ext cx="526978" cy="362344"/>
            </a:xfrm>
            <a:prstGeom prst="rect">
              <a:avLst/>
            </a:prstGeom>
          </xdr:spPr>
        </xdr:pic>
        <xdr:grpSp>
          <xdr:nvGrpSpPr>
            <xdr:cNvPr id="53" name="Grupa 52">
              <a:extLst>
                <a:ext uri="{FF2B5EF4-FFF2-40B4-BE49-F238E27FC236}">
                  <a16:creationId xmlns="" xmlns:a16="http://schemas.microsoft.com/office/drawing/2014/main" id="{00000000-0008-0000-0400-000035000000}"/>
                </a:ext>
              </a:extLst>
            </xdr:cNvPr>
            <xdr:cNvGrpSpPr/>
          </xdr:nvGrpSpPr>
          <xdr:grpSpPr>
            <a:xfrm>
              <a:off x="4644551" y="7056233"/>
              <a:ext cx="2327749" cy="916192"/>
              <a:chOff x="4615976" y="8008733"/>
              <a:chExt cx="2327749" cy="916192"/>
            </a:xfrm>
          </xdr:grpSpPr>
          <xdr:pic>
            <xdr:nvPicPr>
              <xdr:cNvPr id="58" name="Obraz 57">
                <a:extLst>
                  <a:ext uri="{FF2B5EF4-FFF2-40B4-BE49-F238E27FC236}">
                    <a16:creationId xmlns="" xmlns:a16="http://schemas.microsoft.com/office/drawing/2014/main" id="{00000000-0008-0000-0400-00003A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5371490" y="8251468"/>
                <a:ext cx="784092" cy="362877"/>
              </a:xfrm>
              <a:prstGeom prst="rect">
                <a:avLst/>
              </a:prstGeom>
            </xdr:spPr>
          </xdr:pic>
          <xdr:sp macro="" textlink="">
            <xdr:nvSpPr>
              <xdr:cNvPr id="54" name="pole tekstowe 53">
                <a:extLst>
                  <a:ext uri="{FF2B5EF4-FFF2-40B4-BE49-F238E27FC236}">
                    <a16:creationId xmlns="" xmlns:a16="http://schemas.microsoft.com/office/drawing/2014/main" id="{00000000-0008-0000-0400-000036000000}"/>
                  </a:ext>
                </a:extLst>
              </xdr:cNvPr>
              <xdr:cNvSpPr txBox="1"/>
            </xdr:nvSpPr>
            <xdr:spPr bwMode="auto">
              <a:xfrm>
                <a:off x="4671247" y="8036466"/>
                <a:ext cx="1560678" cy="147955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xtLs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horzOverflow="clip" wrap="square" rtlCol="0" anchor="t"/>
              <a:lstStyle/>
              <a:p>
                <a:r>
                  <a:rPr lang="pl-PL" sz="1000">
                    <a:latin typeface="Arial" panose="020B0604020202020204" pitchFamily="34" charset="0"/>
                    <a:cs typeface="Arial" panose="020B0604020202020204" pitchFamily="34" charset="0"/>
                  </a:rPr>
                  <a:t>Dostępne typy</a:t>
                </a:r>
                <a:r>
                  <a:rPr lang="pl-PL" sz="1000" baseline="0">
                    <a:latin typeface="Arial" panose="020B0604020202020204" pitchFamily="34" charset="0"/>
                    <a:cs typeface="Arial" panose="020B0604020202020204" pitchFamily="34" charset="0"/>
                  </a:rPr>
                  <a:t> prowadnic Solid</a:t>
                </a:r>
                <a:endParaRPr lang="pl-PL" sz="1000"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  <xdr:sp macro="" textlink="">
            <xdr:nvSpPr>
              <xdr:cNvPr id="55" name="Prostokąt 54">
                <a:extLst>
                  <a:ext uri="{FF2B5EF4-FFF2-40B4-BE49-F238E27FC236}">
                    <a16:creationId xmlns="" xmlns:a16="http://schemas.microsoft.com/office/drawing/2014/main" id="{00000000-0008-0000-0400-000037000000}"/>
                  </a:ext>
                </a:extLst>
              </xdr:cNvPr>
              <xdr:cNvSpPr/>
            </xdr:nvSpPr>
            <xdr:spPr>
              <a:xfrm>
                <a:off x="4615976" y="8008733"/>
                <a:ext cx="2327749" cy="916192"/>
              </a:xfrm>
              <a:prstGeom prst="rect">
                <a:avLst/>
              </a:prstGeom>
              <a:noFill/>
              <a:ln w="127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grpSp>
            <xdr:nvGrpSpPr>
              <xdr:cNvPr id="56" name="Grupa 55">
                <a:extLst>
                  <a:ext uri="{FF2B5EF4-FFF2-40B4-BE49-F238E27FC236}">
                    <a16:creationId xmlns="" xmlns:a16="http://schemas.microsoft.com/office/drawing/2014/main" id="{00000000-0008-0000-0400-000038000000}"/>
                  </a:ext>
                </a:extLst>
              </xdr:cNvPr>
              <xdr:cNvGrpSpPr/>
            </xdr:nvGrpSpPr>
            <xdr:grpSpPr>
              <a:xfrm>
                <a:off x="4680165" y="8550636"/>
                <a:ext cx="2128954" cy="230051"/>
                <a:chOff x="1860484" y="8429229"/>
                <a:chExt cx="2049873" cy="290103"/>
              </a:xfrm>
            </xdr:grpSpPr>
            <xdr:sp macro="" textlink="">
              <xdr:nvSpPr>
                <xdr:cNvPr id="59" name="pole tekstowe 58">
                  <a:extLst>
                    <a:ext uri="{FF2B5EF4-FFF2-40B4-BE49-F238E27FC236}">
                      <a16:creationId xmlns="" xmlns:a16="http://schemas.microsoft.com/office/drawing/2014/main" id="{00000000-0008-0000-0400-00003B000000}"/>
                    </a:ext>
                  </a:extLst>
                </xdr:cNvPr>
                <xdr:cNvSpPr txBox="1"/>
              </xdr:nvSpPr>
              <xdr:spPr bwMode="auto">
                <a:xfrm>
                  <a:off x="1860484" y="8453245"/>
                  <a:ext cx="687125" cy="158394"/>
                </a:xfrm>
                <a:prstGeom prst="rect">
                  <a:avLst/>
                </a:prstGeom>
                <a:solidFill>
                  <a:srgbClr val="FFFFFF"/>
                </a:solidFill>
                <a:ln>
                  <a:noFill/>
                </a:ln>
                <a:extLs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Overflow="clip" horzOverflow="clip" wrap="square" rtlCol="0" anchor="t"/>
                <a:lstStyle/>
                <a:p>
                  <a:r>
                    <a:rPr lang="pl-PL" sz="1100"/>
                    <a:t>Moskitiera</a:t>
                  </a:r>
                  <a:r>
                    <a:rPr lang="pl-PL" sz="1100" baseline="0"/>
                    <a:t> </a:t>
                  </a:r>
                  <a:r>
                    <a:rPr lang="pl-PL" sz="1100"/>
                    <a:t>pojedyncza</a:t>
                  </a:r>
                </a:p>
              </xdr:txBody>
            </xdr:sp>
            <xdr:sp macro="" textlink="">
              <xdr:nvSpPr>
                <xdr:cNvPr id="61" name="pole tekstowe 60">
                  <a:extLst>
                    <a:ext uri="{FF2B5EF4-FFF2-40B4-BE49-F238E27FC236}">
                      <a16:creationId xmlns="" xmlns:a16="http://schemas.microsoft.com/office/drawing/2014/main" id="{00000000-0008-0000-0400-00003D000000}"/>
                    </a:ext>
                  </a:extLst>
                </xdr:cNvPr>
                <xdr:cNvSpPr txBox="1"/>
              </xdr:nvSpPr>
              <xdr:spPr bwMode="auto">
                <a:xfrm>
                  <a:off x="2582691" y="8567077"/>
                  <a:ext cx="641036" cy="15225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1100"/>
                    <a:t>Montaż do podłoża</a:t>
                  </a:r>
                </a:p>
              </xdr:txBody>
            </xdr:sp>
            <xdr:sp macro="" textlink="">
              <xdr:nvSpPr>
                <xdr:cNvPr id="62" name="pole tekstowe 61">
                  <a:extLst>
                    <a:ext uri="{FF2B5EF4-FFF2-40B4-BE49-F238E27FC236}">
                      <a16:creationId xmlns="" xmlns:a16="http://schemas.microsoft.com/office/drawing/2014/main" id="{00000000-0008-0000-0400-00003E000000}"/>
                    </a:ext>
                  </a:extLst>
                </xdr:cNvPr>
                <xdr:cNvSpPr txBox="1"/>
              </xdr:nvSpPr>
              <xdr:spPr bwMode="auto">
                <a:xfrm>
                  <a:off x="3366700" y="8576140"/>
                  <a:ext cx="543657" cy="126622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1100"/>
                    <a:t>Montaż do ściany</a:t>
                  </a:r>
                </a:p>
              </xdr:txBody>
            </xdr:sp>
            <xdr:sp macro="" textlink="">
              <xdr:nvSpPr>
                <xdr:cNvPr id="60" name="pole tekstowe 59">
                  <a:extLst>
                    <a:ext uri="{FF2B5EF4-FFF2-40B4-BE49-F238E27FC236}">
                      <a16:creationId xmlns="" xmlns:a16="http://schemas.microsoft.com/office/drawing/2014/main" id="{00000000-0008-0000-0400-00003C000000}"/>
                    </a:ext>
                  </a:extLst>
                </xdr:cNvPr>
                <xdr:cNvSpPr txBox="1"/>
              </xdr:nvSpPr>
              <xdr:spPr bwMode="auto">
                <a:xfrm>
                  <a:off x="2939420" y="8429229"/>
                  <a:ext cx="849924" cy="205154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vertOverflow="clip" horzOverflow="clip" wrap="square" rtlCol="0" anchor="t"/>
                <a:lstStyle/>
                <a:p>
                  <a:r>
                    <a:rPr lang="pl-PL" sz="1100"/>
                    <a:t>Mositiera</a:t>
                  </a:r>
                  <a:r>
                    <a:rPr lang="pl-PL" sz="1100" baseline="0"/>
                    <a:t> </a:t>
                  </a:r>
                  <a:r>
                    <a:rPr lang="pl-PL" sz="1100"/>
                    <a:t>podwojna</a:t>
                  </a:r>
                </a:p>
              </xdr:txBody>
            </xdr:sp>
          </xdr:grpSp>
          <xdr:pic>
            <xdr:nvPicPr>
              <xdr:cNvPr id="57" name="Obraz 56">
                <a:extLst>
                  <a:ext uri="{FF2B5EF4-FFF2-40B4-BE49-F238E27FC236}">
                    <a16:creationId xmlns="" xmlns:a16="http://schemas.microsoft.com/office/drawing/2014/main" id="{00000000-0008-0000-0400-000039000000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246974" y="8183703"/>
                <a:ext cx="461174" cy="435117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</xdr:grpSp>
      </xdr:grpSp>
    </xdr:grpSp>
    <xdr:clientData/>
  </xdr:twoCellAnchor>
  <xdr:twoCellAnchor>
    <xdr:from>
      <xdr:col>8</xdr:col>
      <xdr:colOff>228601</xdr:colOff>
      <xdr:row>0</xdr:row>
      <xdr:rowOff>485775</xdr:rowOff>
    </xdr:from>
    <xdr:to>
      <xdr:col>44</xdr:col>
      <xdr:colOff>9518</xdr:colOff>
      <xdr:row>11</xdr:row>
      <xdr:rowOff>1</xdr:rowOff>
    </xdr:to>
    <xdr:grpSp>
      <xdr:nvGrpSpPr>
        <xdr:cNvPr id="27" name="Grupa 26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GrpSpPr/>
      </xdr:nvGrpSpPr>
      <xdr:grpSpPr>
        <a:xfrm>
          <a:off x="4442013" y="485775"/>
          <a:ext cx="7008711" cy="1486461"/>
          <a:chOff x="3212623" y="441961"/>
          <a:chExt cx="6148584" cy="1442303"/>
        </a:xfrm>
      </xdr:grpSpPr>
      <xdr:grpSp>
        <xdr:nvGrpSpPr>
          <xdr:cNvPr id="28" name="Grupa 27">
            <a:extLst>
              <a:ext uri="{FF2B5EF4-FFF2-40B4-BE49-F238E27FC236}">
                <a16:creationId xmlns="" xmlns:a16="http://schemas.microsoft.com/office/drawing/2014/main" id="{00000000-0008-0000-0400-00001C000000}"/>
              </a:ext>
            </a:extLst>
          </xdr:cNvPr>
          <xdr:cNvGrpSpPr/>
        </xdr:nvGrpSpPr>
        <xdr:grpSpPr>
          <a:xfrm>
            <a:off x="8620343" y="646831"/>
            <a:ext cx="740864" cy="1022151"/>
            <a:chOff x="7900989" y="635999"/>
            <a:chExt cx="742536" cy="1032429"/>
          </a:xfrm>
        </xdr:grpSpPr>
        <xdr:sp macro="" textlink="">
          <xdr:nvSpPr>
            <xdr:cNvPr id="46" name="Prostokąt 45">
              <a:extLst>
                <a:ext uri="{FF2B5EF4-FFF2-40B4-BE49-F238E27FC236}">
                  <a16:creationId xmlns="" xmlns:a16="http://schemas.microsoft.com/office/drawing/2014/main" id="{00000000-0008-0000-0400-00002E000000}"/>
                </a:ext>
              </a:extLst>
            </xdr:cNvPr>
            <xdr:cNvSpPr/>
          </xdr:nvSpPr>
          <xdr:spPr>
            <a:xfrm>
              <a:off x="7900989" y="685800"/>
              <a:ext cx="395936" cy="982628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47" name="pole tekstowe 46">
              <a:extLst>
                <a:ext uri="{FF2B5EF4-FFF2-40B4-BE49-F238E27FC236}">
                  <a16:creationId xmlns="" xmlns:a16="http://schemas.microsoft.com/office/drawing/2014/main" id="{00000000-0008-0000-0400-00002F000000}"/>
                </a:ext>
              </a:extLst>
            </xdr:cNvPr>
            <xdr:cNvSpPr txBox="1"/>
          </xdr:nvSpPr>
          <xdr:spPr bwMode="auto">
            <a:xfrm>
              <a:off x="8282782" y="635999"/>
              <a:ext cx="360743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Poch. klienta</a:t>
              </a:r>
            </a:p>
          </xdr:txBody>
        </xdr:sp>
      </xdr:grpSp>
      <xdr:grpSp>
        <xdr:nvGrpSpPr>
          <xdr:cNvPr id="29" name="Grupa 28">
            <a:extLst>
              <a:ext uri="{FF2B5EF4-FFF2-40B4-BE49-F238E27FC236}">
                <a16:creationId xmlns="" xmlns:a16="http://schemas.microsoft.com/office/drawing/2014/main" id="{00000000-0008-0000-0400-00001D000000}"/>
              </a:ext>
            </a:extLst>
          </xdr:cNvPr>
          <xdr:cNvGrpSpPr/>
        </xdr:nvGrpSpPr>
        <xdr:grpSpPr>
          <a:xfrm>
            <a:off x="7637129" y="657263"/>
            <a:ext cx="695934" cy="1003288"/>
            <a:chOff x="8274998" y="655784"/>
            <a:chExt cx="688891" cy="1013657"/>
          </a:xfrm>
        </xdr:grpSpPr>
        <xdr:sp macro="" textlink="">
          <xdr:nvSpPr>
            <xdr:cNvPr id="44" name="pole tekstowe 43">
              <a:extLst>
                <a:ext uri="{FF2B5EF4-FFF2-40B4-BE49-F238E27FC236}">
                  <a16:creationId xmlns="" xmlns:a16="http://schemas.microsoft.com/office/drawing/2014/main" id="{00000000-0008-0000-0400-00002C000000}"/>
                </a:ext>
              </a:extLst>
            </xdr:cNvPr>
            <xdr:cNvSpPr txBox="1"/>
          </xdr:nvSpPr>
          <xdr:spPr bwMode="auto">
            <a:xfrm>
              <a:off x="8633672" y="655784"/>
              <a:ext cx="330217" cy="99060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vert="vert270" wrap="square" rtlCol="0" anchor="t"/>
            <a:lstStyle/>
            <a:p>
              <a:r>
                <a:rPr lang="pl-PL" sz="1000" b="0">
                  <a:latin typeface="Arial" panose="020B0604020202020204" pitchFamily="34" charset="0"/>
                  <a:cs typeface="Arial" panose="020B0604020202020204" pitchFamily="34" charset="0"/>
                </a:rPr>
                <a:t>Data pomiaru</a:t>
              </a:r>
            </a:p>
          </xdr:txBody>
        </xdr:sp>
        <xdr:sp macro="" textlink="">
          <xdr:nvSpPr>
            <xdr:cNvPr id="45" name="Prostokąt 44">
              <a:extLst>
                <a:ext uri="{FF2B5EF4-FFF2-40B4-BE49-F238E27FC236}">
                  <a16:creationId xmlns="" xmlns:a16="http://schemas.microsoft.com/office/drawing/2014/main" id="{00000000-0008-0000-0400-00002D000000}"/>
                </a:ext>
              </a:extLst>
            </xdr:cNvPr>
            <xdr:cNvSpPr/>
          </xdr:nvSpPr>
          <xdr:spPr>
            <a:xfrm>
              <a:off x="8274998" y="695325"/>
              <a:ext cx="399737" cy="974116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</xdr:grpSp>
      <xdr:grpSp>
        <xdr:nvGrpSpPr>
          <xdr:cNvPr id="30" name="Grupa 29">
            <a:extLst>
              <a:ext uri="{FF2B5EF4-FFF2-40B4-BE49-F238E27FC236}">
                <a16:creationId xmlns="" xmlns:a16="http://schemas.microsoft.com/office/drawing/2014/main" id="{00000000-0008-0000-0400-00001E000000}"/>
              </a:ext>
            </a:extLst>
          </xdr:cNvPr>
          <xdr:cNvGrpSpPr/>
        </xdr:nvGrpSpPr>
        <xdr:grpSpPr>
          <a:xfrm>
            <a:off x="3212623" y="441961"/>
            <a:ext cx="2968841" cy="1428038"/>
            <a:chOff x="9277350" y="2632585"/>
            <a:chExt cx="2971516" cy="1435359"/>
          </a:xfrm>
        </xdr:grpSpPr>
        <xdr:grpSp>
          <xdr:nvGrpSpPr>
            <xdr:cNvPr id="38" name="Grupa 37">
              <a:extLst>
                <a:ext uri="{FF2B5EF4-FFF2-40B4-BE49-F238E27FC236}">
                  <a16:creationId xmlns="" xmlns:a16="http://schemas.microsoft.com/office/drawing/2014/main" id="{00000000-0008-0000-0400-000026000000}"/>
                </a:ext>
              </a:extLst>
            </xdr:cNvPr>
            <xdr:cNvGrpSpPr/>
          </xdr:nvGrpSpPr>
          <xdr:grpSpPr>
            <a:xfrm>
              <a:off x="9277350" y="2632585"/>
              <a:ext cx="2971516" cy="1267344"/>
              <a:chOff x="9525000" y="575363"/>
              <a:chExt cx="2971516" cy="1021795"/>
            </a:xfrm>
          </xdr:grpSpPr>
          <xdr:sp macro="" textlink="">
            <xdr:nvSpPr>
              <xdr:cNvPr id="42" name="Prostokąt 41">
                <a:extLst>
                  <a:ext uri="{FF2B5EF4-FFF2-40B4-BE49-F238E27FC236}">
                    <a16:creationId xmlns="" xmlns:a16="http://schemas.microsoft.com/office/drawing/2014/main" id="{00000000-0008-0000-0400-00002A000000}"/>
                  </a:ext>
                </a:extLst>
              </xdr:cNvPr>
              <xdr:cNvSpPr/>
            </xdr:nvSpPr>
            <xdr:spPr>
              <a:xfrm>
                <a:off x="9525000" y="741343"/>
                <a:ext cx="2552700" cy="855815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3175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pl-PL" sz="1100"/>
              </a:p>
            </xdr:txBody>
          </xdr:sp>
          <xdr:sp macro="" textlink="">
            <xdr:nvSpPr>
              <xdr:cNvPr id="43" name="pole tekstowe 42">
                <a:extLst>
                  <a:ext uri="{FF2B5EF4-FFF2-40B4-BE49-F238E27FC236}">
                    <a16:creationId xmlns="" xmlns:a16="http://schemas.microsoft.com/office/drawing/2014/main" id="{00000000-0008-0000-0400-00002B000000}"/>
                  </a:ext>
                </a:extLst>
              </xdr:cNvPr>
              <xdr:cNvSpPr txBox="1"/>
            </xdr:nvSpPr>
            <xdr:spPr bwMode="auto">
              <a:xfrm>
                <a:off x="10486741" y="575363"/>
                <a:ext cx="2009775" cy="304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NABYWCA</a:t>
                </a:r>
              </a:p>
            </xdr:txBody>
          </xdr:sp>
        </xdr:grpSp>
        <xdr:grpSp>
          <xdr:nvGrpSpPr>
            <xdr:cNvPr id="39" name="Grupa 38">
              <a:extLst>
                <a:ext uri="{FF2B5EF4-FFF2-40B4-BE49-F238E27FC236}">
                  <a16:creationId xmlns="" xmlns:a16="http://schemas.microsoft.com/office/drawing/2014/main" id="{00000000-0008-0000-0400-000027000000}"/>
                </a:ext>
              </a:extLst>
            </xdr:cNvPr>
            <xdr:cNvGrpSpPr/>
          </xdr:nvGrpSpPr>
          <xdr:grpSpPr>
            <a:xfrm>
              <a:off x="9277350" y="2828957"/>
              <a:ext cx="2580296" cy="1238987"/>
              <a:chOff x="9267825" y="2848007"/>
              <a:chExt cx="2580296" cy="1238987"/>
            </a:xfrm>
          </xdr:grpSpPr>
          <xdr:sp macro="" textlink="">
            <xdr:nvSpPr>
              <xdr:cNvPr id="40" name="pole tekstowe 39">
                <a:extLst>
                  <a:ext uri="{FF2B5EF4-FFF2-40B4-BE49-F238E27FC236}">
                    <a16:creationId xmlns="" xmlns:a16="http://schemas.microsoft.com/office/drawing/2014/main" id="{00000000-0008-0000-0400-000028000000}"/>
                  </a:ext>
                </a:extLst>
              </xdr:cNvPr>
              <xdr:cNvSpPr txBox="1"/>
            </xdr:nvSpPr>
            <xdr:spPr bwMode="auto">
              <a:xfrm>
                <a:off x="9267825" y="2848007"/>
                <a:ext cx="600075" cy="1200117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000"/>
                  <a:t>Nazwa</a:t>
                </a:r>
              </a:p>
              <a:p>
                <a:r>
                  <a:rPr lang="pl-PL" sz="1000"/>
                  <a:t>Adres</a:t>
                </a:r>
              </a:p>
              <a:p>
                <a:endParaRPr lang="pl-PL" sz="1000"/>
              </a:p>
              <a:p>
                <a:r>
                  <a:rPr lang="pl-PL" sz="1000"/>
                  <a:t>E-mail</a:t>
                </a:r>
              </a:p>
              <a:p>
                <a:r>
                  <a:rPr lang="pl-PL" sz="1000"/>
                  <a:t>Tel.</a:t>
                </a:r>
              </a:p>
              <a:p>
                <a:r>
                  <a:rPr lang="pl-PL" sz="1000"/>
                  <a:t>NIP:</a:t>
                </a:r>
              </a:p>
            </xdr:txBody>
          </xdr:sp>
          <xdr:sp macro="" textlink="">
            <xdr:nvSpPr>
              <xdr:cNvPr id="41" name="pole tekstowe 40">
                <a:extLst>
                  <a:ext uri="{FF2B5EF4-FFF2-40B4-BE49-F238E27FC236}">
                    <a16:creationId xmlns="" xmlns:a16="http://schemas.microsoft.com/office/drawing/2014/main" id="{00000000-0008-0000-0400-000029000000}"/>
                  </a:ext>
                </a:extLst>
              </xdr:cNvPr>
              <xdr:cNvSpPr txBox="1"/>
            </xdr:nvSpPr>
            <xdr:spPr bwMode="auto">
              <a:xfrm>
                <a:off x="9714521" y="2856804"/>
                <a:ext cx="2133600" cy="123019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vertOverflow="clip" horzOverflow="clip" wrap="square" rtlCol="0" anchor="t"/>
              <a:lstStyle/>
              <a:p>
                <a:r>
                  <a:rPr lang="pl-PL" sz="1100">
                    <a:latin typeface="Arial" panose="020B0604020202020204" pitchFamily="34" charset="0"/>
                    <a:cs typeface="Arial" panose="020B0604020202020204" pitchFamily="34" charset="0"/>
                  </a:rPr>
                  <a:t>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a:t>
                </a:r>
              </a:p>
            </xdr:txBody>
          </xdr:sp>
        </xdr:grpSp>
      </xdr:grpSp>
      <xdr:sp macro="" textlink="">
        <xdr:nvSpPr>
          <xdr:cNvPr id="31" name="pole tekstowe 30">
            <a:extLst>
              <a:ext uri="{FF2B5EF4-FFF2-40B4-BE49-F238E27FC236}">
                <a16:creationId xmlns="" xmlns:a16="http://schemas.microsoft.com/office/drawing/2014/main" id="{00000000-0008-0000-0400-00001F000000}"/>
              </a:ext>
            </a:extLst>
          </xdr:cNvPr>
          <xdr:cNvSpPr txBox="1"/>
        </xdr:nvSpPr>
        <xdr:spPr bwMode="auto">
          <a:xfrm>
            <a:off x="3717447" y="653455"/>
            <a:ext cx="1998817" cy="860987"/>
          </a:xfrm>
          <a:prstGeom prst="rect">
            <a:avLst/>
          </a:prstGeom>
          <a:noFill/>
          <a:ln>
            <a:noFill/>
          </a:ln>
        </xdr:spPr>
        <xdr:txBody>
          <a:bodyPr vertOverflow="clip" horzOverflow="clip" wrap="square" rtlCol="0" anchor="t"/>
          <a:lstStyle/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5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  <a:p>
            <a:endParaRPr lang="pl-PL" sz="1000"/>
          </a:p>
        </xdr:txBody>
      </xdr:sp>
      <xdr:grpSp>
        <xdr:nvGrpSpPr>
          <xdr:cNvPr id="32" name="Grupa 31">
            <a:extLst>
              <a:ext uri="{FF2B5EF4-FFF2-40B4-BE49-F238E27FC236}">
                <a16:creationId xmlns="" xmlns:a16="http://schemas.microsoft.com/office/drawing/2014/main" id="{00000000-0008-0000-0400-000020000000}"/>
              </a:ext>
            </a:extLst>
          </xdr:cNvPr>
          <xdr:cNvGrpSpPr/>
        </xdr:nvGrpSpPr>
        <xdr:grpSpPr>
          <a:xfrm>
            <a:off x="5733420" y="645338"/>
            <a:ext cx="818436" cy="1238926"/>
            <a:chOff x="10335824" y="1257299"/>
            <a:chExt cx="817953" cy="1247776"/>
          </a:xfrm>
        </xdr:grpSpPr>
        <xdr:sp macro="" textlink="">
          <xdr:nvSpPr>
            <xdr:cNvPr id="33" name="Prostokąt 32">
              <a:extLst>
                <a:ext uri="{FF2B5EF4-FFF2-40B4-BE49-F238E27FC236}">
                  <a16:creationId xmlns="" xmlns:a16="http://schemas.microsoft.com/office/drawing/2014/main" id="{00000000-0008-0000-0400-000021000000}"/>
                </a:ext>
              </a:extLst>
            </xdr:cNvPr>
            <xdr:cNvSpPr/>
          </xdr:nvSpPr>
          <xdr:spPr>
            <a:xfrm>
              <a:off x="10363201" y="1257299"/>
              <a:ext cx="790576" cy="1118600"/>
            </a:xfrm>
            <a:prstGeom prst="rect">
              <a:avLst/>
            </a:prstGeom>
            <a:noFill/>
            <a:ln w="3175"/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pl-PL" sz="1100"/>
            </a:p>
          </xdr:txBody>
        </xdr:sp>
        <xdr:sp macro="" textlink="">
          <xdr:nvSpPr>
            <xdr:cNvPr id="34" name="pole tekstowe 33">
              <a:extLst>
                <a:ext uri="{FF2B5EF4-FFF2-40B4-BE49-F238E27FC236}">
                  <a16:creationId xmlns="" xmlns:a16="http://schemas.microsoft.com/office/drawing/2014/main" id="{00000000-0008-0000-0400-000022000000}"/>
                </a:ext>
              </a:extLst>
            </xdr:cNvPr>
            <xdr:cNvSpPr txBox="1"/>
          </xdr:nvSpPr>
          <xdr:spPr bwMode="auto">
            <a:xfrm>
              <a:off x="10335824" y="1304925"/>
              <a:ext cx="714375" cy="1200150"/>
            </a:xfrm>
            <a:prstGeom prst="rect">
              <a:avLst/>
            </a:prstGeom>
            <a:noFill/>
            <a:ln>
              <a:noFill/>
            </a:ln>
          </xdr:spPr>
          <xdr:txBody>
            <a:bodyPr vertOverflow="clip" horzOverflow="clip" wrap="square" rtlCol="0" anchor="t"/>
            <a:lstStyle/>
            <a:p>
              <a:endParaRPr lang="pl-PL" sz="1000"/>
            </a:p>
            <a:p>
              <a:r>
                <a:rPr lang="pl-PL" sz="1000"/>
                <a:t>MOL</a:t>
              </a:r>
            </a:p>
            <a:p>
              <a:r>
                <a:rPr lang="pl-PL" sz="1000"/>
                <a:t>Spedycja</a:t>
              </a:r>
            </a:p>
            <a:p>
              <a:r>
                <a:rPr lang="pl-PL" sz="1000"/>
                <a:t>Własny</a:t>
              </a:r>
            </a:p>
          </xdr:txBody>
        </xdr:sp>
        <xdr:sp macro="" textlink="">
          <xdr:nvSpPr>
            <xdr:cNvPr id="35" name="pole tekstowe 34">
              <a:extLst>
                <a:ext uri="{FF2B5EF4-FFF2-40B4-BE49-F238E27FC236}">
                  <a16:creationId xmlns="" xmlns:a16="http://schemas.microsoft.com/office/drawing/2014/main" id="{00000000-0008-0000-0400-000023000000}"/>
                </a:ext>
              </a:extLst>
            </xdr:cNvPr>
            <xdr:cNvSpPr txBox="1"/>
          </xdr:nvSpPr>
          <xdr:spPr bwMode="auto">
            <a:xfrm>
              <a:off x="10934700" y="1457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36" name="pole tekstowe 35">
              <a:extLst>
                <a:ext uri="{FF2B5EF4-FFF2-40B4-BE49-F238E27FC236}">
                  <a16:creationId xmlns="" xmlns:a16="http://schemas.microsoft.com/office/drawing/2014/main" id="{00000000-0008-0000-0400-000024000000}"/>
                </a:ext>
              </a:extLst>
            </xdr:cNvPr>
            <xdr:cNvSpPr txBox="1"/>
          </xdr:nvSpPr>
          <xdr:spPr bwMode="auto">
            <a:xfrm>
              <a:off x="10934700" y="16478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  <xdr:sp macro="" textlink="">
          <xdr:nvSpPr>
            <xdr:cNvPr id="37" name="pole tekstowe 36">
              <a:extLst>
                <a:ext uri="{FF2B5EF4-FFF2-40B4-BE49-F238E27FC236}">
                  <a16:creationId xmlns="" xmlns:a16="http://schemas.microsoft.com/office/drawing/2014/main" id="{00000000-0008-0000-0400-000025000000}"/>
                </a:ext>
              </a:extLst>
            </xdr:cNvPr>
            <xdr:cNvSpPr txBox="1"/>
          </xdr:nvSpPr>
          <xdr:spPr bwMode="auto">
            <a:xfrm>
              <a:off x="10934700" y="1838325"/>
              <a:ext cx="209550" cy="190500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</xdr:spPr>
          <xdr:txBody>
            <a:bodyPr vertOverflow="clip" horzOverflow="clip" wrap="square" rtlCol="0" anchor="t"/>
            <a:lstStyle/>
            <a:p>
              <a:endParaRPr lang="pl-PL" sz="1100"/>
            </a:p>
          </xdr:txBody>
        </xdr:sp>
      </xdr:grpSp>
    </xdr:grpSp>
    <xdr:clientData/>
  </xdr:twoCellAnchor>
  <xdr:twoCellAnchor>
    <xdr:from>
      <xdr:col>23</xdr:col>
      <xdr:colOff>85725</xdr:colOff>
      <xdr:row>28</xdr:row>
      <xdr:rowOff>76199</xdr:rowOff>
    </xdr:from>
    <xdr:to>
      <xdr:col>43</xdr:col>
      <xdr:colOff>209550</xdr:colOff>
      <xdr:row>33</xdr:row>
      <xdr:rowOff>295275</xdr:rowOff>
    </xdr:to>
    <xdr:sp macro="" textlink="">
      <xdr:nvSpPr>
        <xdr:cNvPr id="48" name="pole tekstowe 47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/>
      </xdr:nvSpPr>
      <xdr:spPr bwMode="auto">
        <a:xfrm>
          <a:off x="8515350" y="5753099"/>
          <a:ext cx="2667000" cy="990601"/>
        </a:xfrm>
        <a:prstGeom prst="rect">
          <a:avLst/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900"/>
            <a:t>Kolory profilu w standardzie:</a:t>
          </a:r>
        </a:p>
        <a:p>
          <a:r>
            <a:rPr lang="pl-PL" sz="900"/>
            <a:t>Biały RAL</a:t>
          </a:r>
          <a:r>
            <a:rPr lang="pl-PL" sz="900" baseline="0"/>
            <a:t> 9016 		-b</a:t>
          </a:r>
        </a:p>
        <a:p>
          <a:r>
            <a:rPr lang="pl-PL" sz="900" baseline="0"/>
            <a:t>Brąz RAL 8019 		-br</a:t>
          </a:r>
        </a:p>
        <a:p>
          <a:r>
            <a:rPr lang="pl-PL" sz="900" baseline="0"/>
            <a:t>Antracyt struktura RAL 7016	-t</a:t>
          </a:r>
        </a:p>
        <a:p>
          <a:r>
            <a:rPr lang="pl-PL" sz="900" baseline="0"/>
            <a:t>Złoty dąb 		-z</a:t>
          </a:r>
        </a:p>
        <a:p>
          <a:r>
            <a:rPr lang="pl-PL" sz="900" baseline="0"/>
            <a:t>Orzech 		-o</a:t>
          </a:r>
          <a:endParaRPr lang="pl-PL" sz="9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64499</xdr:colOff>
      <xdr:row>0</xdr:row>
      <xdr:rowOff>25400</xdr:rowOff>
    </xdr:from>
    <xdr:to>
      <xdr:col>27</xdr:col>
      <xdr:colOff>74543</xdr:colOff>
      <xdr:row>0</xdr:row>
      <xdr:rowOff>371700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646977" y="25400"/>
          <a:ext cx="780327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4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16</xdr:col>
      <xdr:colOff>47625</xdr:colOff>
      <xdr:row>0</xdr:row>
      <xdr:rowOff>71438</xdr:rowOff>
    </xdr:from>
    <xdr:to>
      <xdr:col>19</xdr:col>
      <xdr:colOff>39914</xdr:colOff>
      <xdr:row>0</xdr:row>
      <xdr:rowOff>434579</xdr:rowOff>
    </xdr:to>
    <xdr:pic>
      <xdr:nvPicPr>
        <xdr:cNvPr id="8" name="Obraz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1342" y="71438"/>
          <a:ext cx="671463" cy="363141"/>
        </a:xfrm>
        <a:prstGeom prst="rect">
          <a:avLst/>
        </a:prstGeom>
      </xdr:spPr>
    </xdr:pic>
    <xdr:clientData/>
  </xdr:twoCellAnchor>
  <xdr:twoCellAnchor editAs="oneCell">
    <xdr:from>
      <xdr:col>28</xdr:col>
      <xdr:colOff>372148</xdr:colOff>
      <xdr:row>40</xdr:row>
      <xdr:rowOff>85453</xdr:rowOff>
    </xdr:from>
    <xdr:to>
      <xdr:col>38</xdr:col>
      <xdr:colOff>124811</xdr:colOff>
      <xdr:row>46</xdr:row>
      <xdr:rowOff>94548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2583" y="8310083"/>
          <a:ext cx="1251815" cy="1350878"/>
        </a:xfrm>
        <a:prstGeom prst="rect">
          <a:avLst/>
        </a:prstGeom>
      </xdr:spPr>
    </xdr:pic>
    <xdr:clientData/>
  </xdr:twoCellAnchor>
  <xdr:twoCellAnchor>
    <xdr:from>
      <xdr:col>29</xdr:col>
      <xdr:colOff>74543</xdr:colOff>
      <xdr:row>43</xdr:row>
      <xdr:rowOff>165653</xdr:rowOff>
    </xdr:from>
    <xdr:to>
      <xdr:col>34</xdr:col>
      <xdr:colOff>115956</xdr:colOff>
      <xdr:row>44</xdr:row>
      <xdr:rowOff>165653</xdr:rowOff>
    </xdr:to>
    <xdr:sp macro="" textlink="">
      <xdr:nvSpPr>
        <xdr:cNvPr id="2" name="Rectangle 1">
          <a:extLst>
            <a:ext uri="{FF2B5EF4-FFF2-40B4-BE49-F238E27FC236}">
              <a16:creationId xmlns="" xmlns:a16="http://schemas.microsoft.com/office/drawing/2014/main" id="{794248DD-AB02-6C1E-352C-D989C819D1F0}"/>
            </a:ext>
          </a:extLst>
        </xdr:cNvPr>
        <xdr:cNvSpPr/>
      </xdr:nvSpPr>
      <xdr:spPr>
        <a:xfrm>
          <a:off x="6907695" y="9218544"/>
          <a:ext cx="621196" cy="21534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700"/>
            <a:t>Face avant</a:t>
          </a:r>
        </a:p>
      </xdr:txBody>
    </xdr:sp>
    <xdr:clientData/>
  </xdr:twoCellAnchor>
  <xdr:twoCellAnchor>
    <xdr:from>
      <xdr:col>36</xdr:col>
      <xdr:colOff>3312</xdr:colOff>
      <xdr:row>43</xdr:row>
      <xdr:rowOff>177249</xdr:rowOff>
    </xdr:from>
    <xdr:to>
      <xdr:col>39</xdr:col>
      <xdr:colOff>69573</xdr:colOff>
      <xdr:row>45</xdr:row>
      <xdr:rowOff>3314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2D2AF52F-3D57-4310-B67C-0E221D6E7B79}"/>
            </a:ext>
          </a:extLst>
        </xdr:cNvPr>
        <xdr:cNvSpPr/>
      </xdr:nvSpPr>
      <xdr:spPr>
        <a:xfrm>
          <a:off x="7598464" y="9230140"/>
          <a:ext cx="621196" cy="215348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GB" sz="700"/>
            <a:t>Face arrière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72782</xdr:colOff>
      <xdr:row>0</xdr:row>
      <xdr:rowOff>25400</xdr:rowOff>
    </xdr:from>
    <xdr:to>
      <xdr:col>25</xdr:col>
      <xdr:colOff>215900</xdr:colOff>
      <xdr:row>0</xdr:row>
      <xdr:rowOff>371700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5197232" y="25400"/>
          <a:ext cx="686043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4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15</xdr:col>
      <xdr:colOff>28575</xdr:colOff>
      <xdr:row>38</xdr:row>
      <xdr:rowOff>61427</xdr:rowOff>
    </xdr:from>
    <xdr:to>
      <xdr:col>37</xdr:col>
      <xdr:colOff>301221</xdr:colOff>
      <xdr:row>43</xdr:row>
      <xdr:rowOff>190500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0050" y="7224227"/>
          <a:ext cx="3463521" cy="2576998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40</xdr:row>
      <xdr:rowOff>13038</xdr:rowOff>
    </xdr:from>
    <xdr:to>
      <xdr:col>9</xdr:col>
      <xdr:colOff>152400</xdr:colOff>
      <xdr:row>40</xdr:row>
      <xdr:rowOff>1337483</xdr:rowOff>
    </xdr:to>
    <xdr:pic>
      <xdr:nvPicPr>
        <xdr:cNvPr id="6" name="Obraz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7804488"/>
          <a:ext cx="1514474" cy="1324445"/>
        </a:xfrm>
        <a:prstGeom prst="rect">
          <a:avLst/>
        </a:prstGeom>
      </xdr:spPr>
    </xdr:pic>
    <xdr:clientData/>
  </xdr:twoCellAnchor>
  <xdr:twoCellAnchor editAs="oneCell">
    <xdr:from>
      <xdr:col>16</xdr:col>
      <xdr:colOff>171450</xdr:colOff>
      <xdr:row>0</xdr:row>
      <xdr:rowOff>66675</xdr:rowOff>
    </xdr:from>
    <xdr:to>
      <xdr:col>20</xdr:col>
      <xdr:colOff>11339</xdr:colOff>
      <xdr:row>0</xdr:row>
      <xdr:rowOff>429816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66675"/>
          <a:ext cx="668564" cy="3631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72783</xdr:colOff>
      <xdr:row>0</xdr:row>
      <xdr:rowOff>25400</xdr:rowOff>
    </xdr:from>
    <xdr:to>
      <xdr:col>24</xdr:col>
      <xdr:colOff>19051</xdr:colOff>
      <xdr:row>0</xdr:row>
      <xdr:rowOff>371700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5359158" y="25400"/>
          <a:ext cx="613018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4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11</xdr:col>
      <xdr:colOff>0</xdr:colOff>
      <xdr:row>42</xdr:row>
      <xdr:rowOff>28575</xdr:rowOff>
    </xdr:from>
    <xdr:to>
      <xdr:col>38</xdr:col>
      <xdr:colOff>85726</xdr:colOff>
      <xdr:row>52</xdr:row>
      <xdr:rowOff>67306</xdr:rowOff>
    </xdr:to>
    <xdr:pic>
      <xdr:nvPicPr>
        <xdr:cNvPr id="7" name="Obraz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9" b="1"/>
        <a:stretch/>
      </xdr:blipFill>
      <xdr:spPr>
        <a:xfrm>
          <a:off x="3581400" y="7581900"/>
          <a:ext cx="4333876" cy="2305681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0</xdr:row>
      <xdr:rowOff>85725</xdr:rowOff>
    </xdr:from>
    <xdr:to>
      <xdr:col>20</xdr:col>
      <xdr:colOff>49439</xdr:colOff>
      <xdr:row>0</xdr:row>
      <xdr:rowOff>448866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0" y="85725"/>
          <a:ext cx="668564" cy="3631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110883</xdr:colOff>
      <xdr:row>0</xdr:row>
      <xdr:rowOff>44450</xdr:rowOff>
    </xdr:from>
    <xdr:to>
      <xdr:col>24</xdr:col>
      <xdr:colOff>38101</xdr:colOff>
      <xdr:row>0</xdr:row>
      <xdr:rowOff>390750</xdr:rowOff>
    </xdr:to>
    <xdr:sp macro="" textlink="">
      <xdr:nvSpPr>
        <xdr:cNvPr id="3" name="pole tekstowe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5444883" y="44450"/>
          <a:ext cx="593968" cy="346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l-PL" sz="2400" b="1">
              <a:solidFill>
                <a:schemeClr val="bg1"/>
              </a:solidFill>
            </a:rPr>
            <a:t>NR</a:t>
          </a:r>
        </a:p>
      </xdr:txBody>
    </xdr:sp>
    <xdr:clientData/>
  </xdr:twoCellAnchor>
  <xdr:twoCellAnchor>
    <xdr:from>
      <xdr:col>0</xdr:col>
      <xdr:colOff>47625</xdr:colOff>
      <xdr:row>0</xdr:row>
      <xdr:rowOff>0</xdr:rowOff>
    </xdr:from>
    <xdr:to>
      <xdr:col>0</xdr:col>
      <xdr:colOff>1173331</xdr:colOff>
      <xdr:row>1</xdr:row>
      <xdr:rowOff>47626</xdr:rowOff>
    </xdr:to>
    <xdr:sp macro="" textlink="">
      <xdr:nvSpPr>
        <xdr:cNvPr id="4" name="Strzałka w lewo 8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SpPr/>
      </xdr:nvSpPr>
      <xdr:spPr>
        <a:xfrm>
          <a:off x="47625" y="0"/>
          <a:ext cx="1125706" cy="514351"/>
        </a:xfrm>
        <a:prstGeom prst="leftArrow">
          <a:avLst/>
        </a:prstGeom>
        <a:solidFill>
          <a:schemeClr val="tx1">
            <a:lumMod val="95000"/>
            <a:lumOff val="5000"/>
          </a:schemeClr>
        </a:solidFill>
        <a:ln w="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l-PL" sz="900"/>
            <a:t>Powrót do menu</a:t>
          </a:r>
        </a:p>
      </xdr:txBody>
    </xdr:sp>
    <xdr:clientData/>
  </xdr:twoCellAnchor>
  <xdr:twoCellAnchor editAs="oneCell">
    <xdr:from>
      <xdr:col>16</xdr:col>
      <xdr:colOff>304800</xdr:colOff>
      <xdr:row>0</xdr:row>
      <xdr:rowOff>85725</xdr:rowOff>
    </xdr:from>
    <xdr:to>
      <xdr:col>20</xdr:col>
      <xdr:colOff>1814</xdr:colOff>
      <xdr:row>0</xdr:row>
      <xdr:rowOff>448866</xdr:rowOff>
    </xdr:to>
    <xdr:pic>
      <xdr:nvPicPr>
        <xdr:cNvPr id="5" name="Obraz 4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6300" y="85725"/>
          <a:ext cx="668564" cy="363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 bwMode="auto"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a:spPr>
      <a:bodyPr/>
      <a:lstStyle/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markizy.mol-zamowienia.pl/login.php?path=/index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mol@mol.net.p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mol@mol.net.p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mol@mol.net.p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ol@mol.net.p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mol@mol.net.pl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ol@mol.net.p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mol@mol.net.pl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mol@mol.net.pl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mol@mol.net.pl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ol@mol.net.p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D101"/>
  <sheetViews>
    <sheetView showGridLines="0" showRowColHeaders="0" tabSelected="1" zoomScale="110" zoomScaleNormal="110" zoomScaleSheetLayoutView="100" workbookViewId="0">
      <selection activeCell="B14" sqref="B14"/>
    </sheetView>
  </sheetViews>
  <sheetFormatPr defaultRowHeight="12.75"/>
  <cols>
    <col min="2" max="2" width="80.28515625" customWidth="1"/>
  </cols>
  <sheetData>
    <row r="1" spans="2:4" ht="13.5" thickBot="1"/>
    <row r="2" spans="2:4">
      <c r="B2" s="77"/>
    </row>
    <row r="3" spans="2:4">
      <c r="B3" s="62"/>
    </row>
    <row r="4" spans="2:4">
      <c r="B4" s="62"/>
    </row>
    <row r="5" spans="2:4">
      <c r="B5" s="62"/>
    </row>
    <row r="6" spans="2:4">
      <c r="B6" s="62"/>
    </row>
    <row r="7" spans="2:4">
      <c r="B7" s="62"/>
    </row>
    <row r="8" spans="2:4">
      <c r="B8" s="62"/>
    </row>
    <row r="9" spans="2:4" ht="35.25" customHeight="1">
      <c r="B9" s="62"/>
    </row>
    <row r="10" spans="2:4" ht="46.5" customHeight="1">
      <c r="B10" s="78" t="s">
        <v>64</v>
      </c>
    </row>
    <row r="11" spans="2:4" ht="22.5" customHeight="1">
      <c r="B11" s="62"/>
    </row>
    <row r="12" spans="2:4" ht="24.75" customHeight="1">
      <c r="B12" s="63" t="s">
        <v>65</v>
      </c>
    </row>
    <row r="13" spans="2:4" ht="24.75" customHeight="1">
      <c r="B13" s="690" t="s">
        <v>113</v>
      </c>
    </row>
    <row r="14" spans="2:4" ht="24.75" customHeight="1">
      <c r="B14" s="1039" t="s">
        <v>491</v>
      </c>
    </row>
    <row r="15" spans="2:4" ht="24.75" customHeight="1">
      <c r="B15" s="688" t="s">
        <v>490</v>
      </c>
      <c r="D15" s="64"/>
    </row>
    <row r="16" spans="2:4" ht="24.75" customHeight="1">
      <c r="B16" s="689" t="s">
        <v>420</v>
      </c>
    </row>
    <row r="17" spans="2:4" ht="24.75" customHeight="1">
      <c r="B17" s="688" t="s">
        <v>488</v>
      </c>
      <c r="D17" s="64"/>
    </row>
    <row r="18" spans="2:4" ht="24.75" customHeight="1">
      <c r="B18" s="689" t="str">
        <f>"− Drzwi Soft"</f>
        <v>− Drzwi Soft</v>
      </c>
      <c r="D18" s="64"/>
    </row>
    <row r="19" spans="2:4" ht="24.75" customHeight="1">
      <c r="B19" s="688" t="s">
        <v>489</v>
      </c>
    </row>
    <row r="20" spans="2:4" ht="24.75" customHeight="1">
      <c r="B20" s="689" t="s">
        <v>423</v>
      </c>
    </row>
    <row r="21" spans="2:4" ht="24.75" customHeight="1">
      <c r="B21" s="689" t="s">
        <v>421</v>
      </c>
    </row>
    <row r="22" spans="2:4" ht="24.75" customHeight="1">
      <c r="B22" s="689" t="s">
        <v>422</v>
      </c>
    </row>
    <row r="23" spans="2:4" ht="24.75" customHeight="1">
      <c r="B23" s="689" t="s">
        <v>424</v>
      </c>
      <c r="D23" s="1321" t="s">
        <v>496</v>
      </c>
    </row>
    <row r="24" spans="2:4" ht="24.75" customHeight="1">
      <c r="B24" s="688" t="s">
        <v>495</v>
      </c>
    </row>
    <row r="25" spans="2:4" ht="24.75" customHeight="1">
      <c r="B25" s="688" t="s">
        <v>492</v>
      </c>
    </row>
    <row r="26" spans="2:4" ht="24.75" customHeight="1">
      <c r="B26" s="688" t="s">
        <v>493</v>
      </c>
    </row>
    <row r="27" spans="2:4" ht="24.75" customHeight="1">
      <c r="B27" s="688" t="s">
        <v>494</v>
      </c>
    </row>
    <row r="28" spans="2:4" ht="24.75" customHeight="1">
      <c r="B28" s="689" t="s">
        <v>283</v>
      </c>
    </row>
    <row r="29" spans="2:4" ht="24.75" customHeight="1">
      <c r="B29" s="689" t="str">
        <f>"− ZIP-NET"</f>
        <v>− ZIP-NET</v>
      </c>
    </row>
    <row r="30" spans="2:4" ht="24.75" customHeight="1">
      <c r="B30" s="63" t="s">
        <v>66</v>
      </c>
    </row>
    <row r="31" spans="2:4" ht="24.75" customHeight="1">
      <c r="B31" s="63" t="s">
        <v>67</v>
      </c>
    </row>
    <row r="32" spans="2:4" ht="24.75" customHeight="1">
      <c r="B32" s="260" t="s">
        <v>224</v>
      </c>
    </row>
    <row r="33" spans="1:2" ht="24.75" customHeight="1">
      <c r="B33" s="261" t="s">
        <v>275</v>
      </c>
    </row>
    <row r="34" spans="1:2" ht="24.75" customHeight="1">
      <c r="B34" s="261" t="s">
        <v>247</v>
      </c>
    </row>
    <row r="35" spans="1:2" ht="24.75" customHeight="1">
      <c r="B35" s="267" t="s">
        <v>248</v>
      </c>
    </row>
    <row r="36" spans="1:2" ht="24.75" customHeight="1">
      <c r="B36" s="267" t="s">
        <v>225</v>
      </c>
    </row>
    <row r="37" spans="1:2" ht="24.75" customHeight="1">
      <c r="A37" s="1142"/>
      <c r="B37" s="1141" t="s">
        <v>226</v>
      </c>
    </row>
    <row r="38" spans="1:2" ht="24.75" customHeight="1">
      <c r="A38" s="1142"/>
      <c r="B38" s="1150" t="s">
        <v>724</v>
      </c>
    </row>
    <row r="39" spans="1:2" ht="24.75" customHeight="1">
      <c r="B39" s="76" t="s">
        <v>91</v>
      </c>
    </row>
    <row r="40" spans="1:2" ht="24.75" customHeight="1">
      <c r="B40" s="63" t="s">
        <v>68</v>
      </c>
    </row>
    <row r="41" spans="1:2" ht="24.75" customHeight="1">
      <c r="B41" s="62"/>
    </row>
    <row r="42" spans="1:2" ht="24.75" customHeight="1">
      <c r="B42" s="62"/>
    </row>
    <row r="43" spans="1:2" ht="24.75" customHeight="1">
      <c r="B43" s="62"/>
    </row>
    <row r="44" spans="1:2" ht="24.75" customHeight="1">
      <c r="B44" s="62"/>
    </row>
    <row r="45" spans="1:2" ht="24.75" customHeight="1">
      <c r="B45" s="62"/>
    </row>
    <row r="46" spans="1:2" ht="24.75" customHeight="1">
      <c r="B46" s="62"/>
    </row>
    <row r="47" spans="1:2" ht="24.75" customHeight="1">
      <c r="B47" s="62"/>
    </row>
    <row r="48" spans="1:2" ht="24.75" customHeight="1">
      <c r="B48" s="62"/>
    </row>
    <row r="49" spans="2:2" ht="24.75" customHeight="1" thickBot="1">
      <c r="B49" s="79"/>
    </row>
    <row r="50" spans="2:2" ht="24.75" customHeight="1"/>
    <row r="51" spans="2:2" ht="24.75" customHeight="1"/>
    <row r="52" spans="2:2" ht="24.75" customHeight="1"/>
    <row r="53" spans="2:2" ht="24.75" customHeight="1"/>
    <row r="54" spans="2:2" ht="24.75" customHeight="1"/>
    <row r="55" spans="2:2" ht="24.75" customHeight="1"/>
    <row r="56" spans="2:2" ht="24.75" customHeight="1"/>
    <row r="57" spans="2:2" ht="24.75" customHeight="1"/>
    <row r="58" spans="2:2" ht="24.75" customHeight="1"/>
    <row r="59" spans="2:2" ht="24.75" customHeight="1"/>
    <row r="60" spans="2:2" ht="24.75" customHeight="1"/>
    <row r="61" spans="2:2" ht="24.75" customHeight="1"/>
    <row r="62" spans="2:2" ht="24.75" customHeight="1"/>
    <row r="63" spans="2:2" ht="24.75" customHeight="1"/>
    <row r="64" spans="2:2" ht="24.75" customHeight="1"/>
    <row r="65" ht="24.75" customHeight="1"/>
    <row r="66" ht="24.75" customHeight="1"/>
    <row r="67" ht="24.75" customHeight="1"/>
    <row r="68" ht="24.75" customHeight="1"/>
    <row r="69" ht="24.75" customHeight="1"/>
    <row r="70" ht="24.75" customHeight="1"/>
    <row r="71" ht="24.75" customHeight="1"/>
    <row r="72" ht="24.75" customHeight="1"/>
    <row r="73" ht="24.75" customHeight="1"/>
    <row r="74" ht="24.75" customHeight="1"/>
    <row r="75" ht="24.75" customHeight="1"/>
    <row r="76" ht="24.75" customHeight="1"/>
    <row r="77" ht="24.75" customHeight="1"/>
    <row r="78" ht="24.75" customHeight="1"/>
    <row r="79" ht="24.75" customHeight="1"/>
    <row r="80" ht="24.75" customHeight="1"/>
    <row r="81" ht="24.75" customHeight="1"/>
    <row r="82" ht="24.75" customHeight="1"/>
    <row r="83" ht="24.75" customHeight="1"/>
    <row r="84" ht="24.75" customHeight="1"/>
    <row r="85" ht="24.75" customHeight="1"/>
    <row r="86" ht="24.75" customHeight="1"/>
    <row r="87" ht="24.75" customHeight="1"/>
    <row r="88" ht="24.75" customHeight="1"/>
    <row r="89" ht="24.75" customHeight="1"/>
    <row r="90" ht="24.75" customHeight="1"/>
    <row r="91" ht="24.75" customHeight="1"/>
    <row r="92" ht="24.75" customHeight="1"/>
    <row r="93" ht="24.75" customHeight="1"/>
    <row r="94" ht="24.75" customHeight="1"/>
    <row r="95" ht="24.75" customHeight="1"/>
    <row r="96" ht="24.75" customHeight="1"/>
    <row r="97" ht="24.75" customHeight="1"/>
    <row r="98" ht="24.75" customHeight="1"/>
    <row r="99" ht="24.75" customHeight="1"/>
    <row r="100" ht="24.75" customHeight="1"/>
    <row r="101" ht="24.75" customHeight="1"/>
  </sheetData>
  <phoneticPr fontId="0" type="noConversion"/>
  <hyperlinks>
    <hyperlink ref="B30" location="'ŻALUZJE DREWNIANE'!Obszar_wydruku" display="Żaluzje drewniane"/>
    <hyperlink ref="B31" location="Verticale!A1" display="Verticale"/>
    <hyperlink ref="B40" location="Hurtowe!A1" display="Hurtowe"/>
    <hyperlink ref="B39" location="Rolety_zew!A1" display="Rolety Zewnętrzne"/>
    <hyperlink ref="B12" r:id="rId1"/>
    <hyperlink ref="B16" location="'Ramka mini'!Obszar_wydruku" display="− Ramka Mini"/>
    <hyperlink ref="B20" location="' SOLID '!A1" display="− Panel przesuwny Solid"/>
    <hyperlink ref="B23" location="'Slow H-41 '!Obszar_wydruku" display="− Slow Maxi ZIP"/>
    <hyperlink ref="B27" location="'Fit-Zag'!Obszar_wydruku" display="−Fit-Zag"/>
    <hyperlink ref="B33" location="'ZIP-78'!A1" display="− ZIP-78 "/>
    <hyperlink ref="B37" location="'Rolety tekstylne (uniwersalny)'!A1" display="− Pozostałe"/>
    <hyperlink ref="B34" location="'VERANDA 1 szt'!Obszar_wydruku" display="− VERANDA 1 szt"/>
    <hyperlink ref="B36" location="'KAP-95'!A1" display="− KAP-95"/>
    <hyperlink ref="B35" location="'VERANDA łączona'!A1" display="− VERANDA łączona"/>
    <hyperlink ref="B28" location="'Click-Rol'!Obszar_wydruku" display="− Click-Rol"/>
    <hyperlink ref="B29" location="'ZIP-NET'!Obszar_wydruku" display="'ZIP-NET'!Obszar_wydruku"/>
    <hyperlink ref="B18" location="Soft!Obszar_wydruku" display="Soft!Obszar_wydruku"/>
    <hyperlink ref="B25" location="'ZIG-ZAG'!Obszar_wydruku" display="-Zig-Zag"/>
    <hyperlink ref="B26" location="'Top-Zag'!Obszar_wydruku" display="-Top-Zag"/>
    <hyperlink ref="B17" location="'Ramka LICO'!Obszar_wydruku" display="-Ramka Lico"/>
    <hyperlink ref="B21" location="Slider!Obszar_wydruku" display="− Panel przesuwny Slider"/>
    <hyperlink ref="B22" location="Slim!Obszar_wydruku" display="− Panel przesuwny Slim"/>
    <hyperlink ref="B15" location="'Ramka std.'!Obszar_wydruku" display="-Ramka Standard"/>
    <hyperlink ref="B19" location="'Saloon '!Obszar_wydruku" display="-Drzwi Saloon"/>
    <hyperlink ref="B24" location="'Slow V-41'!Obszar_wydruku" display="-Slow-V 41"/>
    <hyperlink ref="B38" location="Karnisze!A1" display="Karnisze"/>
    <hyperlink ref="B14" location="Naprawa!A1" display="- Naprawa moskitiery plisowane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AM4"/>
  <sheetViews>
    <sheetView zoomScale="95" zoomScaleNormal="102" workbookViewId="0">
      <selection activeCell="A4" sqref="A4"/>
    </sheetView>
  </sheetViews>
  <sheetFormatPr defaultRowHeight="12.75"/>
  <cols>
    <col min="2" max="2" width="35.5703125" bestFit="1" customWidth="1"/>
    <col min="3" max="3" width="13.140625" bestFit="1" customWidth="1"/>
    <col min="4" max="4" width="11.140625" bestFit="1" customWidth="1"/>
    <col min="5" max="5" width="46" bestFit="1" customWidth="1"/>
    <col min="6" max="6" width="18.28515625" bestFit="1" customWidth="1"/>
    <col min="7" max="7" width="11.28515625" customWidth="1"/>
    <col min="8" max="8" width="10.5703125" customWidth="1"/>
    <col min="9" max="9" width="18.140625" bestFit="1" customWidth="1"/>
    <col min="10" max="10" width="16.85546875" bestFit="1" customWidth="1"/>
    <col min="11" max="11" width="18.28515625" bestFit="1" customWidth="1"/>
    <col min="12" max="12" width="10.85546875" bestFit="1" customWidth="1"/>
    <col min="13" max="13" width="18.5703125" customWidth="1"/>
    <col min="14" max="14" width="18.140625" bestFit="1" customWidth="1"/>
    <col min="15" max="15" width="16.28515625" bestFit="1" customWidth="1"/>
    <col min="16" max="16" width="17.85546875" bestFit="1" customWidth="1"/>
    <col min="17" max="17" width="32.5703125" bestFit="1" customWidth="1"/>
    <col min="18" max="18" width="7.140625" bestFit="1" customWidth="1"/>
    <col min="19" max="19" width="22.42578125" customWidth="1"/>
    <col min="20" max="20" width="26.28515625" bestFit="1" customWidth="1"/>
    <col min="21" max="21" width="13.85546875" customWidth="1"/>
    <col min="22" max="22" width="52.140625" customWidth="1"/>
    <col min="24" max="24" width="54" bestFit="1" customWidth="1"/>
    <col min="25" max="25" width="44.7109375" bestFit="1" customWidth="1"/>
    <col min="26" max="26" width="90.42578125" bestFit="1" customWidth="1"/>
    <col min="27" max="27" width="68.85546875" bestFit="1" customWidth="1"/>
    <col min="28" max="28" width="61.5703125" bestFit="1" customWidth="1"/>
    <col min="29" max="29" width="54.85546875" bestFit="1" customWidth="1"/>
    <col min="30" max="30" width="85.140625" bestFit="1" customWidth="1"/>
    <col min="31" max="31" width="37.28515625" customWidth="1"/>
    <col min="32" max="32" width="69.140625" bestFit="1" customWidth="1"/>
    <col min="33" max="33" width="72.85546875" bestFit="1" customWidth="1"/>
    <col min="34" max="34" width="91.85546875" bestFit="1" customWidth="1"/>
    <col min="35" max="35" width="56.85546875" bestFit="1" customWidth="1"/>
    <col min="36" max="36" width="37" bestFit="1" customWidth="1"/>
    <col min="37" max="37" width="13.140625" customWidth="1"/>
    <col min="38" max="38" width="14.140625" customWidth="1"/>
    <col min="39" max="39" width="32" customWidth="1"/>
  </cols>
  <sheetData>
    <row r="1" spans="1:39" ht="25.5" customHeight="1">
      <c r="A1" t="s">
        <v>533</v>
      </c>
      <c r="B1" t="s">
        <v>722</v>
      </c>
      <c r="C1" t="s">
        <v>13</v>
      </c>
      <c r="D1" t="s">
        <v>12</v>
      </c>
      <c r="E1" t="s">
        <v>94</v>
      </c>
      <c r="F1" t="s">
        <v>228</v>
      </c>
      <c r="G1" t="s">
        <v>137</v>
      </c>
      <c r="H1" t="s">
        <v>249</v>
      </c>
      <c r="I1" t="s">
        <v>229</v>
      </c>
      <c r="J1" t="s">
        <v>151</v>
      </c>
      <c r="K1" t="s">
        <v>214</v>
      </c>
      <c r="L1" t="s">
        <v>139</v>
      </c>
      <c r="M1" t="s">
        <v>209</v>
      </c>
      <c r="N1" t="s">
        <v>205</v>
      </c>
      <c r="O1" t="s">
        <v>230</v>
      </c>
      <c r="P1" t="s">
        <v>231</v>
      </c>
      <c r="Q1" t="s">
        <v>232</v>
      </c>
      <c r="R1" t="s">
        <v>138</v>
      </c>
      <c r="S1" t="s">
        <v>185</v>
      </c>
      <c r="T1" t="s">
        <v>204</v>
      </c>
      <c r="U1" t="s">
        <v>187</v>
      </c>
      <c r="V1" t="s">
        <v>749</v>
      </c>
      <c r="W1" t="s">
        <v>126</v>
      </c>
      <c r="X1" t="s">
        <v>750</v>
      </c>
      <c r="Y1" t="s">
        <v>751</v>
      </c>
      <c r="Z1" t="s">
        <v>752</v>
      </c>
      <c r="AA1" t="s">
        <v>753</v>
      </c>
      <c r="AB1" t="s">
        <v>754</v>
      </c>
      <c r="AC1" t="s">
        <v>755</v>
      </c>
      <c r="AD1" t="s">
        <v>756</v>
      </c>
      <c r="AE1" t="s">
        <v>246</v>
      </c>
      <c r="AF1" t="s">
        <v>757</v>
      </c>
      <c r="AG1" t="s">
        <v>758</v>
      </c>
      <c r="AH1" t="s">
        <v>759</v>
      </c>
      <c r="AI1" t="s">
        <v>760</v>
      </c>
      <c r="AJ1" t="s">
        <v>804</v>
      </c>
      <c r="AK1" t="s">
        <v>188</v>
      </c>
      <c r="AL1" t="s">
        <v>189</v>
      </c>
      <c r="AM1" t="s">
        <v>805</v>
      </c>
    </row>
    <row r="2" spans="1:39" ht="25.5">
      <c r="A2" t="s">
        <v>499</v>
      </c>
      <c r="B2" t="s">
        <v>761</v>
      </c>
      <c r="C2" t="s">
        <v>501</v>
      </c>
      <c r="D2" t="s">
        <v>505</v>
      </c>
      <c r="E2" t="s">
        <v>762</v>
      </c>
      <c r="F2" t="s">
        <v>508</v>
      </c>
      <c r="G2" t="s">
        <v>763</v>
      </c>
      <c r="H2" t="s">
        <v>764</v>
      </c>
      <c r="I2" t="s">
        <v>765</v>
      </c>
      <c r="J2" t="s">
        <v>605</v>
      </c>
      <c r="K2" t="s">
        <v>766</v>
      </c>
      <c r="L2" t="s">
        <v>610</v>
      </c>
      <c r="M2" t="s">
        <v>613</v>
      </c>
      <c r="N2" t="s">
        <v>615</v>
      </c>
      <c r="O2" t="s">
        <v>767</v>
      </c>
      <c r="P2" t="s">
        <v>768</v>
      </c>
      <c r="Q2" t="s">
        <v>769</v>
      </c>
      <c r="R2" t="s">
        <v>770</v>
      </c>
      <c r="S2" t="s">
        <v>624</v>
      </c>
      <c r="T2" t="s">
        <v>719</v>
      </c>
      <c r="U2" t="s">
        <v>627</v>
      </c>
      <c r="V2" t="s">
        <v>632</v>
      </c>
      <c r="W2" t="s">
        <v>639</v>
      </c>
      <c r="X2" t="s">
        <v>771</v>
      </c>
      <c r="Y2" t="s">
        <v>772</v>
      </c>
      <c r="Z2" t="s">
        <v>773</v>
      </c>
      <c r="AA2" t="s">
        <v>774</v>
      </c>
      <c r="AB2" t="s">
        <v>775</v>
      </c>
      <c r="AC2" t="s">
        <v>776</v>
      </c>
      <c r="AD2" t="s">
        <v>777</v>
      </c>
      <c r="AE2" t="s">
        <v>778</v>
      </c>
      <c r="AF2" s="1201" t="s">
        <v>779</v>
      </c>
      <c r="AG2" t="s">
        <v>780</v>
      </c>
      <c r="AH2" t="s">
        <v>781</v>
      </c>
      <c r="AI2" t="s">
        <v>782</v>
      </c>
      <c r="AJ2" s="1137" t="s">
        <v>820</v>
      </c>
      <c r="AK2" s="1137" t="s">
        <v>824</v>
      </c>
      <c r="AL2" t="s">
        <v>825</v>
      </c>
      <c r="AM2" s="1137" t="s">
        <v>822</v>
      </c>
    </row>
    <row r="3" spans="1:39" ht="25.5">
      <c r="A3" t="s">
        <v>550</v>
      </c>
      <c r="B3" t="s">
        <v>783</v>
      </c>
      <c r="C3" t="s">
        <v>552</v>
      </c>
      <c r="D3" t="s">
        <v>556</v>
      </c>
      <c r="E3" t="s">
        <v>591</v>
      </c>
      <c r="F3" t="s">
        <v>784</v>
      </c>
      <c r="G3" t="s">
        <v>602</v>
      </c>
      <c r="H3" t="s">
        <v>785</v>
      </c>
      <c r="I3" t="s">
        <v>786</v>
      </c>
      <c r="J3" t="s">
        <v>606</v>
      </c>
      <c r="K3" t="s">
        <v>787</v>
      </c>
      <c r="L3" t="s">
        <v>611</v>
      </c>
      <c r="M3" t="s">
        <v>614</v>
      </c>
      <c r="N3" t="s">
        <v>616</v>
      </c>
      <c r="O3" t="s">
        <v>788</v>
      </c>
      <c r="P3" t="s">
        <v>789</v>
      </c>
      <c r="Q3" t="s">
        <v>790</v>
      </c>
      <c r="R3" t="s">
        <v>621</v>
      </c>
      <c r="S3" t="s">
        <v>625</v>
      </c>
      <c r="T3" t="s">
        <v>626</v>
      </c>
      <c r="U3" t="s">
        <v>791</v>
      </c>
      <c r="V3" t="s">
        <v>633</v>
      </c>
      <c r="W3" t="s">
        <v>640</v>
      </c>
      <c r="X3" t="s">
        <v>792</v>
      </c>
      <c r="Y3" t="s">
        <v>793</v>
      </c>
      <c r="Z3" t="s">
        <v>794</v>
      </c>
      <c r="AA3" t="s">
        <v>795</v>
      </c>
      <c r="AB3" t="s">
        <v>796</v>
      </c>
      <c r="AC3" t="s">
        <v>797</v>
      </c>
      <c r="AD3" t="s">
        <v>798</v>
      </c>
      <c r="AE3" t="s">
        <v>799</v>
      </c>
      <c r="AF3" s="1201" t="s">
        <v>800</v>
      </c>
      <c r="AG3" t="s">
        <v>801</v>
      </c>
      <c r="AH3" t="s">
        <v>802</v>
      </c>
      <c r="AI3" t="s">
        <v>803</v>
      </c>
      <c r="AJ3" s="1137" t="s">
        <v>821</v>
      </c>
      <c r="AK3" t="s">
        <v>629</v>
      </c>
      <c r="AL3" t="s">
        <v>826</v>
      </c>
      <c r="AM3" s="1137" t="s">
        <v>823</v>
      </c>
    </row>
    <row r="4" spans="1:39" ht="25.5" customHeight="1">
      <c r="A4" t="s">
        <v>635</v>
      </c>
      <c r="B4" t="s">
        <v>830</v>
      </c>
      <c r="C4" t="s">
        <v>660</v>
      </c>
      <c r="D4" t="s">
        <v>661</v>
      </c>
      <c r="E4" t="s">
        <v>662</v>
      </c>
      <c r="F4" t="s">
        <v>508</v>
      </c>
      <c r="G4" t="s">
        <v>664</v>
      </c>
      <c r="H4" t="s">
        <v>831</v>
      </c>
      <c r="I4" t="s">
        <v>832</v>
      </c>
      <c r="J4" t="s">
        <v>833</v>
      </c>
      <c r="K4" t="s">
        <v>667</v>
      </c>
      <c r="L4" t="s">
        <v>668</v>
      </c>
      <c r="M4" t="s">
        <v>670</v>
      </c>
      <c r="N4" t="s">
        <v>671</v>
      </c>
      <c r="O4" t="s">
        <v>834</v>
      </c>
      <c r="P4" t="s">
        <v>835</v>
      </c>
      <c r="Q4" t="s">
        <v>836</v>
      </c>
      <c r="R4" t="s">
        <v>837</v>
      </c>
      <c r="S4" t="s">
        <v>675</v>
      </c>
      <c r="T4" t="s">
        <v>838</v>
      </c>
      <c r="U4" t="s">
        <v>839</v>
      </c>
      <c r="V4" t="s">
        <v>679</v>
      </c>
      <c r="W4" t="s">
        <v>640</v>
      </c>
      <c r="X4" t="s">
        <v>840</v>
      </c>
      <c r="Y4" t="s">
        <v>841</v>
      </c>
      <c r="Z4" t="s">
        <v>842</v>
      </c>
      <c r="AA4" t="s">
        <v>843</v>
      </c>
      <c r="AB4" t="s">
        <v>844</v>
      </c>
      <c r="AC4" t="s">
        <v>845</v>
      </c>
      <c r="AD4" t="s">
        <v>682</v>
      </c>
      <c r="AE4" t="s">
        <v>846</v>
      </c>
      <c r="AF4" t="s">
        <v>847</v>
      </c>
      <c r="AG4" t="s">
        <v>848</v>
      </c>
      <c r="AH4" t="s">
        <v>849</v>
      </c>
      <c r="AI4" t="s">
        <v>850</v>
      </c>
      <c r="AJ4" s="1137" t="s">
        <v>854</v>
      </c>
      <c r="AK4" s="1137" t="s">
        <v>855</v>
      </c>
      <c r="AL4" s="1137" t="s">
        <v>856</v>
      </c>
      <c r="AM4" s="1137" t="s">
        <v>857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B1:BQ62"/>
  <sheetViews>
    <sheetView view="pageBreakPreview" zoomScaleNormal="100" zoomScaleSheetLayoutView="100" workbookViewId="0">
      <selection activeCell="B1" sqref="B1:D1"/>
    </sheetView>
  </sheetViews>
  <sheetFormatPr defaultRowHeight="12.75"/>
  <cols>
    <col min="1" max="1" width="19" style="80" customWidth="1"/>
    <col min="2" max="2" width="3.28515625" style="80" customWidth="1"/>
    <col min="3" max="3" width="3" style="80" customWidth="1"/>
    <col min="4" max="5" width="4" style="80" customWidth="1"/>
    <col min="6" max="6" width="3.7109375" style="80" customWidth="1"/>
    <col min="7" max="7" width="2.7109375" style="80" customWidth="1"/>
    <col min="8" max="8" width="3.85546875" style="80" customWidth="1"/>
    <col min="9" max="9" width="4.7109375" style="80" customWidth="1"/>
    <col min="10" max="10" width="3.28515625" style="80" customWidth="1"/>
    <col min="11" max="11" width="2.140625" style="80" customWidth="1"/>
    <col min="12" max="12" width="2.28515625" style="80" customWidth="1"/>
    <col min="13" max="13" width="3.140625" style="80" customWidth="1"/>
    <col min="14" max="14" width="1.28515625" style="80" customWidth="1"/>
    <col min="15" max="15" width="2" style="80" customWidth="1"/>
    <col min="16" max="16" width="4.7109375" style="80" customWidth="1"/>
    <col min="17" max="17" width="5.5703125" style="80" customWidth="1"/>
    <col min="18" max="18" width="3.42578125" style="80" customWidth="1"/>
    <col min="19" max="19" width="1.140625" style="80" customWidth="1"/>
    <col min="20" max="20" width="2" style="80" customWidth="1"/>
    <col min="21" max="21" width="2.42578125" style="80" customWidth="1"/>
    <col min="22" max="22" width="0.7109375" style="80" customWidth="1"/>
    <col min="23" max="23" width="4" style="80" customWidth="1"/>
    <col min="24" max="24" width="3" style="80" customWidth="1"/>
    <col min="25" max="26" width="1.140625" style="80" customWidth="1"/>
    <col min="27" max="27" width="0.7109375" style="80" customWidth="1"/>
    <col min="28" max="28" width="1.5703125" style="80" customWidth="1"/>
    <col min="29" max="30" width="1.28515625" style="80" customWidth="1"/>
    <col min="31" max="31" width="1.5703125" style="80" customWidth="1"/>
    <col min="32" max="32" width="2.85546875" style="80" customWidth="1"/>
    <col min="33" max="33" width="0.5703125" style="80" hidden="1" customWidth="1"/>
    <col min="34" max="34" width="4.28515625" style="80" customWidth="1"/>
    <col min="35" max="35" width="2.5703125" style="80" customWidth="1"/>
    <col min="36" max="36" width="0.7109375" style="80" customWidth="1"/>
    <col min="37" max="37" width="1.5703125" style="80" customWidth="1"/>
    <col min="38" max="38" width="7.28515625" style="80" customWidth="1"/>
    <col min="39" max="39" width="4.5703125" style="80" customWidth="1"/>
    <col min="40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5" ht="36.75" customHeight="1">
      <c r="B1" s="2308" t="s">
        <v>533</v>
      </c>
      <c r="C1" s="2309"/>
      <c r="D1" s="2309"/>
      <c r="E1" s="2274" t="str">
        <f>VLOOKUP(B1,Veranda1!A1:BM4,36,FALSE)</f>
        <v>Druk zamówienia na VERANDĘ łączoną</v>
      </c>
      <c r="F1" s="2274"/>
      <c r="G1" s="2274"/>
      <c r="H1" s="2274"/>
      <c r="I1" s="2274"/>
      <c r="J1" s="2274"/>
      <c r="K1" s="2274"/>
      <c r="L1" s="2274"/>
      <c r="M1" s="2274"/>
      <c r="N1" s="2274"/>
      <c r="O1" s="2274"/>
      <c r="P1" s="2274"/>
      <c r="Q1" s="1256"/>
      <c r="R1" s="1256"/>
      <c r="S1" s="1256"/>
      <c r="T1" s="1256"/>
      <c r="U1" s="254"/>
      <c r="V1" s="254"/>
      <c r="W1" s="254"/>
      <c r="X1" s="254"/>
      <c r="Y1" s="254"/>
      <c r="Z1" s="2261" t="s">
        <v>207</v>
      </c>
      <c r="AA1" s="2261"/>
      <c r="AB1" s="2261"/>
      <c r="AC1" s="2261"/>
      <c r="AD1" s="2261"/>
      <c r="AE1" s="2261"/>
      <c r="AF1" s="2261"/>
      <c r="AG1" s="2261"/>
      <c r="AH1" s="2261"/>
      <c r="AI1" s="2261"/>
      <c r="AJ1" s="2261"/>
      <c r="AK1" s="2261"/>
      <c r="AL1" s="2261"/>
      <c r="AM1" s="2262"/>
      <c r="AN1" s="163"/>
      <c r="AO1" s="163"/>
    </row>
    <row r="2" spans="2:55" ht="15" customHeight="1">
      <c r="B2" s="2263" t="str">
        <f>VLOOKUP(B1,Veranda1!A1:BM4,3,FALSE)</f>
        <v>DOSTAWCA</v>
      </c>
      <c r="C2" s="1533"/>
      <c r="D2" s="2302"/>
      <c r="E2" s="1533"/>
      <c r="F2" s="1533"/>
      <c r="G2" s="1533" t="str">
        <f>VLOOKUP(B1,Veranda1!A1:BM4,4,FALSE)</f>
        <v>NABYWCA</v>
      </c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 t="s">
        <v>92</v>
      </c>
      <c r="V2" s="1533"/>
      <c r="W2" s="1533"/>
      <c r="X2" s="1533"/>
      <c r="Y2" s="1533"/>
      <c r="Z2" s="1533"/>
      <c r="AA2" s="1533"/>
      <c r="AB2" s="1533"/>
      <c r="AC2" s="1533"/>
      <c r="AD2" s="1533" t="s">
        <v>190</v>
      </c>
      <c r="AE2" s="1533"/>
      <c r="AF2" s="1533"/>
      <c r="AG2" s="1533"/>
      <c r="AH2" s="1533"/>
      <c r="AI2" s="1533"/>
      <c r="AJ2" s="1533"/>
      <c r="AK2" s="1533"/>
      <c r="AL2" s="1533"/>
      <c r="AM2" s="2264"/>
      <c r="AN2" s="163"/>
      <c r="AO2" s="163"/>
      <c r="AP2" s="118"/>
      <c r="AQ2" s="118"/>
      <c r="AR2" s="118"/>
      <c r="AS2" s="118"/>
    </row>
    <row r="3" spans="2:55" ht="12.75" customHeight="1">
      <c r="B3" s="2265" t="s">
        <v>28</v>
      </c>
      <c r="C3" s="2072"/>
      <c r="D3" s="2072"/>
      <c r="E3" s="2072"/>
      <c r="F3" s="2074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2266" t="s">
        <v>192</v>
      </c>
      <c r="V3" s="2267"/>
      <c r="W3" s="2267"/>
      <c r="X3" s="2267"/>
      <c r="Y3" s="2267"/>
      <c r="Z3" s="2267"/>
      <c r="AA3" s="2267"/>
      <c r="AB3" s="1519"/>
      <c r="AC3" s="1520"/>
      <c r="AD3" s="1533" t="s">
        <v>202</v>
      </c>
      <c r="AE3" s="1533"/>
      <c r="AF3" s="1533"/>
      <c r="AG3" s="1509"/>
      <c r="AH3" s="1509"/>
      <c r="AI3" s="1509"/>
      <c r="AJ3" s="1509"/>
      <c r="AK3" s="1509"/>
      <c r="AL3" s="1509"/>
      <c r="AM3" s="1510"/>
      <c r="AN3" s="163"/>
      <c r="AO3" s="163"/>
      <c r="AP3" s="118"/>
      <c r="AQ3" s="118"/>
      <c r="AR3" s="118"/>
      <c r="AS3" s="118"/>
    </row>
    <row r="4" spans="2:55" ht="12.75" customHeight="1">
      <c r="B4" s="2246" t="s">
        <v>141</v>
      </c>
      <c r="C4" s="2247"/>
      <c r="D4" s="2247"/>
      <c r="E4" s="2247"/>
      <c r="F4" s="2248"/>
      <c r="G4" s="1514" t="s">
        <v>106</v>
      </c>
      <c r="H4" s="1515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7"/>
      <c r="U4" s="2249" t="s">
        <v>102</v>
      </c>
      <c r="V4" s="2250"/>
      <c r="W4" s="2250"/>
      <c r="X4" s="2250"/>
      <c r="Y4" s="2250"/>
      <c r="Z4" s="2250"/>
      <c r="AA4" s="2250"/>
      <c r="AB4" s="1519"/>
      <c r="AC4" s="1520"/>
      <c r="AD4" s="1521" t="s">
        <v>203</v>
      </c>
      <c r="AE4" s="1521"/>
      <c r="AF4" s="1521"/>
      <c r="AG4" s="1509"/>
      <c r="AH4" s="1509"/>
      <c r="AI4" s="1509"/>
      <c r="AJ4" s="1509"/>
      <c r="AK4" s="1509"/>
      <c r="AL4" s="1509"/>
      <c r="AM4" s="1510"/>
      <c r="AN4" s="163"/>
      <c r="AO4" s="163"/>
      <c r="AP4" s="118"/>
      <c r="AQ4" s="118"/>
      <c r="AR4" s="118"/>
      <c r="AS4" s="118"/>
    </row>
    <row r="5" spans="2:55" ht="12.75" customHeight="1">
      <c r="B5" s="2246"/>
      <c r="C5" s="2247"/>
      <c r="D5" s="2247"/>
      <c r="E5" s="2247"/>
      <c r="F5" s="2248"/>
      <c r="G5" s="1514"/>
      <c r="H5" s="1515"/>
      <c r="I5" s="1516"/>
      <c r="J5" s="1516"/>
      <c r="K5" s="1516"/>
      <c r="L5" s="1516"/>
      <c r="M5" s="1516"/>
      <c r="N5" s="1516"/>
      <c r="O5" s="1516"/>
      <c r="P5" s="1516"/>
      <c r="Q5" s="1516"/>
      <c r="R5" s="1516"/>
      <c r="S5" s="1516"/>
      <c r="T5" s="1517"/>
      <c r="U5" s="2294" t="s">
        <v>191</v>
      </c>
      <c r="V5" s="2295"/>
      <c r="W5" s="2295"/>
      <c r="X5" s="2295"/>
      <c r="Y5" s="2295"/>
      <c r="Z5" s="2295"/>
      <c r="AA5" s="2295"/>
      <c r="AB5" s="1523"/>
      <c r="AC5" s="1524"/>
      <c r="AD5" s="1521"/>
      <c r="AE5" s="1521"/>
      <c r="AF5" s="1521"/>
      <c r="AG5" s="1509"/>
      <c r="AH5" s="1509"/>
      <c r="AI5" s="1509"/>
      <c r="AJ5" s="1509"/>
      <c r="AK5" s="1509"/>
      <c r="AL5" s="1509"/>
      <c r="AM5" s="1510"/>
      <c r="AN5" s="163"/>
      <c r="AO5" s="163"/>
      <c r="AP5" s="118"/>
      <c r="AQ5" s="118"/>
      <c r="AR5" s="118"/>
      <c r="AS5" s="118"/>
      <c r="AY5" s="121"/>
    </row>
    <row r="6" spans="2:55" ht="12.75" customHeight="1">
      <c r="B6" s="2291" t="s">
        <v>116</v>
      </c>
      <c r="C6" s="2292"/>
      <c r="D6" s="2292"/>
      <c r="E6" s="2292"/>
      <c r="F6" s="2293"/>
      <c r="G6" s="1514" t="s">
        <v>107</v>
      </c>
      <c r="H6" s="1515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5" ht="12.75" customHeight="1">
      <c r="B7" s="2246" t="s">
        <v>4</v>
      </c>
      <c r="C7" s="2247"/>
      <c r="D7" s="2247"/>
      <c r="E7" s="2247"/>
      <c r="F7" s="2248"/>
      <c r="G7" s="1514" t="s">
        <v>108</v>
      </c>
      <c r="H7" s="1515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7"/>
      <c r="U7" s="1540"/>
      <c r="V7" s="1541"/>
      <c r="W7" s="1541"/>
      <c r="X7" s="1541"/>
      <c r="Y7" s="1541"/>
      <c r="Z7" s="1541"/>
      <c r="AA7" s="1541"/>
      <c r="AB7" s="1541"/>
      <c r="AC7" s="1541"/>
      <c r="AD7" s="1541"/>
      <c r="AE7" s="1541"/>
      <c r="AF7" s="1541"/>
      <c r="AG7" s="1541"/>
      <c r="AH7" s="1541"/>
      <c r="AI7" s="1541"/>
      <c r="AJ7" s="1541"/>
      <c r="AK7" s="1541"/>
      <c r="AL7" s="1541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5" ht="12.75" customHeight="1" thickBot="1">
      <c r="B8" s="2243" t="s">
        <v>2</v>
      </c>
      <c r="C8" s="2244"/>
      <c r="D8" s="2244"/>
      <c r="E8" s="2244"/>
      <c r="F8" s="2245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163"/>
      <c r="AO8" s="118"/>
      <c r="AP8" s="118"/>
      <c r="AQ8" s="118"/>
      <c r="AR8" s="121"/>
      <c r="AS8" s="121"/>
      <c r="AT8" s="118"/>
      <c r="AU8" s="118"/>
      <c r="AV8" s="118"/>
      <c r="AW8" s="118"/>
      <c r="AX8" s="118"/>
      <c r="AY8" s="118"/>
      <c r="AZ8" s="118"/>
    </row>
    <row r="9" spans="2:55" ht="4.5" customHeight="1">
      <c r="B9" s="2251" t="str">
        <f>VLOOKUP(B1,Veranda1!A1:BM4,5,FALSE)</f>
        <v>Wymiary podaj z dokładnością do 0,1cm</v>
      </c>
      <c r="C9" s="2252"/>
      <c r="D9" s="2252"/>
      <c r="E9" s="2252"/>
      <c r="F9" s="2252"/>
      <c r="G9" s="2252"/>
      <c r="H9" s="2252"/>
      <c r="I9" s="2252"/>
      <c r="J9" s="2252"/>
      <c r="K9" s="2252"/>
      <c r="L9" s="2252"/>
      <c r="M9" s="2252"/>
      <c r="N9" s="2252"/>
      <c r="O9" s="2252"/>
      <c r="P9" s="2252"/>
      <c r="Q9" s="2252"/>
      <c r="R9" s="2252"/>
      <c r="S9" s="2252"/>
      <c r="T9" s="2252"/>
      <c r="U9" s="2252"/>
      <c r="V9" s="2252"/>
      <c r="W9" s="2252"/>
      <c r="X9" s="2252"/>
      <c r="Y9" s="2252"/>
      <c r="Z9" s="2252"/>
      <c r="AA9" s="2252"/>
      <c r="AB9" s="2252"/>
      <c r="AC9" s="2252"/>
      <c r="AD9" s="2252"/>
      <c r="AE9" s="2252"/>
      <c r="AF9" s="2252"/>
      <c r="AG9" s="2252"/>
      <c r="AH9" s="2252"/>
      <c r="AI9" s="2252"/>
      <c r="AJ9" s="2252"/>
      <c r="AK9" s="2252"/>
      <c r="AL9" s="2252"/>
      <c r="AM9" s="2296"/>
      <c r="AN9" s="163"/>
      <c r="AO9" s="118"/>
      <c r="AP9" s="118"/>
      <c r="AQ9" s="118"/>
      <c r="AT9" s="118"/>
      <c r="AU9" s="118"/>
      <c r="AV9" s="118"/>
      <c r="AW9" s="118"/>
      <c r="AX9" s="118"/>
      <c r="AY9" s="118"/>
      <c r="AZ9" s="118"/>
    </row>
    <row r="10" spans="2:55" ht="3" hidden="1" customHeight="1" thickTop="1">
      <c r="B10" s="2253"/>
      <c r="C10" s="2254"/>
      <c r="D10" s="2254"/>
      <c r="E10" s="2254"/>
      <c r="F10" s="2254"/>
      <c r="G10" s="2254"/>
      <c r="H10" s="2254"/>
      <c r="I10" s="2254"/>
      <c r="J10" s="2254"/>
      <c r="K10" s="2254"/>
      <c r="L10" s="2254"/>
      <c r="M10" s="2254"/>
      <c r="N10" s="2254"/>
      <c r="O10" s="2254"/>
      <c r="P10" s="2254"/>
      <c r="Q10" s="2254"/>
      <c r="R10" s="2254"/>
      <c r="S10" s="2254"/>
      <c r="T10" s="2254"/>
      <c r="U10" s="2254"/>
      <c r="V10" s="2254"/>
      <c r="W10" s="2254"/>
      <c r="X10" s="2254"/>
      <c r="Y10" s="2254"/>
      <c r="Z10" s="2254"/>
      <c r="AA10" s="2254"/>
      <c r="AB10" s="2254"/>
      <c r="AC10" s="2254"/>
      <c r="AD10" s="2254"/>
      <c r="AE10" s="2254"/>
      <c r="AF10" s="2254"/>
      <c r="AG10" s="2254"/>
      <c r="AH10" s="2254"/>
      <c r="AI10" s="2254"/>
      <c r="AJ10" s="2254"/>
      <c r="AK10" s="2254"/>
      <c r="AL10" s="2254"/>
      <c r="AM10" s="2297"/>
      <c r="AN10" s="163"/>
      <c r="AO10" s="118"/>
      <c r="AP10" s="118"/>
      <c r="AQ10" s="118"/>
      <c r="AT10" s="118"/>
      <c r="AU10" s="118"/>
      <c r="AV10" s="118"/>
      <c r="AW10" s="118"/>
      <c r="AX10" s="118"/>
      <c r="AY10" s="118"/>
      <c r="AZ10" s="118"/>
    </row>
    <row r="11" spans="2:55" ht="11.25" customHeight="1" thickBot="1">
      <c r="B11" s="2255"/>
      <c r="C11" s="2256"/>
      <c r="D11" s="2256"/>
      <c r="E11" s="2256"/>
      <c r="F11" s="2256"/>
      <c r="G11" s="2256"/>
      <c r="H11" s="2256"/>
      <c r="I11" s="2256"/>
      <c r="J11" s="2256"/>
      <c r="K11" s="2256"/>
      <c r="L11" s="2256"/>
      <c r="M11" s="2256"/>
      <c r="N11" s="2256"/>
      <c r="O11" s="2256"/>
      <c r="P11" s="2256"/>
      <c r="Q11" s="2256"/>
      <c r="R11" s="2256"/>
      <c r="S11" s="2256"/>
      <c r="T11" s="2256"/>
      <c r="U11" s="2256"/>
      <c r="V11" s="2256"/>
      <c r="W11" s="2256"/>
      <c r="X11" s="2256"/>
      <c r="Y11" s="2256"/>
      <c r="Z11" s="2256"/>
      <c r="AA11" s="2256"/>
      <c r="AB11" s="2256"/>
      <c r="AC11" s="2256"/>
      <c r="AD11" s="2256"/>
      <c r="AE11" s="2256"/>
      <c r="AF11" s="2256"/>
      <c r="AG11" s="2256"/>
      <c r="AH11" s="2256"/>
      <c r="AI11" s="2256"/>
      <c r="AJ11" s="2256"/>
      <c r="AK11" s="2256"/>
      <c r="AL11" s="2256"/>
      <c r="AM11" s="2298"/>
      <c r="AN11" s="163"/>
      <c r="AO11" s="118"/>
      <c r="AP11" s="118"/>
      <c r="AQ11" s="118"/>
      <c r="AT11" s="118"/>
      <c r="AU11" s="118"/>
      <c r="AV11" s="118"/>
      <c r="AW11" s="118"/>
      <c r="AX11" s="118"/>
      <c r="AY11" s="118"/>
      <c r="AZ11" s="118"/>
    </row>
    <row r="12" spans="2:55" ht="31.5" customHeight="1">
      <c r="B12" s="2288" t="s">
        <v>194</v>
      </c>
      <c r="C12" s="2032" t="str">
        <f>VLOOKUP(B1,Veranda1!A1:BM4,6,FALSE)</f>
        <v>Wymiary [cm]</v>
      </c>
      <c r="D12" s="1576"/>
      <c r="E12" s="1576"/>
      <c r="F12" s="1576"/>
      <c r="G12" s="1576"/>
      <c r="H12" s="1577"/>
      <c r="I12" s="1588" t="str">
        <f>VLOOKUP(B1,Veranda1!A1:BM4,9,FALSE)</f>
        <v>Rodzaj wymiaru</v>
      </c>
      <c r="J12" s="1588" t="str">
        <f>VLOOKUP(B1,Veranda1!A1:BM4,10,FALSE)</f>
        <v>Strona sterowania</v>
      </c>
      <c r="K12" s="1588"/>
      <c r="L12" s="1589" t="str">
        <f>VLOOKUP(B1,Veranda1!A1:BM4,11,FALSE)</f>
        <v>Typ/kod silnika</v>
      </c>
      <c r="M12" s="1589"/>
      <c r="N12" s="1589"/>
      <c r="O12" s="1589"/>
      <c r="P12" s="1589"/>
      <c r="Q12" s="2223" t="str">
        <f>VLOOKUP(B1,Veranda1!A1:BM4,12,FALSE)</f>
        <v>Kod tkaniny</v>
      </c>
      <c r="R12" s="2223"/>
      <c r="S12" s="2223"/>
      <c r="T12" s="2223"/>
      <c r="U12" s="2223"/>
      <c r="V12" s="2284" t="str">
        <f>VLOOKUP(B1,Veranda1!A1:BM4,13,FALSE)</f>
        <v>Pow. do słońca</v>
      </c>
      <c r="W12" s="2284"/>
      <c r="X12" s="1966" t="str">
        <f>VLOOKUP(B1,Veranda1!A1:BM4,14,FALSE)</f>
        <v>Kolor kons.</v>
      </c>
      <c r="Y12" s="1576"/>
      <c r="Z12" s="1576"/>
      <c r="AA12" s="1576"/>
      <c r="AB12" s="1576"/>
      <c r="AC12" s="1576"/>
      <c r="AD12" s="1576"/>
      <c r="AE12" s="1576"/>
      <c r="AF12" s="1577"/>
      <c r="AG12" s="1224"/>
      <c r="AH12" s="2278" t="str">
        <f>VLOOKUP(B1,Veranda1!A1:BM4,15,FALSE)</f>
        <v>Sposób montażu</v>
      </c>
      <c r="AI12" s="1588" t="str">
        <f>VLOOKUP(B1,Veranda1!A1:BM4,16,FALSE)</f>
        <v>Rodzaj mocowań</v>
      </c>
      <c r="AJ12" s="1588"/>
      <c r="AK12" s="1588"/>
      <c r="AL12" s="2278" t="str">
        <f>VLOOKUP(B1,Veranda1!A1:BM4,17,FALSE)</f>
        <v>Wysokość stópek E i F [cm]</v>
      </c>
      <c r="AM12" s="2275" t="str">
        <f>VLOOKUP(B1,Veranda1!A1:BM4,18,FALSE)</f>
        <v>Sztuki</v>
      </c>
      <c r="AN12" s="163"/>
      <c r="AO12" s="163"/>
      <c r="AP12" s="163"/>
      <c r="AQ12" s="118"/>
      <c r="AR12" s="118"/>
      <c r="AS12" s="118"/>
      <c r="AT12" s="118"/>
      <c r="AW12" s="118"/>
      <c r="AX12" s="118"/>
      <c r="AY12" s="118"/>
      <c r="AZ12" s="118"/>
      <c r="BA12" s="118"/>
      <c r="BB12" s="118"/>
      <c r="BC12" s="118"/>
    </row>
    <row r="13" spans="2:55" ht="3.75" customHeight="1">
      <c r="B13" s="1563"/>
      <c r="C13" s="2258"/>
      <c r="D13" s="2041"/>
      <c r="E13" s="2041"/>
      <c r="F13" s="2041"/>
      <c r="G13" s="2041"/>
      <c r="H13" s="2042"/>
      <c r="I13" s="1574"/>
      <c r="J13" s="1574"/>
      <c r="K13" s="1574"/>
      <c r="L13" s="1572"/>
      <c r="M13" s="1572"/>
      <c r="N13" s="1572"/>
      <c r="O13" s="1572"/>
      <c r="P13" s="1572"/>
      <c r="Q13" s="2224"/>
      <c r="R13" s="2224"/>
      <c r="S13" s="2224"/>
      <c r="T13" s="2224"/>
      <c r="U13" s="2224"/>
      <c r="V13" s="2285"/>
      <c r="W13" s="2285"/>
      <c r="X13" s="1575"/>
      <c r="Y13" s="1578"/>
      <c r="Z13" s="1578"/>
      <c r="AA13" s="1578"/>
      <c r="AB13" s="1578"/>
      <c r="AC13" s="1578"/>
      <c r="AD13" s="1578"/>
      <c r="AE13" s="1578"/>
      <c r="AF13" s="1579"/>
      <c r="AG13" s="1225"/>
      <c r="AH13" s="2279"/>
      <c r="AI13" s="1574"/>
      <c r="AJ13" s="1574"/>
      <c r="AK13" s="1574"/>
      <c r="AL13" s="2279"/>
      <c r="AM13" s="2276"/>
      <c r="AN13" s="163"/>
      <c r="AO13" s="163"/>
      <c r="AP13" s="163"/>
      <c r="AQ13" s="118"/>
      <c r="AR13" s="118"/>
      <c r="AS13" s="118"/>
      <c r="AT13" s="118"/>
      <c r="AW13" s="118"/>
      <c r="AX13" s="118"/>
      <c r="AY13" s="118"/>
      <c r="AZ13" s="118"/>
      <c r="BA13" s="118"/>
      <c r="BB13" s="118"/>
      <c r="BC13" s="118"/>
    </row>
    <row r="14" spans="2:55" ht="15" customHeight="1">
      <c r="B14" s="1563"/>
      <c r="C14" s="2257" t="str">
        <f>VLOOKUP(B1,Veranda1!A1:BM4,7,FALSE)</f>
        <v>szerokość</v>
      </c>
      <c r="D14" s="2000"/>
      <c r="E14" s="2045"/>
      <c r="F14" s="1999" t="str">
        <f>VLOOKUP(B1,Veranda1!A1:BM4,8,FALSE)</f>
        <v>wysięg</v>
      </c>
      <c r="G14" s="2000"/>
      <c r="H14" s="2045"/>
      <c r="I14" s="1574"/>
      <c r="J14" s="1574"/>
      <c r="K14" s="1574"/>
      <c r="L14" s="1572"/>
      <c r="M14" s="1572"/>
      <c r="N14" s="1572"/>
      <c r="O14" s="1572"/>
      <c r="P14" s="1572"/>
      <c r="Q14" s="2224"/>
      <c r="R14" s="2224"/>
      <c r="S14" s="2224"/>
      <c r="T14" s="2224"/>
      <c r="U14" s="2224"/>
      <c r="V14" s="2285"/>
      <c r="W14" s="2285"/>
      <c r="X14" s="1575"/>
      <c r="Y14" s="1578"/>
      <c r="Z14" s="1578"/>
      <c r="AA14" s="1578"/>
      <c r="AB14" s="1578"/>
      <c r="AC14" s="1578"/>
      <c r="AD14" s="1578"/>
      <c r="AE14" s="1578"/>
      <c r="AF14" s="1579"/>
      <c r="AG14" s="1225"/>
      <c r="AH14" s="2279"/>
      <c r="AI14" s="1574"/>
      <c r="AJ14" s="1574"/>
      <c r="AK14" s="1574"/>
      <c r="AL14" s="2279"/>
      <c r="AM14" s="2276"/>
      <c r="AN14" s="163"/>
      <c r="AO14" s="163"/>
      <c r="AP14" s="163"/>
      <c r="AQ14" s="118"/>
      <c r="AR14" s="118"/>
      <c r="AS14" s="118"/>
      <c r="AT14" s="118"/>
      <c r="AW14" s="118"/>
      <c r="AX14" s="249" t="s">
        <v>200</v>
      </c>
      <c r="AY14" s="118"/>
      <c r="AZ14" s="118"/>
      <c r="BA14" s="118"/>
      <c r="BB14" s="118"/>
      <c r="BC14" s="118"/>
    </row>
    <row r="15" spans="2:55" ht="21.75" customHeight="1">
      <c r="B15" s="1563"/>
      <c r="C15" s="2258"/>
      <c r="D15" s="2041"/>
      <c r="E15" s="2042"/>
      <c r="F15" s="2040"/>
      <c r="G15" s="2041"/>
      <c r="H15" s="2042"/>
      <c r="I15" s="1574"/>
      <c r="J15" s="1574"/>
      <c r="K15" s="1574"/>
      <c r="L15" s="1572"/>
      <c r="M15" s="1572"/>
      <c r="N15" s="1572"/>
      <c r="O15" s="1572"/>
      <c r="P15" s="1572"/>
      <c r="Q15" s="2224"/>
      <c r="R15" s="2224"/>
      <c r="S15" s="2224"/>
      <c r="T15" s="2224"/>
      <c r="U15" s="2224"/>
      <c r="V15" s="2285"/>
      <c r="W15" s="2285"/>
      <c r="X15" s="2040"/>
      <c r="Y15" s="2041"/>
      <c r="Z15" s="2041"/>
      <c r="AA15" s="2041"/>
      <c r="AB15" s="2041"/>
      <c r="AC15" s="2041"/>
      <c r="AD15" s="2041"/>
      <c r="AE15" s="2041"/>
      <c r="AF15" s="2042"/>
      <c r="AG15" s="1225"/>
      <c r="AH15" s="1573"/>
      <c r="AI15" s="1574"/>
      <c r="AJ15" s="1574"/>
      <c r="AK15" s="1574"/>
      <c r="AL15" s="1573"/>
      <c r="AM15" s="2277"/>
      <c r="AN15" s="163"/>
      <c r="AO15" s="163"/>
      <c r="AP15" s="163"/>
      <c r="AQ15" s="118"/>
      <c r="AR15" s="118"/>
      <c r="AS15" s="118"/>
      <c r="AT15" s="118"/>
      <c r="AW15" s="118"/>
      <c r="AX15" s="118"/>
      <c r="AY15" s="118"/>
      <c r="AZ15" s="118"/>
      <c r="BA15" s="118"/>
      <c r="BB15" s="118"/>
      <c r="BC15" s="118"/>
    </row>
    <row r="16" spans="2:55" ht="9" customHeight="1" thickBot="1">
      <c r="B16" s="258" t="s">
        <v>135</v>
      </c>
      <c r="C16" s="1557">
        <v>1</v>
      </c>
      <c r="D16" s="2241"/>
      <c r="E16" s="2241"/>
      <c r="F16" s="2241">
        <v>2</v>
      </c>
      <c r="G16" s="2241"/>
      <c r="H16" s="2241"/>
      <c r="I16" s="1199">
        <v>3</v>
      </c>
      <c r="J16" s="2241">
        <v>4</v>
      </c>
      <c r="K16" s="2241"/>
      <c r="L16" s="2259">
        <v>5</v>
      </c>
      <c r="M16" s="2259"/>
      <c r="N16" s="2259"/>
      <c r="O16" s="2259"/>
      <c r="P16" s="2259"/>
      <c r="Q16" s="2260">
        <v>6</v>
      </c>
      <c r="R16" s="2260"/>
      <c r="S16" s="2260"/>
      <c r="T16" s="2260"/>
      <c r="U16" s="2260"/>
      <c r="V16" s="2242">
        <v>7</v>
      </c>
      <c r="W16" s="2242"/>
      <c r="X16" s="1556">
        <v>8</v>
      </c>
      <c r="Y16" s="2082"/>
      <c r="Z16" s="2082"/>
      <c r="AA16" s="2082"/>
      <c r="AB16" s="2082"/>
      <c r="AC16" s="2082"/>
      <c r="AD16" s="2082"/>
      <c r="AE16" s="2082"/>
      <c r="AF16" s="1557"/>
      <c r="AG16" s="1199"/>
      <c r="AH16" s="1199">
        <v>9</v>
      </c>
      <c r="AI16" s="2241">
        <v>10</v>
      </c>
      <c r="AJ16" s="2241"/>
      <c r="AK16" s="2241"/>
      <c r="AL16" s="1199">
        <v>11</v>
      </c>
      <c r="AM16" s="1200">
        <v>12</v>
      </c>
      <c r="AN16" s="163"/>
      <c r="AO16" s="163"/>
      <c r="AP16" s="163"/>
      <c r="AQ16" s="118"/>
      <c r="AR16" s="118"/>
      <c r="AS16" s="118"/>
    </row>
    <row r="17" spans="2:69" ht="21.75" customHeight="1">
      <c r="B17" s="265">
        <v>1</v>
      </c>
      <c r="C17" s="2282"/>
      <c r="D17" s="2280"/>
      <c r="E17" s="2280"/>
      <c r="F17" s="2281"/>
      <c r="G17" s="2286"/>
      <c r="H17" s="2282"/>
      <c r="I17" s="1376"/>
      <c r="J17" s="2281"/>
      <c r="K17" s="2282"/>
      <c r="L17" s="2281"/>
      <c r="M17" s="2286"/>
      <c r="N17" s="2286"/>
      <c r="O17" s="2286"/>
      <c r="P17" s="2282"/>
      <c r="Q17" s="2281"/>
      <c r="R17" s="2286"/>
      <c r="S17" s="2286"/>
      <c r="T17" s="2286"/>
      <c r="U17" s="2282"/>
      <c r="V17" s="2281"/>
      <c r="W17" s="2282"/>
      <c r="X17" s="2280"/>
      <c r="Y17" s="2280"/>
      <c r="Z17" s="2280"/>
      <c r="AA17" s="2280"/>
      <c r="AB17" s="2280"/>
      <c r="AC17" s="2280"/>
      <c r="AD17" s="2280"/>
      <c r="AE17" s="2280"/>
      <c r="AF17" s="2280"/>
      <c r="AG17" s="1377"/>
      <c r="AH17" s="1377"/>
      <c r="AI17" s="2287"/>
      <c r="AJ17" s="2287"/>
      <c r="AK17" s="2287"/>
      <c r="AL17" s="1441"/>
      <c r="AM17" s="1442"/>
      <c r="AN17" s="163"/>
      <c r="AO17" s="163"/>
      <c r="AP17" s="163"/>
    </row>
    <row r="18" spans="2:69" ht="21.75" customHeight="1">
      <c r="B18" s="266">
        <v>2</v>
      </c>
      <c r="C18" s="2166"/>
      <c r="D18" s="2222"/>
      <c r="E18" s="2222"/>
      <c r="F18" s="2164"/>
      <c r="G18" s="2165"/>
      <c r="H18" s="2166"/>
      <c r="I18" s="1375"/>
      <c r="J18" s="2164"/>
      <c r="K18" s="2166"/>
      <c r="L18" s="2164"/>
      <c r="M18" s="2165"/>
      <c r="N18" s="2165"/>
      <c r="O18" s="2165"/>
      <c r="P18" s="2166"/>
      <c r="Q18" s="2164"/>
      <c r="R18" s="2165"/>
      <c r="S18" s="2165"/>
      <c r="T18" s="2165"/>
      <c r="U18" s="2166"/>
      <c r="V18" s="2164"/>
      <c r="W18" s="2166"/>
      <c r="X18" s="2222"/>
      <c r="Y18" s="2222"/>
      <c r="Z18" s="2222"/>
      <c r="AA18" s="2222"/>
      <c r="AB18" s="2222"/>
      <c r="AC18" s="2222"/>
      <c r="AD18" s="2222"/>
      <c r="AE18" s="2222"/>
      <c r="AF18" s="2222"/>
      <c r="AG18" s="1378"/>
      <c r="AH18" s="1378"/>
      <c r="AI18" s="2095"/>
      <c r="AJ18" s="2095"/>
      <c r="AK18" s="2095"/>
      <c r="AL18" s="1445"/>
      <c r="AM18" s="1446"/>
      <c r="AN18" s="163"/>
      <c r="AO18" s="163"/>
      <c r="AP18" s="163"/>
      <c r="AT18" s="119"/>
    </row>
    <row r="19" spans="2:69" ht="21.75" customHeight="1" thickBot="1">
      <c r="B19" s="1156">
        <v>3</v>
      </c>
      <c r="C19" s="2070"/>
      <c r="D19" s="2221"/>
      <c r="E19" s="2221"/>
      <c r="F19" s="2068"/>
      <c r="G19" s="2069"/>
      <c r="H19" s="2070"/>
      <c r="I19" s="1443"/>
      <c r="J19" s="2068"/>
      <c r="K19" s="2070"/>
      <c r="L19" s="2068"/>
      <c r="M19" s="2069"/>
      <c r="N19" s="2069"/>
      <c r="O19" s="2069"/>
      <c r="P19" s="2070"/>
      <c r="Q19" s="2068"/>
      <c r="R19" s="2069"/>
      <c r="S19" s="2069"/>
      <c r="T19" s="2069"/>
      <c r="U19" s="2070"/>
      <c r="V19" s="2068"/>
      <c r="W19" s="2070"/>
      <c r="X19" s="2221"/>
      <c r="Y19" s="2221"/>
      <c r="Z19" s="2221"/>
      <c r="AA19" s="2221"/>
      <c r="AB19" s="2221"/>
      <c r="AC19" s="2221"/>
      <c r="AD19" s="2221"/>
      <c r="AE19" s="2221"/>
      <c r="AF19" s="2221"/>
      <c r="AG19" s="1444"/>
      <c r="AH19" s="1444"/>
      <c r="AI19" s="2283"/>
      <c r="AJ19" s="2283"/>
      <c r="AK19" s="2283"/>
      <c r="AL19" s="1447"/>
      <c r="AM19" s="1448"/>
      <c r="AN19" s="163"/>
      <c r="AO19" s="163"/>
      <c r="AP19" s="163"/>
    </row>
    <row r="20" spans="2:69" ht="27" customHeight="1" thickBot="1">
      <c r="B20" s="2197" t="str">
        <f>VLOOKUP(B1,'ZIP-78 1'!A1:BM4,19,FALSE)</f>
        <v>*W przypadku rolet o większych gabarytach możliwość wystąpienia zgrzewu łączącego dwa fragmenty tkaniny</v>
      </c>
      <c r="C20" s="2198"/>
      <c r="D20" s="2198"/>
      <c r="E20" s="2198"/>
      <c r="F20" s="2198"/>
      <c r="G20" s="2198"/>
      <c r="H20" s="2198"/>
      <c r="I20" s="2198"/>
      <c r="J20" s="2198"/>
      <c r="K20" s="2198"/>
      <c r="L20" s="2198"/>
      <c r="M20" s="2198"/>
      <c r="N20" s="2198"/>
      <c r="O20" s="2198"/>
      <c r="P20" s="2198"/>
      <c r="Q20" s="2198"/>
      <c r="R20" s="2198"/>
      <c r="S20" s="2198"/>
      <c r="T20" s="2198"/>
      <c r="U20" s="2198"/>
      <c r="V20" s="2198"/>
      <c r="W20" s="2198"/>
      <c r="X20" s="2198"/>
      <c r="Y20" s="2198"/>
      <c r="Z20" s="2198"/>
      <c r="AA20" s="2198"/>
      <c r="AB20" s="2198"/>
      <c r="AC20" s="2198"/>
      <c r="AD20" s="2198"/>
      <c r="AE20" s="2198"/>
      <c r="AF20" s="2198"/>
      <c r="AG20" s="2198"/>
      <c r="AH20" s="2198"/>
      <c r="AI20" s="2198"/>
      <c r="AJ20" s="2198"/>
      <c r="AK20" s="2198"/>
      <c r="AL20" s="2198"/>
      <c r="AM20" s="2199"/>
      <c r="AN20" s="163"/>
      <c r="AO20" s="163"/>
    </row>
    <row r="21" spans="2:69" ht="14.25" customHeight="1">
      <c r="B21" s="2205" t="str">
        <f>VLOOKUP(B1,Veranda1!A1:BM4,19,FALSE)</f>
        <v>Urządzenia dodatkowe</v>
      </c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  <c r="P21" s="2206"/>
      <c r="Q21" s="2206"/>
      <c r="R21" s="2206"/>
      <c r="S21" s="2206"/>
      <c r="T21" s="2206"/>
      <c r="U21" s="2206"/>
      <c r="V21" s="2206"/>
      <c r="W21" s="2206"/>
      <c r="X21" s="2206"/>
      <c r="Y21" s="2206"/>
      <c r="Z21" s="2206"/>
      <c r="AA21" s="2206"/>
      <c r="AB21" s="2206"/>
      <c r="AC21" s="2206"/>
      <c r="AD21" s="2206"/>
      <c r="AE21" s="2206"/>
      <c r="AF21" s="2206"/>
      <c r="AG21" s="2206"/>
      <c r="AH21" s="2206"/>
      <c r="AI21" s="2206"/>
      <c r="AJ21" s="2206"/>
      <c r="AK21" s="2206"/>
      <c r="AL21" s="2206"/>
      <c r="AM21" s="1967"/>
      <c r="AN21" s="163"/>
    </row>
    <row r="22" spans="2:69" ht="10.5" customHeight="1" thickBot="1">
      <c r="B22" s="2207">
        <v>13</v>
      </c>
      <c r="C22" s="2208"/>
      <c r="D22" s="2208"/>
      <c r="E22" s="2208"/>
      <c r="F22" s="2208"/>
      <c r="G22" s="2208"/>
      <c r="H22" s="2208"/>
      <c r="I22" s="2208"/>
      <c r="J22" s="2208"/>
      <c r="K22" s="2208"/>
      <c r="L22" s="2208"/>
      <c r="M22" s="2208"/>
      <c r="N22" s="2208"/>
      <c r="O22" s="2208"/>
      <c r="P22" s="2208"/>
      <c r="Q22" s="2208"/>
      <c r="R22" s="2208"/>
      <c r="S22" s="2208"/>
      <c r="T22" s="2208"/>
      <c r="U22" s="2208"/>
      <c r="V22" s="2208"/>
      <c r="W22" s="2208"/>
      <c r="X22" s="2208"/>
      <c r="Y22" s="2208"/>
      <c r="Z22" s="2208"/>
      <c r="AA22" s="2208"/>
      <c r="AB22" s="2208"/>
      <c r="AC22" s="2208"/>
      <c r="AD22" s="2208"/>
      <c r="AE22" s="2208"/>
      <c r="AF22" s="2208"/>
      <c r="AG22" s="2208"/>
      <c r="AH22" s="2208"/>
      <c r="AI22" s="2208"/>
      <c r="AJ22" s="2208"/>
      <c r="AK22" s="2208"/>
      <c r="AL22" s="2208"/>
      <c r="AM22" s="2209"/>
    </row>
    <row r="23" spans="2:69" ht="21" customHeight="1" thickBot="1">
      <c r="B23" s="242" t="s">
        <v>135</v>
      </c>
      <c r="C23" s="2210" t="str">
        <f>VLOOKUP(B1,Veranda1!A1:BM4,20,FALSE)</f>
        <v>Rodzaj/nazwa/kod urządzenia</v>
      </c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20"/>
      <c r="W23" s="2303" t="str">
        <f>VLOOKUP(B1,Veranda1!A1:BM4,21,FALSE)</f>
        <v>Ilość [szt.]</v>
      </c>
      <c r="X23" s="2303"/>
      <c r="Y23" s="2303"/>
      <c r="Z23" s="2303"/>
      <c r="AA23" s="2303"/>
      <c r="AB23" s="2303"/>
      <c r="AC23" s="2303" t="str">
        <f>VLOOKUP(B1,Veranda1!A1:BM4,37,FALSE)</f>
        <v>Cena jed. [zł]</v>
      </c>
      <c r="AD23" s="2303"/>
      <c r="AE23" s="2303"/>
      <c r="AF23" s="2303"/>
      <c r="AG23" s="2303"/>
      <c r="AH23" s="2303"/>
      <c r="AI23" s="2303" t="str">
        <f>VLOOKUP(B1,Veranda1!A1:BM4,38,FALSE)</f>
        <v>Cena netto [zł]</v>
      </c>
      <c r="AJ23" s="2303"/>
      <c r="AK23" s="2303"/>
      <c r="AL23" s="2303"/>
      <c r="AM23" s="2304"/>
      <c r="AN23" s="163"/>
      <c r="AO23" s="163"/>
    </row>
    <row r="24" spans="2:69" ht="21.75" customHeight="1">
      <c r="B24" s="245">
        <v>1</v>
      </c>
      <c r="C24" s="1690"/>
      <c r="D24" s="1691"/>
      <c r="E24" s="1691"/>
      <c r="F24" s="1691"/>
      <c r="G24" s="1691"/>
      <c r="H24" s="1691"/>
      <c r="I24" s="1691"/>
      <c r="J24" s="1691"/>
      <c r="K24" s="1691"/>
      <c r="L24" s="1691"/>
      <c r="M24" s="1691"/>
      <c r="N24" s="1691"/>
      <c r="O24" s="1691"/>
      <c r="P24" s="1691"/>
      <c r="Q24" s="1691"/>
      <c r="R24" s="1691"/>
      <c r="S24" s="1691"/>
      <c r="T24" s="1691"/>
      <c r="U24" s="1691"/>
      <c r="V24" s="2147"/>
      <c r="W24" s="2148"/>
      <c r="X24" s="2148"/>
      <c r="Y24" s="2148"/>
      <c r="Z24" s="2148"/>
      <c r="AA24" s="2148"/>
      <c r="AB24" s="2148"/>
      <c r="AC24" s="1690"/>
      <c r="AD24" s="1691"/>
      <c r="AE24" s="1691"/>
      <c r="AF24" s="1691"/>
      <c r="AG24" s="1691"/>
      <c r="AH24" s="2147"/>
      <c r="AI24" s="1684"/>
      <c r="AJ24" s="1685"/>
      <c r="AK24" s="1685"/>
      <c r="AL24" s="1685"/>
      <c r="AM24" s="1686"/>
      <c r="AN24" s="163"/>
      <c r="AO24" s="163"/>
    </row>
    <row r="25" spans="2:69" ht="21.75" customHeight="1" thickBot="1">
      <c r="B25" s="1157">
        <v>2</v>
      </c>
      <c r="C25" s="1692"/>
      <c r="D25" s="1693"/>
      <c r="E25" s="1693"/>
      <c r="F25" s="1693"/>
      <c r="G25" s="1693"/>
      <c r="H25" s="1693"/>
      <c r="I25" s="1693"/>
      <c r="J25" s="1693"/>
      <c r="K25" s="1693"/>
      <c r="L25" s="1693"/>
      <c r="M25" s="1693"/>
      <c r="N25" s="1693"/>
      <c r="O25" s="1693"/>
      <c r="P25" s="1693"/>
      <c r="Q25" s="1693"/>
      <c r="R25" s="1693"/>
      <c r="S25" s="1693"/>
      <c r="T25" s="1693"/>
      <c r="U25" s="1693"/>
      <c r="V25" s="2138"/>
      <c r="W25" s="2139"/>
      <c r="X25" s="2139"/>
      <c r="Y25" s="2139"/>
      <c r="Z25" s="2139"/>
      <c r="AA25" s="2139"/>
      <c r="AB25" s="2139"/>
      <c r="AC25" s="1692"/>
      <c r="AD25" s="1693"/>
      <c r="AE25" s="1693"/>
      <c r="AF25" s="1693"/>
      <c r="AG25" s="1693"/>
      <c r="AH25" s="2138"/>
      <c r="AI25" s="1687"/>
      <c r="AJ25" s="1688"/>
      <c r="AK25" s="1688"/>
      <c r="AL25" s="1688"/>
      <c r="AM25" s="1689"/>
      <c r="AN25" s="163"/>
      <c r="AO25" s="163"/>
    </row>
    <row r="26" spans="2:69" ht="14.25" customHeight="1" thickBot="1">
      <c r="B26" s="1648" t="str">
        <f>VLOOKUP(B1,Veranda1!A1:BM4,22,FALSE)</f>
        <v xml:space="preserve">Uwagi (wpisz wszelkie dodatkowe informacje i szczegóły):
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49"/>
      <c r="Y26" s="1649"/>
      <c r="Z26" s="1649"/>
      <c r="AA26" s="1649"/>
      <c r="AB26" s="1649"/>
      <c r="AC26" s="1649"/>
      <c r="AD26" s="1649"/>
      <c r="AE26" s="1649"/>
      <c r="AF26" s="1649"/>
      <c r="AG26" s="1649"/>
      <c r="AH26" s="1649"/>
      <c r="AI26" s="1649"/>
      <c r="AJ26" s="1649"/>
      <c r="AK26" s="1649"/>
      <c r="AL26" s="1649"/>
      <c r="AM26" s="1650"/>
      <c r="AN26" s="173"/>
      <c r="AO26" s="251"/>
      <c r="AP26" s="1155"/>
      <c r="AQ26" s="1155"/>
      <c r="AR26" s="1155"/>
      <c r="AS26" s="1155"/>
      <c r="AT26" s="1155"/>
      <c r="AU26" s="1155"/>
      <c r="AV26" s="1155"/>
      <c r="AW26" s="1155"/>
      <c r="AX26" s="1155"/>
      <c r="AY26" s="1155"/>
      <c r="AZ26" s="1155"/>
      <c r="BA26" s="1155"/>
      <c r="BB26" s="1155"/>
      <c r="BC26" s="1155"/>
      <c r="BD26" s="1155"/>
      <c r="BE26" s="1155"/>
      <c r="BF26" s="1155"/>
      <c r="BG26" s="1155"/>
      <c r="BH26" s="1155"/>
      <c r="BI26" s="1155"/>
      <c r="BJ26" s="1155"/>
      <c r="BK26" s="1155"/>
      <c r="BL26" s="1155"/>
      <c r="BM26" s="1155"/>
      <c r="BN26" s="1155"/>
      <c r="BO26" s="1155"/>
      <c r="BP26" s="1155"/>
      <c r="BQ26" s="1155"/>
    </row>
    <row r="27" spans="2:69" ht="10.5" customHeight="1">
      <c r="B27" s="1651"/>
      <c r="C27" s="1652"/>
      <c r="D27" s="1652"/>
      <c r="E27" s="1652"/>
      <c r="F27" s="1652"/>
      <c r="G27" s="1652"/>
      <c r="H27" s="1652"/>
      <c r="I27" s="1652"/>
      <c r="J27" s="1652"/>
      <c r="K27" s="1652"/>
      <c r="L27" s="1652"/>
      <c r="M27" s="1652"/>
      <c r="N27" s="1652"/>
      <c r="O27" s="1652"/>
      <c r="P27" s="1652"/>
      <c r="Q27" s="1652"/>
      <c r="R27" s="1652"/>
      <c r="S27" s="1652"/>
      <c r="T27" s="1652"/>
      <c r="U27" s="1652"/>
      <c r="V27" s="1652"/>
      <c r="W27" s="1652"/>
      <c r="X27" s="1652"/>
      <c r="Y27" s="1652"/>
      <c r="Z27" s="1652"/>
      <c r="AA27" s="1652"/>
      <c r="AB27" s="1652"/>
      <c r="AC27" s="1652"/>
      <c r="AD27" s="1652"/>
      <c r="AE27" s="1652"/>
      <c r="AF27" s="1652"/>
      <c r="AG27" s="1652"/>
      <c r="AH27" s="1652"/>
      <c r="AI27" s="1652"/>
      <c r="AJ27" s="1652"/>
      <c r="AK27" s="1652"/>
      <c r="AL27" s="1652"/>
      <c r="AM27" s="1653"/>
      <c r="AN27" s="173"/>
      <c r="AO27" s="252"/>
      <c r="AP27" s="1151"/>
      <c r="AQ27" s="1151"/>
      <c r="AR27" s="1151"/>
      <c r="AS27" s="1151"/>
      <c r="AT27" s="1151"/>
      <c r="AU27" s="1151"/>
      <c r="AV27" s="1151"/>
      <c r="AW27" s="1151"/>
      <c r="AX27" s="1151"/>
      <c r="AY27" s="1151"/>
      <c r="AZ27" s="1151"/>
      <c r="BA27" s="1151"/>
      <c r="BB27" s="1151"/>
      <c r="BC27" s="1151"/>
      <c r="BD27" s="1151"/>
      <c r="BE27" s="1151"/>
      <c r="BF27" s="1151"/>
      <c r="BG27" s="1151"/>
      <c r="BH27" s="1151"/>
      <c r="BI27" s="1151"/>
      <c r="BJ27" s="1151"/>
      <c r="BK27" s="1151"/>
      <c r="BL27" s="1151"/>
      <c r="BM27" s="1151"/>
      <c r="BN27" s="1151"/>
      <c r="BO27" s="1151"/>
      <c r="BP27" s="1151"/>
      <c r="BQ27" s="1151"/>
    </row>
    <row r="28" spans="2:69" ht="7.5" customHeight="1">
      <c r="B28" s="1651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52"/>
      <c r="O28" s="1652"/>
      <c r="P28" s="1652"/>
      <c r="Q28" s="1652"/>
      <c r="R28" s="1652"/>
      <c r="S28" s="1652"/>
      <c r="T28" s="1652"/>
      <c r="U28" s="1652"/>
      <c r="V28" s="1652"/>
      <c r="W28" s="1652"/>
      <c r="X28" s="1652"/>
      <c r="Y28" s="1652"/>
      <c r="Z28" s="1652"/>
      <c r="AA28" s="1652"/>
      <c r="AB28" s="1652"/>
      <c r="AC28" s="1652"/>
      <c r="AD28" s="1652"/>
      <c r="AE28" s="1652"/>
      <c r="AF28" s="1652"/>
      <c r="AG28" s="1652"/>
      <c r="AH28" s="1652"/>
      <c r="AI28" s="1652"/>
      <c r="AJ28" s="1652"/>
      <c r="AK28" s="1652"/>
      <c r="AL28" s="1652"/>
      <c r="AM28" s="1653"/>
      <c r="AN28" s="172"/>
      <c r="AO28" s="253"/>
      <c r="AP28" s="1151"/>
      <c r="AQ28" s="1151"/>
      <c r="AR28" s="1151"/>
      <c r="AS28" s="1151"/>
      <c r="AT28" s="1151"/>
      <c r="AU28" s="1151"/>
      <c r="AV28" s="1151"/>
      <c r="AW28" s="1151"/>
      <c r="AX28" s="1151"/>
      <c r="AY28" s="1151"/>
      <c r="AZ28" s="1151"/>
      <c r="BA28" s="1151"/>
      <c r="BB28" s="1151"/>
      <c r="BC28" s="1151"/>
      <c r="BD28" s="1151"/>
      <c r="BE28" s="1151"/>
      <c r="BF28" s="1151"/>
      <c r="BG28" s="1151"/>
      <c r="BH28" s="1151"/>
      <c r="BI28" s="1151"/>
      <c r="BJ28" s="1151"/>
      <c r="BK28" s="1151"/>
      <c r="BL28" s="1151"/>
      <c r="BM28" s="1151"/>
      <c r="BN28" s="1151"/>
      <c r="BO28" s="1151"/>
      <c r="BP28" s="1151"/>
      <c r="BQ28" s="1151"/>
    </row>
    <row r="29" spans="2:69" ht="8.25" customHeight="1">
      <c r="B29" s="1651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52"/>
      <c r="O29" s="1652"/>
      <c r="P29" s="1652"/>
      <c r="Q29" s="1652"/>
      <c r="R29" s="1652"/>
      <c r="S29" s="1652"/>
      <c r="T29" s="1652"/>
      <c r="U29" s="1652"/>
      <c r="V29" s="1652"/>
      <c r="W29" s="1652"/>
      <c r="X29" s="1652"/>
      <c r="Y29" s="1652"/>
      <c r="Z29" s="1652"/>
      <c r="AA29" s="1652"/>
      <c r="AB29" s="1652"/>
      <c r="AC29" s="1652"/>
      <c r="AD29" s="1652"/>
      <c r="AE29" s="1652"/>
      <c r="AF29" s="1652"/>
      <c r="AG29" s="1652"/>
      <c r="AH29" s="1652"/>
      <c r="AI29" s="1652"/>
      <c r="AJ29" s="1652"/>
      <c r="AK29" s="1652"/>
      <c r="AL29" s="1652"/>
      <c r="AM29" s="1653"/>
      <c r="AN29" s="172"/>
      <c r="AO29" s="253"/>
      <c r="AP29" s="1151"/>
      <c r="AQ29" s="1151"/>
      <c r="AR29" s="1151"/>
      <c r="AS29" s="1151"/>
      <c r="AT29" s="1151"/>
      <c r="AU29" s="1151"/>
      <c r="AV29" s="1151"/>
      <c r="AW29" s="1151"/>
      <c r="AX29" s="1151"/>
      <c r="AY29" s="1151"/>
      <c r="AZ29" s="1151"/>
      <c r="BA29" s="1151"/>
      <c r="BB29" s="1151"/>
      <c r="BC29" s="1151"/>
      <c r="BD29" s="1151"/>
      <c r="BE29" s="1151"/>
      <c r="BF29" s="1151"/>
      <c r="BG29" s="1151"/>
      <c r="BH29" s="1151"/>
      <c r="BI29" s="1151"/>
      <c r="BJ29" s="1151"/>
      <c r="BK29" s="1151"/>
      <c r="BL29" s="1151"/>
      <c r="BM29" s="1151"/>
      <c r="BN29" s="1151"/>
      <c r="BO29" s="1151"/>
      <c r="BP29" s="1151"/>
      <c r="BQ29" s="1151"/>
    </row>
    <row r="30" spans="2:69" ht="6.75" customHeight="1">
      <c r="B30" s="1651"/>
      <c r="C30" s="1652"/>
      <c r="D30" s="1652"/>
      <c r="E30" s="1652"/>
      <c r="F30" s="1652"/>
      <c r="G30" s="1652"/>
      <c r="H30" s="1652"/>
      <c r="I30" s="1652"/>
      <c r="J30" s="1652"/>
      <c r="K30" s="1652"/>
      <c r="L30" s="1652"/>
      <c r="M30" s="1652"/>
      <c r="N30" s="1652"/>
      <c r="O30" s="1652"/>
      <c r="P30" s="1652"/>
      <c r="Q30" s="1652"/>
      <c r="R30" s="1652"/>
      <c r="S30" s="1652"/>
      <c r="T30" s="1652"/>
      <c r="U30" s="1652"/>
      <c r="V30" s="1652"/>
      <c r="W30" s="1652"/>
      <c r="X30" s="1652"/>
      <c r="Y30" s="1652"/>
      <c r="Z30" s="1652"/>
      <c r="AA30" s="1652"/>
      <c r="AB30" s="1652"/>
      <c r="AC30" s="1652"/>
      <c r="AD30" s="1652"/>
      <c r="AE30" s="1652"/>
      <c r="AF30" s="1652"/>
      <c r="AG30" s="1652"/>
      <c r="AH30" s="1652"/>
      <c r="AI30" s="1652"/>
      <c r="AJ30" s="1652"/>
      <c r="AK30" s="1652"/>
      <c r="AL30" s="1652"/>
      <c r="AM30" s="1653"/>
      <c r="AN30" s="172"/>
      <c r="AO30" s="253"/>
      <c r="AP30" s="1152"/>
      <c r="AQ30" s="1152"/>
      <c r="AR30" s="1152"/>
      <c r="AS30" s="1152"/>
      <c r="AT30" s="1152"/>
      <c r="AU30" s="1152"/>
      <c r="AV30" s="1152"/>
      <c r="AW30" s="1152"/>
      <c r="AX30" s="1152"/>
      <c r="AY30" s="1152"/>
      <c r="AZ30" s="1152"/>
      <c r="BA30" s="1152"/>
      <c r="BB30" s="1152"/>
      <c r="BC30" s="1152"/>
      <c r="BD30" s="1152"/>
      <c r="BE30" s="1152"/>
      <c r="BF30" s="1152"/>
      <c r="BG30" s="1152"/>
      <c r="BH30" s="1152"/>
      <c r="BI30" s="1152"/>
      <c r="BJ30" s="1152"/>
      <c r="BK30" s="1152"/>
      <c r="BL30" s="1152"/>
      <c r="BM30" s="1152"/>
      <c r="BN30" s="1152"/>
      <c r="BO30" s="1152"/>
      <c r="BP30" s="1152"/>
      <c r="BQ30" s="1152"/>
    </row>
    <row r="31" spans="2:69" ht="7.5" customHeight="1">
      <c r="B31" s="1651"/>
      <c r="C31" s="1652"/>
      <c r="D31" s="1652"/>
      <c r="E31" s="1652"/>
      <c r="F31" s="1652"/>
      <c r="G31" s="1652"/>
      <c r="H31" s="1652"/>
      <c r="I31" s="1652"/>
      <c r="J31" s="1652"/>
      <c r="K31" s="1652"/>
      <c r="L31" s="1652"/>
      <c r="M31" s="1652"/>
      <c r="N31" s="1652"/>
      <c r="O31" s="1652"/>
      <c r="P31" s="1652"/>
      <c r="Q31" s="1652"/>
      <c r="R31" s="1652"/>
      <c r="S31" s="1652"/>
      <c r="T31" s="1652"/>
      <c r="U31" s="1652"/>
      <c r="V31" s="1652"/>
      <c r="W31" s="1652"/>
      <c r="X31" s="1652"/>
      <c r="Y31" s="1652"/>
      <c r="Z31" s="1652"/>
      <c r="AA31" s="1652"/>
      <c r="AB31" s="1652"/>
      <c r="AC31" s="1652"/>
      <c r="AD31" s="1652"/>
      <c r="AE31" s="1652"/>
      <c r="AF31" s="1652"/>
      <c r="AG31" s="1652"/>
      <c r="AH31" s="1652"/>
      <c r="AI31" s="1652"/>
      <c r="AJ31" s="1652"/>
      <c r="AK31" s="1652"/>
      <c r="AL31" s="1652"/>
      <c r="AM31" s="1653"/>
      <c r="AN31" s="172"/>
    </row>
    <row r="32" spans="2:69" ht="11.25" customHeight="1" thickBot="1">
      <c r="B32" s="2299"/>
      <c r="C32" s="2300"/>
      <c r="D32" s="2300"/>
      <c r="E32" s="2300"/>
      <c r="F32" s="2300"/>
      <c r="G32" s="2300"/>
      <c r="H32" s="2300"/>
      <c r="I32" s="2300"/>
      <c r="J32" s="2300"/>
      <c r="K32" s="2300"/>
      <c r="L32" s="2300"/>
      <c r="M32" s="2300"/>
      <c r="N32" s="2300"/>
      <c r="O32" s="2300"/>
      <c r="P32" s="2300"/>
      <c r="Q32" s="2300"/>
      <c r="R32" s="2300"/>
      <c r="S32" s="2300"/>
      <c r="T32" s="2300"/>
      <c r="U32" s="2300"/>
      <c r="V32" s="2300"/>
      <c r="W32" s="2300"/>
      <c r="X32" s="2300"/>
      <c r="Y32" s="2300"/>
      <c r="Z32" s="2300"/>
      <c r="AA32" s="2300"/>
      <c r="AB32" s="2300"/>
      <c r="AC32" s="2300"/>
      <c r="AD32" s="2300"/>
      <c r="AE32" s="2300"/>
      <c r="AF32" s="2300"/>
      <c r="AG32" s="2300"/>
      <c r="AH32" s="2300"/>
      <c r="AI32" s="2300"/>
      <c r="AJ32" s="2300"/>
      <c r="AK32" s="2300"/>
      <c r="AL32" s="2300"/>
      <c r="AM32" s="2301"/>
      <c r="AN32" s="172"/>
    </row>
    <row r="33" spans="2:68" ht="14.25" customHeight="1" thickBot="1">
      <c r="B33" s="1153" t="s">
        <v>135</v>
      </c>
      <c r="C33" s="2216" t="str">
        <f>VLOOKUP(B1,Veranda1!A1:BM4,23,FALSE)</f>
        <v>Legenda:</v>
      </c>
      <c r="D33" s="2217"/>
      <c r="E33" s="2217"/>
      <c r="F33" s="2217"/>
      <c r="G33" s="2217"/>
      <c r="H33" s="2217"/>
      <c r="I33" s="2217"/>
      <c r="J33" s="2217"/>
      <c r="K33" s="2217"/>
      <c r="L33" s="2217"/>
      <c r="M33" s="2217"/>
      <c r="N33" s="2217"/>
      <c r="O33" s="2217"/>
      <c r="P33" s="2217"/>
      <c r="Q33" s="2217"/>
      <c r="R33" s="2217"/>
      <c r="S33" s="2217"/>
      <c r="T33" s="2217"/>
      <c r="U33" s="2217"/>
      <c r="V33" s="2217"/>
      <c r="W33" s="2217"/>
      <c r="X33" s="2217"/>
      <c r="Y33" s="2217"/>
      <c r="Z33" s="2217"/>
      <c r="AA33" s="2217"/>
      <c r="AB33" s="2217"/>
      <c r="AC33" s="2217"/>
      <c r="AD33" s="2217"/>
      <c r="AE33" s="2217"/>
      <c r="AF33" s="2217"/>
      <c r="AG33" s="2217"/>
      <c r="AH33" s="2217"/>
      <c r="AI33" s="2217"/>
      <c r="AJ33" s="2217"/>
      <c r="AK33" s="2217"/>
      <c r="AL33" s="2217"/>
      <c r="AM33" s="2218"/>
      <c r="AN33" s="167"/>
    </row>
    <row r="34" spans="2:68" ht="12.95" customHeight="1">
      <c r="B34" s="1154">
        <v>1</v>
      </c>
      <c r="C34" s="2213" t="str">
        <f>VLOOKUP(B1,Veranda1!A1:BM4,24,FALSE)</f>
        <v>Szerokość gabarytowa lub osiowa Verandy (do wyboru pkt. 3);</v>
      </c>
      <c r="D34" s="2214"/>
      <c r="E34" s="2214"/>
      <c r="F34" s="2214"/>
      <c r="G34" s="2214"/>
      <c r="H34" s="2214"/>
      <c r="I34" s="2214"/>
      <c r="J34" s="2214"/>
      <c r="K34" s="2214"/>
      <c r="L34" s="2214"/>
      <c r="M34" s="2214"/>
      <c r="N34" s="2214"/>
      <c r="O34" s="2214"/>
      <c r="P34" s="2214"/>
      <c r="Q34" s="2214"/>
      <c r="R34" s="2214"/>
      <c r="S34" s="2214"/>
      <c r="T34" s="2214"/>
      <c r="U34" s="2214"/>
      <c r="V34" s="2214"/>
      <c r="W34" s="2214"/>
      <c r="X34" s="2214"/>
      <c r="Y34" s="2214"/>
      <c r="Z34" s="2214"/>
      <c r="AA34" s="2214"/>
      <c r="AB34" s="2214"/>
      <c r="AC34" s="2214"/>
      <c r="AD34" s="2214"/>
      <c r="AE34" s="2214"/>
      <c r="AF34" s="2214"/>
      <c r="AG34" s="2214"/>
      <c r="AH34" s="2214"/>
      <c r="AI34" s="2214"/>
      <c r="AJ34" s="2214"/>
      <c r="AK34" s="2214"/>
      <c r="AL34" s="2214"/>
      <c r="AM34" s="2215"/>
      <c r="AN34" s="167"/>
    </row>
    <row r="35" spans="2:68" ht="12.95" customHeight="1">
      <c r="B35" s="214">
        <v>2</v>
      </c>
      <c r="C35" s="2213" t="str">
        <f>VLOOKUP(B1,Veranda1!A1:BM4,25,FALSE)</f>
        <v>Wysięg gabarytowy Verandy (wysokość całkowita);</v>
      </c>
      <c r="D35" s="2214"/>
      <c r="E35" s="2214"/>
      <c r="F35" s="2214"/>
      <c r="G35" s="2214"/>
      <c r="H35" s="2214"/>
      <c r="I35" s="2214"/>
      <c r="J35" s="2214"/>
      <c r="K35" s="2214"/>
      <c r="L35" s="2214"/>
      <c r="M35" s="2214"/>
      <c r="N35" s="2214"/>
      <c r="O35" s="2214"/>
      <c r="P35" s="2214"/>
      <c r="Q35" s="2214"/>
      <c r="R35" s="2214"/>
      <c r="S35" s="2214"/>
      <c r="T35" s="2214"/>
      <c r="U35" s="2214"/>
      <c r="V35" s="2214"/>
      <c r="W35" s="2214"/>
      <c r="X35" s="2214"/>
      <c r="Y35" s="2214"/>
      <c r="Z35" s="2214"/>
      <c r="AA35" s="2214"/>
      <c r="AB35" s="2214"/>
      <c r="AC35" s="2214"/>
      <c r="AD35" s="2214"/>
      <c r="AE35" s="2214"/>
      <c r="AF35" s="2214"/>
      <c r="AG35" s="2214"/>
      <c r="AH35" s="2214"/>
      <c r="AI35" s="2214"/>
      <c r="AJ35" s="2214"/>
      <c r="AK35" s="2214"/>
      <c r="AL35" s="2214"/>
      <c r="AM35" s="2215"/>
      <c r="AN35" s="167"/>
    </row>
    <row r="36" spans="2:68" ht="12.75" customHeight="1">
      <c r="B36" s="256">
        <v>3</v>
      </c>
      <c r="C36" s="2234" t="str">
        <f>VLOOKUP(B1,Veranda1!A1:BM4,26,FALSE)</f>
        <v>Rodzaj wykonanego pomiaru szerokości: G -gabarytowy, O -osiowy (pomiędzy osiami mocowań stópek);</v>
      </c>
      <c r="D36" s="2235"/>
      <c r="E36" s="2235"/>
      <c r="F36" s="2235"/>
      <c r="G36" s="2235"/>
      <c r="H36" s="2235"/>
      <c r="I36" s="2235"/>
      <c r="J36" s="2235"/>
      <c r="K36" s="2235"/>
      <c r="L36" s="2235"/>
      <c r="M36" s="2235"/>
      <c r="N36" s="2235"/>
      <c r="O36" s="2235"/>
      <c r="P36" s="2235"/>
      <c r="Q36" s="2235"/>
      <c r="R36" s="2235"/>
      <c r="S36" s="2235"/>
      <c r="T36" s="2235"/>
      <c r="U36" s="2235"/>
      <c r="V36" s="2235"/>
      <c r="W36" s="2235"/>
      <c r="X36" s="2235"/>
      <c r="Y36" s="2235"/>
      <c r="Z36" s="2235"/>
      <c r="AA36" s="2235"/>
      <c r="AB36" s="2235"/>
      <c r="AC36" s="2235"/>
      <c r="AD36" s="2235"/>
      <c r="AE36" s="2235"/>
      <c r="AF36" s="2235"/>
      <c r="AG36" s="2235"/>
      <c r="AH36" s="2235"/>
      <c r="AI36" s="2235"/>
      <c r="AJ36" s="2235"/>
      <c r="AK36" s="2235"/>
      <c r="AL36" s="2235"/>
      <c r="AM36" s="2239"/>
      <c r="AN36" s="167"/>
    </row>
    <row r="37" spans="2:68" ht="12.75" customHeight="1">
      <c r="B37" s="214">
        <v>4</v>
      </c>
      <c r="C37" s="2234" t="str">
        <f>VLOOKUP(B1,Veranda1!A1:BM4,27,FALSE)</f>
        <v>Strona, po której znajduje się silnik: L - lewa, P - prawa (patrząc na front rolety);</v>
      </c>
      <c r="D37" s="2235"/>
      <c r="E37" s="2235"/>
      <c r="F37" s="2235"/>
      <c r="G37" s="2235"/>
      <c r="H37" s="2235"/>
      <c r="I37" s="2235"/>
      <c r="J37" s="2235"/>
      <c r="K37" s="2235"/>
      <c r="L37" s="2235"/>
      <c r="M37" s="2235"/>
      <c r="N37" s="2235"/>
      <c r="O37" s="2235"/>
      <c r="P37" s="2235"/>
      <c r="Q37" s="2235"/>
      <c r="R37" s="2235"/>
      <c r="S37" s="2235"/>
      <c r="T37" s="2235"/>
      <c r="U37" s="2235"/>
      <c r="V37" s="2235"/>
      <c r="W37" s="2235"/>
      <c r="X37" s="2235"/>
      <c r="Y37" s="2235"/>
      <c r="Z37" s="2235"/>
      <c r="AA37" s="2235"/>
      <c r="AB37" s="2235"/>
      <c r="AC37" s="2235"/>
      <c r="AD37" s="2235"/>
      <c r="AE37" s="2235"/>
      <c r="AF37" s="2235"/>
      <c r="AG37" s="2235"/>
      <c r="AH37" s="2235"/>
      <c r="AI37" s="2235"/>
      <c r="AJ37" s="2235"/>
      <c r="AK37" s="2235"/>
      <c r="AL37" s="2235"/>
      <c r="AM37" s="2239"/>
      <c r="AN37" s="167"/>
    </row>
    <row r="38" spans="2:68" ht="12.75" customHeight="1">
      <c r="B38" s="256">
        <v>5</v>
      </c>
      <c r="C38" s="2234" t="str">
        <f>VLOOKUP(B1,Veranda1!A1:BM4,28,FALSE)</f>
        <v>Rodzaj silnika - wpisać kod silnika lub rodzaj sterowania (patrz cennik);</v>
      </c>
      <c r="D38" s="2235"/>
      <c r="E38" s="2235"/>
      <c r="F38" s="2235"/>
      <c r="G38" s="2235"/>
      <c r="H38" s="2235"/>
      <c r="I38" s="2235"/>
      <c r="J38" s="2235"/>
      <c r="K38" s="2235"/>
      <c r="L38" s="2235"/>
      <c r="M38" s="2235"/>
      <c r="N38" s="2235"/>
      <c r="O38" s="2235"/>
      <c r="P38" s="2235"/>
      <c r="Q38" s="2235"/>
      <c r="R38" s="2235"/>
      <c r="S38" s="2235"/>
      <c r="T38" s="2235"/>
      <c r="U38" s="2235"/>
      <c r="V38" s="2235"/>
      <c r="W38" s="2235"/>
      <c r="X38" s="2235"/>
      <c r="Y38" s="2235"/>
      <c r="Z38" s="2235"/>
      <c r="AA38" s="2235"/>
      <c r="AB38" s="2235"/>
      <c r="AC38" s="2235"/>
      <c r="AD38" s="2235"/>
      <c r="AE38" s="2235"/>
      <c r="AF38" s="2235"/>
      <c r="AG38" s="2235"/>
      <c r="AH38" s="2235"/>
      <c r="AI38" s="2235"/>
      <c r="AJ38" s="2235"/>
      <c r="AK38" s="2235"/>
      <c r="AL38" s="2235"/>
      <c r="AM38" s="2239"/>
      <c r="AN38" s="167"/>
    </row>
    <row r="39" spans="2:68" ht="12.95" customHeight="1">
      <c r="B39" s="214">
        <v>6</v>
      </c>
      <c r="C39" s="2227" t="str">
        <f>VLOOKUP(B1,Veranda1!A1:BM4,29,FALSE)</f>
        <v>Kod, pod którym występuje dana tkanina (patrz katalog tkanin);</v>
      </c>
      <c r="D39" s="2228"/>
      <c r="E39" s="2228"/>
      <c r="F39" s="2228"/>
      <c r="G39" s="2228"/>
      <c r="H39" s="2228"/>
      <c r="I39" s="2228"/>
      <c r="J39" s="2228"/>
      <c r="K39" s="2228"/>
      <c r="L39" s="2228"/>
      <c r="M39" s="2228"/>
      <c r="N39" s="2228"/>
      <c r="O39" s="2228"/>
      <c r="P39" s="2228"/>
      <c r="Q39" s="2228"/>
      <c r="R39" s="2228"/>
      <c r="S39" s="2228"/>
      <c r="T39" s="2228"/>
      <c r="U39" s="2228"/>
      <c r="V39" s="2228"/>
      <c r="W39" s="2228"/>
      <c r="X39" s="2228"/>
      <c r="Y39" s="2228"/>
      <c r="Z39" s="2228"/>
      <c r="AA39" s="2228"/>
      <c r="AB39" s="2228"/>
      <c r="AC39" s="2228"/>
      <c r="AD39" s="2228"/>
      <c r="AE39" s="2228"/>
      <c r="AF39" s="2228"/>
      <c r="AG39" s="2228"/>
      <c r="AH39" s="2228"/>
      <c r="AI39" s="2228"/>
      <c r="AJ39" s="2228"/>
      <c r="AK39" s="2228"/>
      <c r="AL39" s="2228"/>
      <c r="AM39" s="2240"/>
      <c r="AN39" s="253"/>
      <c r="AO39" s="2151"/>
      <c r="AP39" s="2151"/>
      <c r="AQ39" s="2151"/>
      <c r="AR39" s="2151"/>
      <c r="AS39" s="2151"/>
      <c r="AT39" s="2151"/>
      <c r="AU39" s="2151"/>
      <c r="AV39" s="2151"/>
      <c r="AW39" s="2151"/>
      <c r="AX39" s="2151"/>
      <c r="AY39" s="2151"/>
      <c r="AZ39" s="2151"/>
      <c r="BA39" s="2151"/>
      <c r="BB39" s="2151"/>
      <c r="BC39" s="2151"/>
      <c r="BD39" s="2151"/>
      <c r="BE39" s="2151"/>
      <c r="BF39" s="2151"/>
      <c r="BG39" s="2151"/>
      <c r="BH39" s="2151"/>
      <c r="BI39" s="2151"/>
      <c r="BJ39" s="2151"/>
      <c r="BK39" s="2151"/>
      <c r="BL39" s="2151"/>
      <c r="BM39" s="2151"/>
      <c r="BN39" s="2151"/>
      <c r="BO39" s="2151"/>
      <c r="BP39" s="2151"/>
    </row>
    <row r="40" spans="2:68" ht="12" customHeight="1">
      <c r="B40" s="256">
        <v>7</v>
      </c>
      <c r="C40" s="2227" t="str">
        <f>VLOOKUP(B1,Veranda1!A1:BM4,30,FALSE)</f>
        <v>Powierzchnia wystawiona na działanie promieni słonecznych (w przypadku tkanin Soltis - A lub B);</v>
      </c>
      <c r="D40" s="2228"/>
      <c r="E40" s="2228"/>
      <c r="F40" s="2228"/>
      <c r="G40" s="2228"/>
      <c r="H40" s="2228"/>
      <c r="I40" s="2228"/>
      <c r="J40" s="2228"/>
      <c r="K40" s="2228"/>
      <c r="L40" s="2228"/>
      <c r="M40" s="2228"/>
      <c r="N40" s="2228"/>
      <c r="O40" s="2228"/>
      <c r="P40" s="2228"/>
      <c r="Q40" s="2228"/>
      <c r="R40" s="2228"/>
      <c r="S40" s="2228"/>
      <c r="T40" s="2228"/>
      <c r="U40" s="2228"/>
      <c r="V40" s="2228"/>
      <c r="W40" s="2228"/>
      <c r="X40" s="2228"/>
      <c r="Y40" s="2228"/>
      <c r="Z40" s="2228"/>
      <c r="AA40" s="2228"/>
      <c r="AB40" s="2228"/>
      <c r="AC40" s="2228"/>
      <c r="AD40" s="2228"/>
      <c r="AE40" s="2228"/>
      <c r="AF40" s="2228"/>
      <c r="AG40" s="2228"/>
      <c r="AH40" s="2228"/>
      <c r="AI40" s="2228"/>
      <c r="AJ40" s="2228"/>
      <c r="AK40" s="2228"/>
      <c r="AL40" s="2228"/>
      <c r="AM40" s="2240"/>
      <c r="AN40" s="167"/>
    </row>
    <row r="41" spans="2:68" ht="12.75" customHeight="1">
      <c r="B41" s="214">
        <v>8</v>
      </c>
      <c r="C41" s="2227" t="str">
        <f>VLOOKUP(B1,Veranda1!A1:BM4,31,FALSE)</f>
        <v>Kolor konstrukcji RAL, TIGER lub inny;</v>
      </c>
      <c r="D41" s="2228"/>
      <c r="E41" s="2228"/>
      <c r="F41" s="2228"/>
      <c r="G41" s="2228"/>
      <c r="H41" s="2228"/>
      <c r="I41" s="2228"/>
      <c r="J41" s="2228"/>
      <c r="K41" s="2228"/>
      <c r="L41" s="2228"/>
      <c r="M41" s="2228"/>
      <c r="N41" s="2228"/>
      <c r="O41" s="2228"/>
      <c r="P41" s="2228"/>
      <c r="Q41" s="2228"/>
      <c r="R41" s="2228"/>
      <c r="S41" s="2228"/>
      <c r="T41" s="2228"/>
      <c r="U41" s="2228"/>
      <c r="V41" s="2228"/>
      <c r="W41" s="2228"/>
      <c r="X41" s="2228"/>
      <c r="Y41" s="2228"/>
      <c r="Z41" s="2228"/>
      <c r="AA41" s="2228"/>
      <c r="AB41" s="2228"/>
      <c r="AC41" s="2228"/>
      <c r="AD41" s="2228"/>
      <c r="AE41" s="2228"/>
      <c r="AF41" s="2228"/>
      <c r="AG41" s="2228"/>
      <c r="AH41" s="2228"/>
      <c r="AI41" s="2228"/>
      <c r="AJ41" s="2228"/>
      <c r="AK41" s="2228"/>
      <c r="AL41" s="2228"/>
      <c r="AM41" s="2240"/>
      <c r="AN41" s="163"/>
    </row>
    <row r="42" spans="2:68" ht="12.75" customHeight="1">
      <c r="B42" s="256">
        <v>9</v>
      </c>
      <c r="C42" s="2227" t="str">
        <f>VLOOKUP(B1,Veranda1!A1:BM4,32,FALSE)</f>
        <v>Sposób montażu: S - stojący (kaseta ku górze),
W - wiszący (kaseta ku dołowi);</v>
      </c>
      <c r="D42" s="2228"/>
      <c r="E42" s="2228"/>
      <c r="F42" s="2228"/>
      <c r="G42" s="2228"/>
      <c r="H42" s="2228"/>
      <c r="I42" s="2228"/>
      <c r="J42" s="2228"/>
      <c r="K42" s="2228"/>
      <c r="L42" s="2228"/>
      <c r="M42" s="2228"/>
      <c r="N42" s="2228"/>
      <c r="O42" s="2228"/>
      <c r="P42" s="2228"/>
      <c r="Q42" s="2228"/>
      <c r="R42" s="2228"/>
      <c r="S42" s="2228"/>
      <c r="T42" s="2228"/>
      <c r="U42" s="2228"/>
      <c r="V42" s="2228"/>
      <c r="W42" s="2228"/>
      <c r="X42" s="2228"/>
      <c r="Y42" s="2228"/>
      <c r="Z42" s="2228"/>
      <c r="AA42" s="2228"/>
      <c r="AB42" s="2228"/>
      <c r="AC42" s="2228"/>
      <c r="AD42" s="2228"/>
      <c r="AE42" s="2228"/>
      <c r="AF42" s="2228"/>
      <c r="AG42" s="2228"/>
      <c r="AH42" s="2228"/>
      <c r="AI42" s="2228"/>
      <c r="AJ42" s="2228"/>
      <c r="AK42" s="2228"/>
      <c r="AL42" s="2228"/>
      <c r="AM42" s="2240"/>
      <c r="AN42" s="253"/>
      <c r="AO42" s="1647"/>
      <c r="AP42" s="1647"/>
      <c r="AQ42" s="1647"/>
      <c r="AR42" s="1647"/>
      <c r="AS42" s="1647"/>
      <c r="AT42" s="1647"/>
      <c r="AU42" s="1647"/>
      <c r="AV42" s="1647"/>
      <c r="AW42" s="1647"/>
      <c r="AX42" s="1647"/>
      <c r="AY42" s="1647"/>
      <c r="AZ42" s="1647"/>
      <c r="BA42" s="1647"/>
      <c r="BB42" s="1647"/>
      <c r="BC42" s="1647"/>
      <c r="BD42" s="1647"/>
      <c r="BE42" s="1647"/>
      <c r="BF42" s="1647"/>
      <c r="BG42" s="1647"/>
      <c r="BH42" s="1647"/>
      <c r="BI42" s="1647"/>
      <c r="BJ42" s="1647"/>
      <c r="BK42" s="1647"/>
      <c r="BL42" s="1647"/>
      <c r="BM42" s="1647"/>
      <c r="BN42" s="1647"/>
      <c r="BO42" s="1647"/>
      <c r="BP42" s="1647"/>
    </row>
    <row r="43" spans="2:68" ht="22.5" customHeight="1">
      <c r="B43" s="214">
        <v>10</v>
      </c>
      <c r="C43" s="2306" t="str">
        <f>VLOOKUP(B1,Veranda1!A1:BM4,39,FALSE)</f>
        <v>Rodzaj moc.: EF -zestaw łączący;</v>
      </c>
      <c r="D43" s="2307"/>
      <c r="E43" s="2307"/>
      <c r="F43" s="2307"/>
      <c r="G43" s="2307"/>
      <c r="H43" s="2307"/>
      <c r="I43" s="2307"/>
      <c r="J43" s="2307"/>
      <c r="K43" s="1204"/>
      <c r="L43" s="1204"/>
      <c r="M43" s="1204"/>
      <c r="N43" s="1204"/>
      <c r="O43" s="1204"/>
      <c r="P43" s="1204"/>
      <c r="Q43" s="1204"/>
      <c r="R43" s="1204"/>
      <c r="S43" s="1204"/>
      <c r="T43" s="1204"/>
      <c r="U43" s="1204"/>
      <c r="V43" s="1204"/>
      <c r="W43" s="1204"/>
      <c r="X43" s="1204"/>
      <c r="Y43" s="1204"/>
      <c r="Z43" s="1204"/>
      <c r="AA43" s="1204"/>
      <c r="AB43" s="1204"/>
      <c r="AC43" s="1204"/>
      <c r="AD43" s="1204"/>
      <c r="AE43" s="1204"/>
      <c r="AF43" s="1204"/>
      <c r="AG43" s="1204"/>
      <c r="AH43" s="1204"/>
      <c r="AI43" s="1204"/>
      <c r="AJ43" s="1204"/>
      <c r="AK43" s="1204"/>
      <c r="AL43" s="1204"/>
      <c r="AM43" s="277"/>
      <c r="AN43" s="163"/>
      <c r="AO43" s="163"/>
      <c r="AP43" s="118"/>
      <c r="AQ43" s="118"/>
      <c r="AY43" s="118"/>
      <c r="AZ43" s="118"/>
      <c r="BA43" s="118"/>
    </row>
    <row r="44" spans="2:68" ht="35.25" customHeight="1">
      <c r="B44" s="256">
        <v>11</v>
      </c>
      <c r="C44" s="2234" t="str">
        <f>VLOOKUP(B1,Veranda1!A1:BM4,34,FALSE)</f>
        <v>Wysokość profilu stópek montażowych (dot. stópek E i EF): min. 5 cm, max. 20 cm;</v>
      </c>
      <c r="D44" s="2235"/>
      <c r="E44" s="2235"/>
      <c r="F44" s="2235"/>
      <c r="G44" s="2235"/>
      <c r="H44" s="2235"/>
      <c r="I44" s="2235"/>
      <c r="J44" s="2235"/>
      <c r="K44" s="1205"/>
      <c r="L44" s="1205"/>
      <c r="M44" s="1205"/>
      <c r="N44" s="1205"/>
      <c r="O44" s="1205"/>
      <c r="P44" s="1205"/>
      <c r="Q44" s="1205"/>
      <c r="R44" s="1205"/>
      <c r="S44" s="1205"/>
      <c r="T44" s="1205"/>
      <c r="U44" s="1205"/>
      <c r="V44" s="1205"/>
      <c r="W44" s="1205"/>
      <c r="X44" s="1205"/>
      <c r="Y44" s="1205"/>
      <c r="Z44" s="1205"/>
      <c r="AA44" s="1205"/>
      <c r="AB44" s="1205"/>
      <c r="AC44" s="1205"/>
      <c r="AD44" s="1205"/>
      <c r="AE44" s="1205"/>
      <c r="AF44" s="1205"/>
      <c r="AG44" s="1205"/>
      <c r="AH44" s="1205"/>
      <c r="AI44" s="1205"/>
      <c r="AJ44" s="1205"/>
      <c r="AK44" s="1205"/>
      <c r="AL44" s="1205"/>
      <c r="AM44" s="276"/>
      <c r="AN44" s="163"/>
      <c r="AO44" s="163"/>
      <c r="AP44" s="118"/>
      <c r="AQ44" s="118"/>
      <c r="AY44" s="118"/>
      <c r="AZ44" s="118"/>
      <c r="BA44" s="118"/>
    </row>
    <row r="45" spans="2:68" ht="21.75" customHeight="1">
      <c r="B45" s="214">
        <v>13</v>
      </c>
      <c r="C45" s="2236" t="str">
        <f>VLOOKUP(B1,Veranda1!A1:BM4,35,FALSE)</f>
        <v>Urządzenia dodatkowe (np. silnik, pilot, czujnik wiatrowy).</v>
      </c>
      <c r="D45" s="2237"/>
      <c r="E45" s="2237"/>
      <c r="F45" s="2237"/>
      <c r="G45" s="2237"/>
      <c r="H45" s="2237"/>
      <c r="I45" s="2237"/>
      <c r="J45" s="2237"/>
      <c r="K45" s="1202"/>
      <c r="L45" s="1202"/>
      <c r="M45" s="1202"/>
      <c r="N45" s="1202"/>
      <c r="O45" s="1202"/>
      <c r="P45" s="1202"/>
      <c r="Q45" s="1202"/>
      <c r="R45" s="1202"/>
      <c r="S45" s="1202"/>
      <c r="T45" s="1202"/>
      <c r="U45" s="1202"/>
      <c r="V45" s="1202"/>
      <c r="W45" s="1202"/>
      <c r="X45" s="1202"/>
      <c r="Y45" s="1202"/>
      <c r="Z45" s="1202"/>
      <c r="AA45" s="1202"/>
      <c r="AB45" s="1202"/>
      <c r="AC45" s="1202"/>
      <c r="AD45" s="1202"/>
      <c r="AE45" s="1202"/>
      <c r="AF45" s="1202"/>
      <c r="AG45" s="1202"/>
      <c r="AH45" s="1202"/>
      <c r="AI45" s="1202"/>
      <c r="AJ45" s="1202"/>
      <c r="AK45" s="1202"/>
      <c r="AL45" s="1202"/>
      <c r="AM45" s="274"/>
      <c r="AN45" s="163"/>
      <c r="AO45" s="163"/>
      <c r="AP45" s="118"/>
      <c r="AQ45" s="118"/>
      <c r="AY45" s="118"/>
      <c r="AZ45" s="118"/>
      <c r="BA45" s="118"/>
    </row>
    <row r="46" spans="2:68">
      <c r="B46" s="270"/>
      <c r="C46" s="1206"/>
      <c r="D46" s="1206"/>
      <c r="E46" s="1206"/>
      <c r="F46" s="1206"/>
      <c r="G46" s="1206"/>
      <c r="H46" s="1206"/>
      <c r="I46" s="1206"/>
      <c r="J46" s="1206"/>
      <c r="K46" s="1206"/>
      <c r="L46" s="1206"/>
      <c r="M46" s="1206"/>
      <c r="N46" s="1206"/>
      <c r="O46" s="1206"/>
      <c r="P46" s="1206"/>
      <c r="Q46" s="1206"/>
      <c r="R46" s="1206"/>
      <c r="S46" s="1206"/>
      <c r="T46" s="1206"/>
      <c r="U46" s="1206"/>
      <c r="V46" s="1206"/>
      <c r="W46" s="1206"/>
      <c r="X46" s="1206"/>
      <c r="Y46" s="1206"/>
      <c r="Z46" s="1206"/>
      <c r="AA46" s="1206"/>
      <c r="AB46" s="1206"/>
      <c r="AC46" s="1206"/>
      <c r="AD46" s="1206"/>
      <c r="AE46" s="1206"/>
      <c r="AF46" s="1216"/>
      <c r="AG46" s="1216"/>
      <c r="AH46" s="1216"/>
      <c r="AI46" s="1216"/>
      <c r="AJ46" s="1216"/>
      <c r="AK46" s="1216"/>
      <c r="AL46" s="1216"/>
      <c r="AM46" s="273"/>
      <c r="AN46" s="163"/>
      <c r="AO46" s="163"/>
      <c r="AP46" s="118"/>
      <c r="AQ46" s="118"/>
      <c r="AZ46" s="118"/>
      <c r="BA46" s="118"/>
    </row>
    <row r="47" spans="2:68" ht="12.95" customHeight="1">
      <c r="B47" s="270"/>
      <c r="C47" s="1206"/>
      <c r="D47" s="1206"/>
      <c r="E47" s="1206"/>
      <c r="F47" s="1206"/>
      <c r="G47" s="1206"/>
      <c r="H47" s="1206"/>
      <c r="I47" s="1206"/>
      <c r="J47" s="1206"/>
      <c r="K47" s="1206"/>
      <c r="L47" s="1206"/>
      <c r="M47" s="1206"/>
      <c r="N47" s="1206"/>
      <c r="O47" s="1206"/>
      <c r="P47" s="1206"/>
      <c r="Q47" s="1206"/>
      <c r="R47" s="1206"/>
      <c r="S47" s="1206"/>
      <c r="T47" s="1206"/>
      <c r="U47" s="1206"/>
      <c r="V47" s="1206"/>
      <c r="W47" s="1206"/>
      <c r="X47" s="1206"/>
      <c r="Y47" s="1206"/>
      <c r="Z47" s="1206"/>
      <c r="AA47" s="1206"/>
      <c r="AB47" s="1206"/>
      <c r="AC47" s="1206"/>
      <c r="AD47" s="1206"/>
      <c r="AE47" s="1206"/>
      <c r="AF47" s="1206"/>
      <c r="AG47" s="1206"/>
      <c r="AH47" s="1206"/>
      <c r="AI47" s="1206"/>
      <c r="AJ47" s="1206"/>
      <c r="AK47" s="1206"/>
      <c r="AL47" s="1206"/>
      <c r="AM47" s="272"/>
      <c r="AN47" s="163"/>
      <c r="AO47" s="163"/>
      <c r="AP47" s="118"/>
      <c r="AQ47" s="118"/>
      <c r="AZ47" s="118"/>
      <c r="BA47" s="118"/>
    </row>
    <row r="48" spans="2:68" ht="12.95" customHeight="1">
      <c r="B48" s="270"/>
      <c r="C48" s="1206"/>
      <c r="D48" s="1206"/>
      <c r="E48" s="1206"/>
      <c r="F48" s="1206"/>
      <c r="G48" s="1206"/>
      <c r="H48" s="1206"/>
      <c r="I48" s="1206"/>
      <c r="J48" s="1206"/>
      <c r="K48" s="1206"/>
      <c r="L48" s="1206"/>
      <c r="M48" s="1206"/>
      <c r="N48" s="1206"/>
      <c r="O48" s="1206"/>
      <c r="P48" s="1206"/>
      <c r="Q48" s="1206"/>
      <c r="R48" s="1206"/>
      <c r="S48" s="1206"/>
      <c r="T48" s="1206"/>
      <c r="U48" s="1206"/>
      <c r="V48" s="1206"/>
      <c r="W48" s="1206"/>
      <c r="X48" s="1206"/>
      <c r="Y48" s="1206"/>
      <c r="Z48" s="1206"/>
      <c r="AA48" s="1206"/>
      <c r="AB48" s="1206"/>
      <c r="AC48" s="1206"/>
      <c r="AD48" s="1206"/>
      <c r="AE48" s="1206"/>
      <c r="AF48" s="1206"/>
      <c r="AG48" s="1206"/>
      <c r="AH48" s="1206"/>
      <c r="AI48" s="1206"/>
      <c r="AJ48" s="1206"/>
      <c r="AK48" s="1206"/>
      <c r="AL48" s="1206"/>
      <c r="AM48" s="272"/>
      <c r="AN48" s="163"/>
      <c r="AO48" s="163"/>
      <c r="AP48" s="118"/>
      <c r="AQ48" s="118"/>
      <c r="AZ48" s="118"/>
      <c r="BA48" s="118"/>
    </row>
    <row r="49" spans="2:53" ht="11.25" customHeight="1">
      <c r="B49" s="270"/>
      <c r="C49" s="1206"/>
      <c r="D49" s="1206"/>
      <c r="E49" s="1206"/>
      <c r="F49" s="1206"/>
      <c r="G49" s="1206"/>
      <c r="H49" s="1206"/>
      <c r="I49" s="1206"/>
      <c r="J49" s="1206"/>
      <c r="K49" s="1206"/>
      <c r="L49" s="1206"/>
      <c r="M49" s="1206"/>
      <c r="N49" s="1206"/>
      <c r="O49" s="1206"/>
      <c r="P49" s="1206"/>
      <c r="Q49" s="1206"/>
      <c r="R49" s="1206"/>
      <c r="S49" s="1206"/>
      <c r="T49" s="1206"/>
      <c r="U49" s="1206"/>
      <c r="V49" s="1206"/>
      <c r="W49" s="1206"/>
      <c r="X49" s="1206"/>
      <c r="Y49" s="1206"/>
      <c r="Z49" s="1206"/>
      <c r="AA49" s="1206"/>
      <c r="AB49" s="1206"/>
      <c r="AC49" s="1206"/>
      <c r="AD49" s="1206"/>
      <c r="AE49" s="1206"/>
      <c r="AF49" s="1206"/>
      <c r="AG49" s="1206"/>
      <c r="AH49" s="1206"/>
      <c r="AI49" s="1206"/>
      <c r="AJ49" s="1206"/>
      <c r="AK49" s="1206"/>
      <c r="AL49" s="1206"/>
      <c r="AM49" s="272"/>
      <c r="AN49" s="163"/>
      <c r="AO49" s="163"/>
      <c r="AP49" s="118"/>
      <c r="AQ49" s="118"/>
      <c r="AZ49" s="118"/>
      <c r="BA49" s="118"/>
    </row>
    <row r="50" spans="2:53" ht="10.5" customHeight="1">
      <c r="B50" s="270"/>
      <c r="C50" s="1206"/>
      <c r="D50" s="1206"/>
      <c r="E50" s="1206"/>
      <c r="F50" s="1206"/>
      <c r="G50" s="1206"/>
      <c r="H50" s="1206"/>
      <c r="I50" s="1206"/>
      <c r="J50" s="1206"/>
      <c r="K50" s="1206"/>
      <c r="L50" s="1206"/>
      <c r="M50" s="1206"/>
      <c r="N50" s="1206"/>
      <c r="O50" s="1206"/>
      <c r="P50" s="1206"/>
      <c r="Q50" s="1206"/>
      <c r="R50" s="1206"/>
      <c r="S50" s="1206"/>
      <c r="T50" s="1206"/>
      <c r="U50" s="1206"/>
      <c r="V50" s="1206"/>
      <c r="W50" s="1206"/>
      <c r="X50" s="1206"/>
      <c r="Y50" s="1206"/>
      <c r="Z50" s="1206"/>
      <c r="AA50" s="1206"/>
      <c r="AB50" s="1206"/>
      <c r="AC50" s="1206"/>
      <c r="AD50" s="1206"/>
      <c r="AE50" s="1206"/>
      <c r="AF50" s="1206"/>
      <c r="AG50" s="1206"/>
      <c r="AH50" s="1206"/>
      <c r="AI50" s="1206"/>
      <c r="AJ50" s="1206"/>
      <c r="AK50" s="1206"/>
      <c r="AL50" s="1206"/>
      <c r="AM50" s="272"/>
      <c r="AN50" s="163"/>
      <c r="AO50" s="163"/>
      <c r="AP50" s="118"/>
      <c r="AQ50" s="118"/>
      <c r="AY50" s="118"/>
      <c r="AZ50" s="118"/>
      <c r="BA50" s="118"/>
    </row>
    <row r="51" spans="2:53" ht="12.95" customHeight="1">
      <c r="B51" s="270"/>
      <c r="C51" s="1206"/>
      <c r="D51" s="1206"/>
      <c r="E51" s="1206"/>
      <c r="F51" s="1206"/>
      <c r="G51" s="1206"/>
      <c r="H51" s="1206"/>
      <c r="I51" s="1206"/>
      <c r="J51" s="1206"/>
      <c r="K51" s="1206"/>
      <c r="L51" s="1206"/>
      <c r="M51" s="1206"/>
      <c r="N51" s="1206"/>
      <c r="O51" s="1206"/>
      <c r="P51" s="1206"/>
      <c r="Q51" s="1206"/>
      <c r="R51" s="1206"/>
      <c r="S51" s="1206"/>
      <c r="T51" s="1206"/>
      <c r="U51" s="1206"/>
      <c r="V51" s="1206"/>
      <c r="W51" s="1206"/>
      <c r="X51" s="1206"/>
      <c r="Y51" s="1206"/>
      <c r="Z51" s="1206"/>
      <c r="AA51" s="1206"/>
      <c r="AB51" s="1206"/>
      <c r="AC51" s="1206"/>
      <c r="AD51" s="1206"/>
      <c r="AE51" s="1206"/>
      <c r="AF51" s="1206"/>
      <c r="AG51" s="1206"/>
      <c r="AH51" s="1206"/>
      <c r="AI51" s="1206"/>
      <c r="AJ51" s="1206"/>
      <c r="AK51" s="1206"/>
      <c r="AL51" s="1206"/>
      <c r="AM51" s="272"/>
      <c r="AN51" s="163"/>
      <c r="AO51" s="163"/>
      <c r="AZ51" s="118"/>
      <c r="BA51" s="118"/>
    </row>
    <row r="52" spans="2:53" ht="26.25" customHeight="1">
      <c r="B52" s="270"/>
      <c r="C52" s="1206"/>
      <c r="D52" s="1206"/>
      <c r="E52" s="1206"/>
      <c r="F52" s="1206"/>
      <c r="G52" s="1206"/>
      <c r="H52" s="1206"/>
      <c r="I52" s="1206"/>
      <c r="J52" s="1206"/>
      <c r="K52" s="1206"/>
      <c r="L52" s="1206"/>
      <c r="M52" s="1206"/>
      <c r="N52" s="1206"/>
      <c r="O52" s="1206"/>
      <c r="P52" s="1206"/>
      <c r="Q52" s="1206"/>
      <c r="R52" s="1206"/>
      <c r="S52" s="1206"/>
      <c r="T52" s="1206"/>
      <c r="U52" s="1206"/>
      <c r="V52" s="1206"/>
      <c r="W52" s="1206"/>
      <c r="X52" s="1206"/>
      <c r="Y52" s="1206"/>
      <c r="Z52" s="1206"/>
      <c r="AA52" s="1206"/>
      <c r="AB52" s="1206"/>
      <c r="AC52" s="1206"/>
      <c r="AD52" s="1206"/>
      <c r="AE52" s="1206"/>
      <c r="AF52" s="1206"/>
      <c r="AG52" s="1206"/>
      <c r="AH52" s="1206"/>
      <c r="AI52" s="1206"/>
      <c r="AJ52" s="1206"/>
      <c r="AK52" s="1206"/>
      <c r="AL52" s="1206"/>
      <c r="AM52" s="272"/>
      <c r="AN52" s="163"/>
      <c r="AO52" s="163"/>
      <c r="AZ52" s="118"/>
      <c r="BA52" s="118"/>
    </row>
    <row r="53" spans="2:53" ht="9" customHeight="1">
      <c r="B53" s="270"/>
      <c r="C53" s="1206"/>
      <c r="D53" s="1206"/>
      <c r="E53" s="1206"/>
      <c r="F53" s="1206"/>
      <c r="G53" s="1206"/>
      <c r="H53" s="1206"/>
      <c r="I53" s="1206"/>
      <c r="J53" s="1206"/>
      <c r="K53" s="1206"/>
      <c r="L53" s="1206"/>
      <c r="M53" s="1206"/>
      <c r="N53" s="1206"/>
      <c r="O53" s="1206"/>
      <c r="P53" s="1206"/>
      <c r="Q53" s="1206"/>
      <c r="R53" s="1206"/>
      <c r="S53" s="1206"/>
      <c r="T53" s="1206"/>
      <c r="U53" s="1206"/>
      <c r="V53" s="1206"/>
      <c r="W53" s="1206"/>
      <c r="X53" s="1206"/>
      <c r="Y53" s="1206"/>
      <c r="Z53" s="1206"/>
      <c r="AA53" s="1206"/>
      <c r="AB53" s="1206"/>
      <c r="AC53" s="1206"/>
      <c r="AD53" s="1206"/>
      <c r="AE53" s="1206"/>
      <c r="AF53" s="1206"/>
      <c r="AG53" s="1206"/>
      <c r="AH53" s="1206"/>
      <c r="AI53" s="1206"/>
      <c r="AJ53" s="1206"/>
      <c r="AK53" s="1206"/>
      <c r="AL53" s="1206"/>
      <c r="AM53" s="272"/>
      <c r="AN53" s="163"/>
      <c r="AO53" s="163"/>
    </row>
    <row r="54" spans="2:53" ht="0.75" customHeight="1">
      <c r="B54" s="86"/>
      <c r="C54" s="1169"/>
      <c r="D54" s="1184"/>
      <c r="E54" s="1184"/>
      <c r="F54" s="1185"/>
      <c r="G54" s="1185"/>
      <c r="H54" s="1185"/>
      <c r="I54" s="1185"/>
      <c r="J54" s="1185"/>
      <c r="K54" s="1185"/>
      <c r="L54" s="1185"/>
      <c r="M54" s="1185"/>
      <c r="N54" s="1185"/>
      <c r="O54" s="1185"/>
      <c r="P54" s="1185"/>
      <c r="Q54" s="1185"/>
      <c r="R54" s="1185"/>
      <c r="S54" s="1185"/>
      <c r="T54" s="1185"/>
      <c r="U54" s="1197"/>
      <c r="V54" s="1197"/>
      <c r="W54" s="1207"/>
      <c r="X54" s="1207"/>
      <c r="Y54" s="1197"/>
      <c r="Z54" s="1197"/>
      <c r="AA54" s="1197"/>
      <c r="AB54" s="1197"/>
      <c r="AC54" s="1197"/>
      <c r="AD54" s="1197"/>
      <c r="AE54" s="1158"/>
      <c r="AF54" s="1185"/>
      <c r="AG54" s="1185"/>
      <c r="AH54" s="1185"/>
      <c r="AI54" s="1185"/>
      <c r="AJ54" s="1185"/>
      <c r="AK54" s="1208"/>
      <c r="AL54" s="1208"/>
      <c r="AM54" s="84"/>
      <c r="AN54" s="163"/>
      <c r="AO54" s="163"/>
    </row>
    <row r="55" spans="2:53" ht="5.25" customHeight="1">
      <c r="B55" s="86"/>
      <c r="C55" s="2229"/>
      <c r="D55" s="2229"/>
      <c r="E55" s="2229"/>
      <c r="F55" s="2229"/>
      <c r="G55" s="2229"/>
      <c r="H55" s="2229"/>
      <c r="I55" s="1188"/>
      <c r="J55" s="2230"/>
      <c r="K55" s="2230"/>
      <c r="L55" s="2230"/>
      <c r="M55" s="2230"/>
      <c r="N55" s="2230"/>
      <c r="O55" s="2230"/>
      <c r="P55" s="2230"/>
      <c r="Q55" s="2230"/>
      <c r="R55" s="1209"/>
      <c r="S55" s="2305"/>
      <c r="T55" s="2305"/>
      <c r="U55" s="2305"/>
      <c r="V55" s="2305"/>
      <c r="W55" s="2305"/>
      <c r="X55" s="2305"/>
      <c r="Y55" s="2305"/>
      <c r="Z55" s="2305"/>
      <c r="AA55" s="2305"/>
      <c r="AB55" s="2305"/>
      <c r="AC55" s="1158"/>
      <c r="AD55" s="2238"/>
      <c r="AE55" s="2238"/>
      <c r="AF55" s="2238"/>
      <c r="AG55" s="2238"/>
      <c r="AH55" s="2238"/>
      <c r="AI55" s="2238"/>
      <c r="AJ55" s="2238"/>
      <c r="AK55" s="2238"/>
      <c r="AL55" s="2238"/>
      <c r="AM55" s="84"/>
      <c r="AN55" s="163"/>
      <c r="AO55" s="163"/>
    </row>
    <row r="56" spans="2:53" ht="1.5" hidden="1" customHeight="1">
      <c r="B56" s="86"/>
      <c r="C56" s="2229"/>
      <c r="D56" s="2229"/>
      <c r="E56" s="2229"/>
      <c r="F56" s="2229"/>
      <c r="G56" s="2229"/>
      <c r="H56" s="2229"/>
      <c r="I56" s="1188"/>
      <c r="J56" s="2230"/>
      <c r="K56" s="2230"/>
      <c r="L56" s="2230"/>
      <c r="M56" s="2230"/>
      <c r="N56" s="2230"/>
      <c r="O56" s="2230"/>
      <c r="P56" s="2230"/>
      <c r="Q56" s="2230"/>
      <c r="R56" s="1209"/>
      <c r="S56" s="2305"/>
      <c r="T56" s="2305"/>
      <c r="U56" s="2305"/>
      <c r="V56" s="2305"/>
      <c r="W56" s="2305"/>
      <c r="X56" s="2305"/>
      <c r="Y56" s="2305"/>
      <c r="Z56" s="2305"/>
      <c r="AA56" s="2305"/>
      <c r="AB56" s="2305"/>
      <c r="AC56" s="1186"/>
      <c r="AD56" s="2238"/>
      <c r="AE56" s="2238"/>
      <c r="AF56" s="2238"/>
      <c r="AG56" s="2238"/>
      <c r="AH56" s="2238"/>
      <c r="AI56" s="2238"/>
      <c r="AJ56" s="2238"/>
      <c r="AK56" s="2238"/>
      <c r="AL56" s="2238"/>
      <c r="AM56" s="89"/>
      <c r="AN56" s="163"/>
      <c r="AO56" s="163"/>
    </row>
    <row r="57" spans="2:53" ht="12.75" customHeight="1">
      <c r="B57" s="86"/>
      <c r="C57" s="2229"/>
      <c r="D57" s="2229"/>
      <c r="E57" s="2229"/>
      <c r="F57" s="2229"/>
      <c r="G57" s="2229"/>
      <c r="H57" s="2229"/>
      <c r="I57" s="1188"/>
      <c r="J57" s="2230"/>
      <c r="K57" s="2230"/>
      <c r="L57" s="2230"/>
      <c r="M57" s="2230"/>
      <c r="N57" s="2230"/>
      <c r="O57" s="2230"/>
      <c r="P57" s="2230"/>
      <c r="Q57" s="2230"/>
      <c r="R57" s="1210"/>
      <c r="S57" s="2305"/>
      <c r="T57" s="2305"/>
      <c r="U57" s="2305"/>
      <c r="V57" s="2305"/>
      <c r="W57" s="2305"/>
      <c r="X57" s="2305"/>
      <c r="Y57" s="2305"/>
      <c r="Z57" s="2305"/>
      <c r="AA57" s="2305"/>
      <c r="AB57" s="2305"/>
      <c r="AC57" s="1211"/>
      <c r="AD57" s="2238"/>
      <c r="AE57" s="2238"/>
      <c r="AF57" s="2238"/>
      <c r="AG57" s="2238"/>
      <c r="AH57" s="2238"/>
      <c r="AI57" s="2238"/>
      <c r="AJ57" s="2238"/>
      <c r="AK57" s="2238"/>
      <c r="AL57" s="2238"/>
      <c r="AM57" s="84"/>
      <c r="AN57" s="163"/>
      <c r="AO57" s="163"/>
    </row>
    <row r="58" spans="2:53" ht="12.75" customHeight="1">
      <c r="B58" s="86"/>
      <c r="C58" s="2229"/>
      <c r="D58" s="2229"/>
      <c r="E58" s="2229"/>
      <c r="F58" s="2229"/>
      <c r="G58" s="2229"/>
      <c r="H58" s="2229"/>
      <c r="I58" s="1188"/>
      <c r="J58" s="2230"/>
      <c r="K58" s="2230"/>
      <c r="L58" s="2230"/>
      <c r="M58" s="2230"/>
      <c r="N58" s="2230"/>
      <c r="O58" s="2230"/>
      <c r="P58" s="2230"/>
      <c r="Q58" s="2230"/>
      <c r="R58" s="1169"/>
      <c r="S58" s="2305"/>
      <c r="T58" s="2305"/>
      <c r="U58" s="2305"/>
      <c r="V58" s="2305"/>
      <c r="W58" s="2305"/>
      <c r="X58" s="2305"/>
      <c r="Y58" s="2305"/>
      <c r="Z58" s="2305"/>
      <c r="AA58" s="2305"/>
      <c r="AB58" s="2305"/>
      <c r="AC58" s="1211"/>
      <c r="AD58" s="2238"/>
      <c r="AE58" s="2238"/>
      <c r="AF58" s="2238"/>
      <c r="AG58" s="2238"/>
      <c r="AH58" s="2238"/>
      <c r="AI58" s="2238"/>
      <c r="AJ58" s="2238"/>
      <c r="AK58" s="2238"/>
      <c r="AL58" s="2238"/>
      <c r="AM58" s="84"/>
      <c r="AN58" s="163"/>
      <c r="AO58" s="163"/>
    </row>
    <row r="59" spans="2:53" ht="10.5" customHeight="1">
      <c r="B59" s="86"/>
      <c r="C59" s="2225" t="s">
        <v>97</v>
      </c>
      <c r="D59" s="2225"/>
      <c r="E59" s="2225"/>
      <c r="F59" s="2225"/>
      <c r="G59" s="2225"/>
      <c r="H59" s="2225"/>
      <c r="I59" s="1169"/>
      <c r="J59" s="2225" t="s">
        <v>31</v>
      </c>
      <c r="K59" s="2225"/>
      <c r="L59" s="2225"/>
      <c r="M59" s="2225"/>
      <c r="N59" s="2225"/>
      <c r="O59" s="2225"/>
      <c r="P59" s="2225"/>
      <c r="Q59" s="2225"/>
      <c r="R59" s="1204"/>
      <c r="S59" s="2225" t="s">
        <v>186</v>
      </c>
      <c r="T59" s="2225"/>
      <c r="U59" s="2225"/>
      <c r="V59" s="2225"/>
      <c r="W59" s="2225"/>
      <c r="X59" s="2225"/>
      <c r="Y59" s="2225"/>
      <c r="Z59" s="2225"/>
      <c r="AA59" s="2225"/>
      <c r="AB59" s="2225"/>
      <c r="AC59" s="1210"/>
      <c r="AD59" s="2225" t="s">
        <v>29</v>
      </c>
      <c r="AE59" s="2225"/>
      <c r="AF59" s="2225"/>
      <c r="AG59" s="2225"/>
      <c r="AH59" s="2225"/>
      <c r="AI59" s="2225"/>
      <c r="AJ59" s="2225"/>
      <c r="AK59" s="2225"/>
      <c r="AL59" s="2225"/>
      <c r="AM59" s="84"/>
      <c r="AN59" s="163"/>
      <c r="AO59" s="163"/>
    </row>
    <row r="60" spans="2:53" ht="12.75" customHeight="1" thickBot="1">
      <c r="B60" s="250"/>
      <c r="C60" s="2226"/>
      <c r="D60" s="2226"/>
      <c r="E60" s="2226"/>
      <c r="F60" s="2226"/>
      <c r="G60" s="2226"/>
      <c r="H60" s="2226"/>
      <c r="I60" s="137"/>
      <c r="J60" s="2226"/>
      <c r="K60" s="2226"/>
      <c r="L60" s="2226"/>
      <c r="M60" s="2226"/>
      <c r="N60" s="2226"/>
      <c r="O60" s="2226"/>
      <c r="P60" s="2226"/>
      <c r="Q60" s="2226"/>
      <c r="R60" s="137"/>
      <c r="S60" s="2226"/>
      <c r="T60" s="2226"/>
      <c r="U60" s="2226"/>
      <c r="V60" s="2226"/>
      <c r="W60" s="2226"/>
      <c r="X60" s="2226"/>
      <c r="Y60" s="2226"/>
      <c r="Z60" s="2226"/>
      <c r="AA60" s="2226"/>
      <c r="AB60" s="2226"/>
      <c r="AC60" s="136"/>
      <c r="AD60" s="2226"/>
      <c r="AE60" s="2226"/>
      <c r="AF60" s="2226"/>
      <c r="AG60" s="2226"/>
      <c r="AH60" s="2226"/>
      <c r="AI60" s="2226"/>
      <c r="AJ60" s="2226"/>
      <c r="AK60" s="2226"/>
      <c r="AL60" s="2226"/>
      <c r="AM60" s="117"/>
      <c r="AN60" s="163"/>
      <c r="AO60" s="163"/>
    </row>
    <row r="61" spans="2:53">
      <c r="AN61" s="163"/>
      <c r="AO61" s="163"/>
    </row>
    <row r="62" spans="2:53">
      <c r="AN62" s="163"/>
      <c r="AO62" s="163"/>
    </row>
  </sheetData>
  <sheetProtection selectLockedCells="1"/>
  <mergeCells count="120">
    <mergeCell ref="B1:D1"/>
    <mergeCell ref="G3:H3"/>
    <mergeCell ref="G4:H5"/>
    <mergeCell ref="G6:H6"/>
    <mergeCell ref="G7:H7"/>
    <mergeCell ref="G8:H8"/>
    <mergeCell ref="I4:T5"/>
    <mergeCell ref="I3:T3"/>
    <mergeCell ref="I6:T6"/>
    <mergeCell ref="I7:T7"/>
    <mergeCell ref="I8:T8"/>
    <mergeCell ref="AD59:AL60"/>
    <mergeCell ref="C55:H58"/>
    <mergeCell ref="J55:Q58"/>
    <mergeCell ref="S55:AB58"/>
    <mergeCell ref="C59:H60"/>
    <mergeCell ref="J59:Q60"/>
    <mergeCell ref="S59:AB60"/>
    <mergeCell ref="C43:J43"/>
    <mergeCell ref="C44:J44"/>
    <mergeCell ref="C45:J45"/>
    <mergeCell ref="C25:V25"/>
    <mergeCell ref="W25:AB25"/>
    <mergeCell ref="AC25:AH25"/>
    <mergeCell ref="AI25:AM25"/>
    <mergeCell ref="C40:AM40"/>
    <mergeCell ref="C41:AM41"/>
    <mergeCell ref="C42:AM42"/>
    <mergeCell ref="AO42:BP42"/>
    <mergeCell ref="C33:AM33"/>
    <mergeCell ref="C36:AM36"/>
    <mergeCell ref="C37:AM37"/>
    <mergeCell ref="C38:AM38"/>
    <mergeCell ref="C39:AM39"/>
    <mergeCell ref="AO39:BP39"/>
    <mergeCell ref="C34:AM34"/>
    <mergeCell ref="C35:AM35"/>
    <mergeCell ref="B21:AM21"/>
    <mergeCell ref="B22:AM22"/>
    <mergeCell ref="C23:V23"/>
    <mergeCell ref="W23:AB23"/>
    <mergeCell ref="AC23:AH23"/>
    <mergeCell ref="AI23:AM23"/>
    <mergeCell ref="C24:V24"/>
    <mergeCell ref="W24:AB24"/>
    <mergeCell ref="AC24:AH24"/>
    <mergeCell ref="AI24:AM24"/>
    <mergeCell ref="C19:E19"/>
    <mergeCell ref="F19:H19"/>
    <mergeCell ref="J19:K19"/>
    <mergeCell ref="L19:P19"/>
    <mergeCell ref="Q19:U19"/>
    <mergeCell ref="V19:W19"/>
    <mergeCell ref="AI19:AK19"/>
    <mergeCell ref="C18:E18"/>
    <mergeCell ref="F18:H18"/>
    <mergeCell ref="J18:K18"/>
    <mergeCell ref="L18:P18"/>
    <mergeCell ref="Q18:U18"/>
    <mergeCell ref="V18:W18"/>
    <mergeCell ref="X18:AF18"/>
    <mergeCell ref="X19:AF19"/>
    <mergeCell ref="AI18:AK18"/>
    <mergeCell ref="AL12:AL15"/>
    <mergeCell ref="AM12:AM15"/>
    <mergeCell ref="AI12:AK15"/>
    <mergeCell ref="B8:F8"/>
    <mergeCell ref="B4:F5"/>
    <mergeCell ref="U4:AA4"/>
    <mergeCell ref="AB4:AC4"/>
    <mergeCell ref="AD4:AF5"/>
    <mergeCell ref="C17:E17"/>
    <mergeCell ref="F17:H17"/>
    <mergeCell ref="J17:K17"/>
    <mergeCell ref="L17:P17"/>
    <mergeCell ref="Q17:U17"/>
    <mergeCell ref="V17:W17"/>
    <mergeCell ref="AI17:AK17"/>
    <mergeCell ref="C16:E16"/>
    <mergeCell ref="F16:H16"/>
    <mergeCell ref="J16:K16"/>
    <mergeCell ref="L16:P16"/>
    <mergeCell ref="Q16:U16"/>
    <mergeCell ref="V16:W16"/>
    <mergeCell ref="X16:AF16"/>
    <mergeCell ref="X17:AF17"/>
    <mergeCell ref="AI16:AK16"/>
    <mergeCell ref="B12:B15"/>
    <mergeCell ref="C12:H13"/>
    <mergeCell ref="I12:I15"/>
    <mergeCell ref="J12:K15"/>
    <mergeCell ref="L12:P15"/>
    <mergeCell ref="Q12:U15"/>
    <mergeCell ref="C14:E15"/>
    <mergeCell ref="F14:H15"/>
    <mergeCell ref="AH12:AH15"/>
    <mergeCell ref="B9:AM11"/>
    <mergeCell ref="B20:AM20"/>
    <mergeCell ref="B26:AM26"/>
    <mergeCell ref="B27:AM32"/>
    <mergeCell ref="AD55:AL58"/>
    <mergeCell ref="Z1:AM1"/>
    <mergeCell ref="B2:F2"/>
    <mergeCell ref="G2:T2"/>
    <mergeCell ref="U2:AC2"/>
    <mergeCell ref="AD2:AM2"/>
    <mergeCell ref="B3:F3"/>
    <mergeCell ref="U3:AA3"/>
    <mergeCell ref="AB3:AC3"/>
    <mergeCell ref="AD3:AF3"/>
    <mergeCell ref="AG3:AM3"/>
    <mergeCell ref="AB5:AC5"/>
    <mergeCell ref="B6:F6"/>
    <mergeCell ref="U6:AM8"/>
    <mergeCell ref="B7:F7"/>
    <mergeCell ref="AG4:AM5"/>
    <mergeCell ref="U5:AA5"/>
    <mergeCell ref="V12:W15"/>
    <mergeCell ref="X12:AF15"/>
    <mergeCell ref="E1:P1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Veranda1!$A$1:$A$4</xm:f>
          </x14:formula1>
          <xm:sqref>B1:D1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B1:BQ57"/>
  <sheetViews>
    <sheetView view="pageBreakPreview" topLeftCell="A23" zoomScaleNormal="100" zoomScaleSheetLayoutView="100" workbookViewId="0">
      <selection activeCell="I3" sqref="I3:T3"/>
    </sheetView>
  </sheetViews>
  <sheetFormatPr defaultRowHeight="12.75"/>
  <cols>
    <col min="1" max="1" width="19" style="80" customWidth="1"/>
    <col min="2" max="2" width="3" style="80" customWidth="1"/>
    <col min="3" max="3" width="2.7109375" style="80" customWidth="1"/>
    <col min="4" max="4" width="3.42578125" style="80" customWidth="1"/>
    <col min="5" max="5" width="4" style="80" customWidth="1"/>
    <col min="6" max="6" width="3.7109375" style="80" customWidth="1"/>
    <col min="7" max="7" width="2.7109375" style="80" customWidth="1"/>
    <col min="8" max="8" width="3.85546875" style="80" customWidth="1"/>
    <col min="9" max="9" width="3" style="80" customWidth="1"/>
    <col min="10" max="10" width="2.5703125" style="80" customWidth="1"/>
    <col min="11" max="11" width="2.140625" style="80" customWidth="1"/>
    <col min="12" max="13" width="3.140625" style="80" customWidth="1"/>
    <col min="14" max="14" width="1.28515625" style="80" customWidth="1"/>
    <col min="15" max="15" width="2" style="80" customWidth="1"/>
    <col min="16" max="16" width="5.7109375" style="80" customWidth="1"/>
    <col min="17" max="17" width="5.28515625" style="80" customWidth="1"/>
    <col min="18" max="18" width="3.42578125" style="80" customWidth="1"/>
    <col min="19" max="19" width="3" style="80" customWidth="1"/>
    <col min="20" max="20" width="2.85546875" style="80" customWidth="1"/>
    <col min="21" max="21" width="2.42578125" style="80" customWidth="1"/>
    <col min="22" max="22" width="0.7109375" style="80" customWidth="1"/>
    <col min="23" max="23" width="3.28515625" style="80" customWidth="1"/>
    <col min="24" max="24" width="3.5703125" style="80" customWidth="1"/>
    <col min="25" max="25" width="1.140625" style="80" customWidth="1"/>
    <col min="26" max="26" width="0.85546875" style="80" customWidth="1"/>
    <col min="27" max="27" width="0.7109375" style="80" customWidth="1"/>
    <col min="28" max="28" width="1.5703125" style="80" customWidth="1"/>
    <col min="29" max="30" width="1.28515625" style="80" customWidth="1"/>
    <col min="31" max="31" width="1.5703125" style="80" customWidth="1"/>
    <col min="32" max="32" width="2.85546875" style="80" customWidth="1"/>
    <col min="33" max="33" width="0.5703125" style="80" hidden="1" customWidth="1"/>
    <col min="34" max="34" width="2.7109375" style="80" customWidth="1"/>
    <col min="35" max="35" width="3.140625" style="80" customWidth="1"/>
    <col min="36" max="36" width="0.7109375" style="80" customWidth="1"/>
    <col min="37" max="37" width="0.85546875" style="80" customWidth="1"/>
    <col min="38" max="38" width="10.28515625" style="80" customWidth="1"/>
    <col min="39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6" ht="40.5" customHeight="1">
      <c r="B1" s="2321" t="s">
        <v>806</v>
      </c>
      <c r="C1" s="2322"/>
      <c r="D1" s="2322"/>
      <c r="E1" s="2322"/>
      <c r="F1" s="2322"/>
      <c r="G1" s="2322"/>
      <c r="H1" s="2322"/>
      <c r="I1" s="2322"/>
      <c r="J1" s="2322"/>
      <c r="K1" s="2322"/>
      <c r="L1" s="2322"/>
      <c r="M1" s="2322"/>
      <c r="N1" s="2322"/>
      <c r="O1" s="2322"/>
      <c r="P1" s="2322"/>
      <c r="Q1" s="2322"/>
      <c r="R1" s="254"/>
      <c r="S1" s="254"/>
      <c r="T1" s="254"/>
      <c r="U1" s="254"/>
      <c r="V1" s="254"/>
      <c r="W1" s="254"/>
      <c r="X1" s="254"/>
      <c r="Y1" s="254"/>
      <c r="Z1" s="2261" t="s">
        <v>207</v>
      </c>
      <c r="AA1" s="2261"/>
      <c r="AB1" s="2261"/>
      <c r="AC1" s="2261"/>
      <c r="AD1" s="2261"/>
      <c r="AE1" s="2261"/>
      <c r="AF1" s="2261"/>
      <c r="AG1" s="2261"/>
      <c r="AH1" s="2261"/>
      <c r="AI1" s="2261"/>
      <c r="AJ1" s="2261"/>
      <c r="AK1" s="2261"/>
      <c r="AL1" s="2261"/>
      <c r="AM1" s="2262"/>
      <c r="AN1" s="163"/>
      <c r="AO1" s="163"/>
    </row>
    <row r="2" spans="2:56" ht="15" customHeight="1">
      <c r="B2" s="2263" t="s">
        <v>13</v>
      </c>
      <c r="C2" s="1533"/>
      <c r="D2" s="1533"/>
      <c r="E2" s="1533"/>
      <c r="F2" s="1533"/>
      <c r="G2" s="1533" t="s">
        <v>12</v>
      </c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 t="s">
        <v>92</v>
      </c>
      <c r="V2" s="1533"/>
      <c r="W2" s="1533"/>
      <c r="X2" s="1533"/>
      <c r="Y2" s="1533"/>
      <c r="Z2" s="1533"/>
      <c r="AA2" s="1533"/>
      <c r="AB2" s="1533"/>
      <c r="AC2" s="1533"/>
      <c r="AD2" s="1533" t="s">
        <v>190</v>
      </c>
      <c r="AE2" s="1533"/>
      <c r="AF2" s="1533"/>
      <c r="AG2" s="1533"/>
      <c r="AH2" s="1533"/>
      <c r="AI2" s="1533"/>
      <c r="AJ2" s="1533"/>
      <c r="AK2" s="1533"/>
      <c r="AL2" s="1533"/>
      <c r="AM2" s="2264"/>
      <c r="AN2" s="163"/>
      <c r="AO2" s="163"/>
      <c r="AP2" s="118"/>
      <c r="AQ2" s="118"/>
      <c r="AR2" s="118"/>
      <c r="AS2" s="118"/>
    </row>
    <row r="3" spans="2:56" ht="18" customHeight="1">
      <c r="B3" s="2265" t="s">
        <v>28</v>
      </c>
      <c r="C3" s="2072"/>
      <c r="D3" s="2072"/>
      <c r="E3" s="2072"/>
      <c r="F3" s="2074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2266" t="s">
        <v>192</v>
      </c>
      <c r="V3" s="2267"/>
      <c r="W3" s="2267"/>
      <c r="X3" s="2267"/>
      <c r="Y3" s="2267"/>
      <c r="Z3" s="2267"/>
      <c r="AA3" s="2267"/>
      <c r="AB3" s="1519"/>
      <c r="AC3" s="1520"/>
      <c r="AD3" s="1533" t="s">
        <v>202</v>
      </c>
      <c r="AE3" s="1533"/>
      <c r="AF3" s="1533"/>
      <c r="AG3" s="1509"/>
      <c r="AH3" s="1509"/>
      <c r="AI3" s="1509"/>
      <c r="AJ3" s="1509"/>
      <c r="AK3" s="1509"/>
      <c r="AL3" s="1509"/>
      <c r="AM3" s="1510"/>
      <c r="AN3" s="163"/>
      <c r="AO3" s="163"/>
      <c r="AP3" s="118"/>
      <c r="AQ3" s="118"/>
      <c r="AR3" s="118"/>
      <c r="AS3" s="118"/>
    </row>
    <row r="4" spans="2:56" ht="15" customHeight="1">
      <c r="B4" s="2246" t="s">
        <v>141</v>
      </c>
      <c r="C4" s="2054"/>
      <c r="D4" s="2054"/>
      <c r="E4" s="2054"/>
      <c r="F4" s="2248"/>
      <c r="G4" s="1514" t="s">
        <v>106</v>
      </c>
      <c r="H4" s="2171"/>
      <c r="I4" s="2059"/>
      <c r="J4" s="2059"/>
      <c r="K4" s="2059"/>
      <c r="L4" s="2059"/>
      <c r="M4" s="2059"/>
      <c r="N4" s="2059"/>
      <c r="O4" s="2059"/>
      <c r="P4" s="2059"/>
      <c r="Q4" s="2059"/>
      <c r="R4" s="2059"/>
      <c r="S4" s="2059"/>
      <c r="T4" s="1517"/>
      <c r="U4" s="2249" t="s">
        <v>102</v>
      </c>
      <c r="V4" s="2378"/>
      <c r="W4" s="2378"/>
      <c r="X4" s="2378"/>
      <c r="Y4" s="2378"/>
      <c r="Z4" s="2378"/>
      <c r="AA4" s="2378"/>
      <c r="AB4" s="1519"/>
      <c r="AC4" s="1520"/>
      <c r="AD4" s="1521" t="s">
        <v>203</v>
      </c>
      <c r="AE4" s="1521"/>
      <c r="AF4" s="1521"/>
      <c r="AG4" s="1509"/>
      <c r="AH4" s="1509"/>
      <c r="AI4" s="1509"/>
      <c r="AJ4" s="1509"/>
      <c r="AK4" s="1509"/>
      <c r="AL4" s="1509"/>
      <c r="AM4" s="1510"/>
      <c r="AN4" s="163"/>
      <c r="AO4" s="163"/>
      <c r="AP4" s="118"/>
      <c r="AQ4" s="118"/>
      <c r="AR4" s="118"/>
      <c r="AS4" s="118"/>
    </row>
    <row r="5" spans="2:56" ht="12.75" customHeight="1">
      <c r="B5" s="2246"/>
      <c r="C5" s="2054"/>
      <c r="D5" s="2054"/>
      <c r="E5" s="2054"/>
      <c r="F5" s="2248"/>
      <c r="G5" s="1514"/>
      <c r="H5" s="2171"/>
      <c r="I5" s="2059"/>
      <c r="J5" s="2059"/>
      <c r="K5" s="2059"/>
      <c r="L5" s="2059"/>
      <c r="M5" s="2059"/>
      <c r="N5" s="2059"/>
      <c r="O5" s="2059"/>
      <c r="P5" s="2059"/>
      <c r="Q5" s="2059"/>
      <c r="R5" s="2059"/>
      <c r="S5" s="2059"/>
      <c r="T5" s="1517"/>
      <c r="U5" s="2294" t="s">
        <v>191</v>
      </c>
      <c r="V5" s="2295"/>
      <c r="W5" s="2295"/>
      <c r="X5" s="2295"/>
      <c r="Y5" s="2295"/>
      <c r="Z5" s="2295"/>
      <c r="AA5" s="2295"/>
      <c r="AB5" s="1523"/>
      <c r="AC5" s="1524"/>
      <c r="AD5" s="1521"/>
      <c r="AE5" s="1521"/>
      <c r="AF5" s="1521"/>
      <c r="AG5" s="1509"/>
      <c r="AH5" s="1509"/>
      <c r="AI5" s="1509"/>
      <c r="AJ5" s="1509"/>
      <c r="AK5" s="1509"/>
      <c r="AL5" s="1509"/>
      <c r="AM5" s="1510"/>
      <c r="AN5" s="163"/>
      <c r="AO5" s="163"/>
      <c r="AP5" s="118"/>
      <c r="AQ5" s="118"/>
      <c r="AR5" s="118"/>
      <c r="AS5" s="118"/>
      <c r="AY5" s="121"/>
    </row>
    <row r="6" spans="2:56" ht="18" customHeight="1">
      <c r="B6" s="2291" t="s">
        <v>116</v>
      </c>
      <c r="C6" s="2292"/>
      <c r="D6" s="2292"/>
      <c r="E6" s="2292"/>
      <c r="F6" s="2293"/>
      <c r="G6" s="1514" t="s">
        <v>107</v>
      </c>
      <c r="H6" s="2171"/>
      <c r="I6" s="2059"/>
      <c r="J6" s="2059"/>
      <c r="K6" s="2059"/>
      <c r="L6" s="2059"/>
      <c r="M6" s="2059"/>
      <c r="N6" s="2059"/>
      <c r="O6" s="2059"/>
      <c r="P6" s="2059"/>
      <c r="Q6" s="2059"/>
      <c r="R6" s="2059"/>
      <c r="S6" s="2059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6" ht="18" customHeight="1">
      <c r="B7" s="2246" t="s">
        <v>4</v>
      </c>
      <c r="C7" s="2054"/>
      <c r="D7" s="2054"/>
      <c r="E7" s="2054"/>
      <c r="F7" s="2248"/>
      <c r="G7" s="1514" t="s">
        <v>108</v>
      </c>
      <c r="H7" s="2171"/>
      <c r="I7" s="2059"/>
      <c r="J7" s="2059"/>
      <c r="K7" s="2059"/>
      <c r="L7" s="2059"/>
      <c r="M7" s="2059"/>
      <c r="N7" s="2059"/>
      <c r="O7" s="2059"/>
      <c r="P7" s="2059"/>
      <c r="Q7" s="2059"/>
      <c r="R7" s="2059"/>
      <c r="S7" s="2059"/>
      <c r="T7" s="1517"/>
      <c r="U7" s="1540"/>
      <c r="V7" s="2170"/>
      <c r="W7" s="2170"/>
      <c r="X7" s="2170"/>
      <c r="Y7" s="2170"/>
      <c r="Z7" s="2170"/>
      <c r="AA7" s="2170"/>
      <c r="AB7" s="2170"/>
      <c r="AC7" s="2170"/>
      <c r="AD7" s="2170"/>
      <c r="AE7" s="2170"/>
      <c r="AF7" s="2170"/>
      <c r="AG7" s="2170"/>
      <c r="AH7" s="2170"/>
      <c r="AI7" s="2170"/>
      <c r="AJ7" s="2170"/>
      <c r="AK7" s="2170"/>
      <c r="AL7" s="2170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6" ht="18" customHeight="1" thickBot="1">
      <c r="B8" s="2243" t="s">
        <v>2</v>
      </c>
      <c r="C8" s="2244"/>
      <c r="D8" s="2244"/>
      <c r="E8" s="2244"/>
      <c r="F8" s="2245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255"/>
      <c r="AO8" s="163"/>
      <c r="AP8" s="163"/>
      <c r="AQ8" s="118"/>
      <c r="AR8" s="118"/>
      <c r="AS8" s="118"/>
      <c r="AT8" s="121"/>
      <c r="AU8" s="121"/>
      <c r="AV8" s="118"/>
      <c r="AW8" s="118"/>
      <c r="AX8" s="118"/>
      <c r="AY8" s="118"/>
      <c r="AZ8" s="118"/>
      <c r="BA8" s="118"/>
      <c r="BB8" s="118"/>
    </row>
    <row r="9" spans="2:56" ht="4.5" customHeight="1">
      <c r="B9" s="2370" t="s">
        <v>94</v>
      </c>
      <c r="C9" s="2371"/>
      <c r="D9" s="2371"/>
      <c r="E9" s="2371"/>
      <c r="F9" s="2371"/>
      <c r="G9" s="2371"/>
      <c r="H9" s="2371"/>
      <c r="I9" s="2371"/>
      <c r="J9" s="2371"/>
      <c r="K9" s="2371"/>
      <c r="L9" s="2371"/>
      <c r="M9" s="2371"/>
      <c r="N9" s="2371"/>
      <c r="O9" s="2371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83"/>
      <c r="AE9" s="83"/>
      <c r="AF9" s="83"/>
      <c r="AG9" s="83"/>
      <c r="AH9" s="83"/>
      <c r="AI9" s="83"/>
      <c r="AJ9" s="83"/>
      <c r="AK9" s="83"/>
      <c r="AL9" s="83"/>
      <c r="AM9" s="162"/>
      <c r="AN9" s="255"/>
      <c r="AO9" s="163"/>
      <c r="AP9" s="163"/>
      <c r="AQ9" s="118"/>
      <c r="AR9" s="118"/>
      <c r="AS9" s="118"/>
      <c r="AV9" s="118"/>
      <c r="AW9" s="118"/>
      <c r="AX9" s="118"/>
      <c r="AY9" s="118"/>
      <c r="AZ9" s="118"/>
      <c r="BA9" s="118"/>
      <c r="BB9" s="118"/>
    </row>
    <row r="10" spans="2:56" ht="3" hidden="1" customHeight="1" thickTop="1">
      <c r="B10" s="2372"/>
      <c r="C10" s="2373"/>
      <c r="D10" s="2373"/>
      <c r="E10" s="2373"/>
      <c r="F10" s="2373"/>
      <c r="G10" s="2373"/>
      <c r="H10" s="2373"/>
      <c r="I10" s="2373"/>
      <c r="J10" s="2373"/>
      <c r="K10" s="2373"/>
      <c r="L10" s="2373"/>
      <c r="M10" s="2373"/>
      <c r="N10" s="2373"/>
      <c r="O10" s="2373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118"/>
      <c r="AE10" s="118"/>
      <c r="AF10" s="118"/>
      <c r="AG10" s="118"/>
      <c r="AH10" s="118"/>
      <c r="AI10" s="118"/>
      <c r="AJ10" s="118"/>
      <c r="AK10" s="118"/>
      <c r="AL10" s="118"/>
      <c r="AM10" s="122"/>
      <c r="AN10" s="255"/>
      <c r="AO10" s="163"/>
      <c r="AP10" s="163"/>
      <c r="AQ10" s="118"/>
      <c r="AR10" s="118"/>
      <c r="AS10" s="118"/>
      <c r="AV10" s="118"/>
      <c r="AW10" s="118"/>
      <c r="AX10" s="118"/>
      <c r="AY10" s="118"/>
      <c r="AZ10" s="118"/>
      <c r="BA10" s="118"/>
      <c r="BB10" s="118"/>
    </row>
    <row r="11" spans="2:56" ht="10.5" customHeight="1" thickBot="1">
      <c r="B11" s="2374"/>
      <c r="C11" s="2375"/>
      <c r="D11" s="2375"/>
      <c r="E11" s="2375"/>
      <c r="F11" s="2375"/>
      <c r="G11" s="2375"/>
      <c r="H11" s="2375"/>
      <c r="I11" s="2375"/>
      <c r="J11" s="2375"/>
      <c r="K11" s="2375"/>
      <c r="L11" s="2375"/>
      <c r="M11" s="2375"/>
      <c r="N11" s="2375"/>
      <c r="O11" s="2375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116"/>
      <c r="AE11" s="116"/>
      <c r="AF11" s="116"/>
      <c r="AG11" s="116"/>
      <c r="AH11" s="116"/>
      <c r="AI11" s="116"/>
      <c r="AJ11" s="116"/>
      <c r="AK11" s="193"/>
      <c r="AL11" s="116"/>
      <c r="AM11" s="117"/>
      <c r="AN11" s="255"/>
      <c r="AO11" s="163"/>
      <c r="AP11" s="163"/>
      <c r="AQ11" s="118"/>
      <c r="AR11" s="118"/>
      <c r="AS11" s="118"/>
      <c r="AV11" s="118"/>
      <c r="AW11" s="118"/>
      <c r="AX11" s="118"/>
      <c r="AY11" s="118"/>
      <c r="AZ11" s="118"/>
      <c r="BA11" s="118"/>
      <c r="BB11" s="118"/>
    </row>
    <row r="12" spans="2:56" ht="31.5" customHeight="1">
      <c r="B12" s="2376" t="s">
        <v>194</v>
      </c>
      <c r="C12" s="2323" t="s">
        <v>234</v>
      </c>
      <c r="D12" s="1588"/>
      <c r="E12" s="1589" t="s">
        <v>183</v>
      </c>
      <c r="F12" s="1589"/>
      <c r="G12" s="1589"/>
      <c r="H12" s="1589"/>
      <c r="I12" s="1589"/>
      <c r="J12" s="1589"/>
      <c r="K12" s="1589"/>
      <c r="L12" s="2284" t="s">
        <v>151</v>
      </c>
      <c r="M12" s="2223" t="s">
        <v>227</v>
      </c>
      <c r="N12" s="2223"/>
      <c r="O12" s="2223"/>
      <c r="P12" s="2223"/>
      <c r="Q12" s="1588" t="s">
        <v>208</v>
      </c>
      <c r="R12" s="2223" t="s">
        <v>139</v>
      </c>
      <c r="S12" s="2223"/>
      <c r="T12" s="2223"/>
      <c r="U12" s="2223"/>
      <c r="V12" s="2223"/>
      <c r="W12" s="2284" t="s">
        <v>209</v>
      </c>
      <c r="X12" s="2284" t="s">
        <v>235</v>
      </c>
      <c r="Y12" s="2284" t="s">
        <v>230</v>
      </c>
      <c r="Z12" s="2284"/>
      <c r="AA12" s="2284"/>
      <c r="AB12" s="2284"/>
      <c r="AC12" s="1588" t="s">
        <v>236</v>
      </c>
      <c r="AD12" s="1588"/>
      <c r="AE12" s="1588"/>
      <c r="AF12" s="1588" t="s">
        <v>237</v>
      </c>
      <c r="AG12" s="1588"/>
      <c r="AH12" s="1588"/>
      <c r="AI12" s="1588" t="s">
        <v>138</v>
      </c>
      <c r="AJ12" s="1588"/>
      <c r="AK12" s="1589" t="s">
        <v>222</v>
      </c>
      <c r="AL12" s="1589"/>
      <c r="AM12" s="1590"/>
      <c r="AN12" s="255"/>
      <c r="AO12" s="163"/>
      <c r="AP12" s="163"/>
      <c r="AQ12" s="163"/>
      <c r="AR12" s="118"/>
      <c r="AS12" s="118"/>
      <c r="AT12" s="118"/>
      <c r="AU12" s="118"/>
      <c r="AX12" s="118"/>
      <c r="AY12" s="118"/>
      <c r="AZ12" s="118"/>
      <c r="BA12" s="118"/>
      <c r="BB12" s="118"/>
      <c r="BC12" s="118"/>
      <c r="BD12" s="118"/>
    </row>
    <row r="13" spans="2:56" ht="3.75" customHeight="1">
      <c r="B13" s="2377"/>
      <c r="C13" s="2324"/>
      <c r="D13" s="1574"/>
      <c r="E13" s="1572"/>
      <c r="F13" s="1572"/>
      <c r="G13" s="1572"/>
      <c r="H13" s="1572"/>
      <c r="I13" s="1572"/>
      <c r="J13" s="1572"/>
      <c r="K13" s="1572"/>
      <c r="L13" s="2285"/>
      <c r="M13" s="2224"/>
      <c r="N13" s="2224"/>
      <c r="O13" s="2224"/>
      <c r="P13" s="2224"/>
      <c r="Q13" s="1574"/>
      <c r="R13" s="2224"/>
      <c r="S13" s="2224"/>
      <c r="T13" s="2224"/>
      <c r="U13" s="2224"/>
      <c r="V13" s="2224"/>
      <c r="W13" s="2285"/>
      <c r="X13" s="2285"/>
      <c r="Y13" s="2285"/>
      <c r="Z13" s="2285"/>
      <c r="AA13" s="2285"/>
      <c r="AB13" s="2285"/>
      <c r="AC13" s="1574"/>
      <c r="AD13" s="1574"/>
      <c r="AE13" s="1574"/>
      <c r="AF13" s="1574"/>
      <c r="AG13" s="1574"/>
      <c r="AH13" s="1574"/>
      <c r="AI13" s="1574"/>
      <c r="AJ13" s="1574"/>
      <c r="AK13" s="1572"/>
      <c r="AL13" s="1572"/>
      <c r="AM13" s="1591"/>
      <c r="AN13" s="255"/>
      <c r="AO13" s="163"/>
      <c r="AP13" s="163"/>
      <c r="AQ13" s="163"/>
      <c r="AR13" s="118"/>
      <c r="AS13" s="118"/>
      <c r="AT13" s="118"/>
      <c r="AU13" s="118"/>
      <c r="AX13" s="118"/>
      <c r="AY13" s="118"/>
      <c r="AZ13" s="118"/>
      <c r="BA13" s="118"/>
      <c r="BB13" s="118"/>
      <c r="BC13" s="118"/>
      <c r="BD13" s="118"/>
    </row>
    <row r="14" spans="2:56" ht="14.25" customHeight="1">
      <c r="B14" s="2377"/>
      <c r="C14" s="2324"/>
      <c r="D14" s="1574"/>
      <c r="E14" s="1572"/>
      <c r="F14" s="1572"/>
      <c r="G14" s="1572"/>
      <c r="H14" s="1572"/>
      <c r="I14" s="1572"/>
      <c r="J14" s="1572"/>
      <c r="K14" s="1572"/>
      <c r="L14" s="2285"/>
      <c r="M14" s="2224"/>
      <c r="N14" s="2224"/>
      <c r="O14" s="2224"/>
      <c r="P14" s="2224"/>
      <c r="Q14" s="1574"/>
      <c r="R14" s="2224"/>
      <c r="S14" s="2224"/>
      <c r="T14" s="2224"/>
      <c r="U14" s="2224"/>
      <c r="V14" s="2224"/>
      <c r="W14" s="2285"/>
      <c r="X14" s="2285"/>
      <c r="Y14" s="2285"/>
      <c r="Z14" s="2285"/>
      <c r="AA14" s="2285"/>
      <c r="AB14" s="2285"/>
      <c r="AC14" s="1574"/>
      <c r="AD14" s="1574"/>
      <c r="AE14" s="1574"/>
      <c r="AF14" s="1574"/>
      <c r="AG14" s="1574"/>
      <c r="AH14" s="1574"/>
      <c r="AI14" s="1574"/>
      <c r="AJ14" s="1574"/>
      <c r="AK14" s="1572"/>
      <c r="AL14" s="1572"/>
      <c r="AM14" s="1591"/>
      <c r="AN14" s="255"/>
      <c r="AO14" s="163"/>
      <c r="AP14" s="163"/>
      <c r="AQ14" s="163"/>
      <c r="AR14" s="118"/>
      <c r="AS14" s="118"/>
      <c r="AT14" s="118"/>
      <c r="AU14" s="118"/>
      <c r="AX14" s="118"/>
      <c r="AY14" s="249" t="s">
        <v>200</v>
      </c>
      <c r="AZ14" s="118"/>
      <c r="BA14" s="118"/>
      <c r="BB14" s="118"/>
      <c r="BC14" s="118"/>
      <c r="BD14" s="118"/>
    </row>
    <row r="15" spans="2:56" ht="40.5" customHeight="1">
      <c r="B15" s="1562"/>
      <c r="C15" s="2324"/>
      <c r="D15" s="1574"/>
      <c r="E15" s="1572" t="s">
        <v>137</v>
      </c>
      <c r="F15" s="1572"/>
      <c r="G15" s="1572"/>
      <c r="H15" s="1572" t="s">
        <v>136</v>
      </c>
      <c r="I15" s="1572"/>
      <c r="J15" s="1572"/>
      <c r="K15" s="1572"/>
      <c r="L15" s="2285"/>
      <c r="M15" s="2224"/>
      <c r="N15" s="2224"/>
      <c r="O15" s="2224"/>
      <c r="P15" s="2224"/>
      <c r="Q15" s="1574"/>
      <c r="R15" s="2224"/>
      <c r="S15" s="2224"/>
      <c r="T15" s="2224"/>
      <c r="U15" s="2224"/>
      <c r="V15" s="2224"/>
      <c r="W15" s="2285"/>
      <c r="X15" s="2285"/>
      <c r="Y15" s="2285"/>
      <c r="Z15" s="2285"/>
      <c r="AA15" s="2285"/>
      <c r="AB15" s="2285"/>
      <c r="AC15" s="1574"/>
      <c r="AD15" s="1574"/>
      <c r="AE15" s="1574"/>
      <c r="AF15" s="1574"/>
      <c r="AG15" s="1574"/>
      <c r="AH15" s="1574"/>
      <c r="AI15" s="1574"/>
      <c r="AJ15" s="1574"/>
      <c r="AK15" s="1572"/>
      <c r="AL15" s="1572"/>
      <c r="AM15" s="1591"/>
      <c r="AN15" s="255"/>
      <c r="AO15" s="163"/>
      <c r="AP15" s="163"/>
      <c r="AQ15" s="163"/>
      <c r="AR15" s="118"/>
      <c r="AS15" s="118"/>
      <c r="AT15" s="118"/>
      <c r="AU15" s="118"/>
      <c r="AX15" s="118"/>
      <c r="AY15" s="118"/>
      <c r="AZ15" s="118"/>
      <c r="BA15" s="118"/>
      <c r="BB15" s="118"/>
      <c r="BC15" s="118"/>
      <c r="BD15" s="118"/>
    </row>
    <row r="16" spans="2:56" ht="11.25" customHeight="1" thickBot="1">
      <c r="B16" s="1252" t="s">
        <v>135</v>
      </c>
      <c r="C16" s="2325">
        <v>1</v>
      </c>
      <c r="D16" s="2326"/>
      <c r="E16" s="2368">
        <v>2</v>
      </c>
      <c r="F16" s="2368"/>
      <c r="G16" s="2368"/>
      <c r="H16" s="2368">
        <v>3</v>
      </c>
      <c r="I16" s="2368"/>
      <c r="J16" s="2368"/>
      <c r="K16" s="2368"/>
      <c r="L16" s="1253">
        <v>4</v>
      </c>
      <c r="M16" s="2369">
        <v>5</v>
      </c>
      <c r="N16" s="2369"/>
      <c r="O16" s="2369"/>
      <c r="P16" s="2369"/>
      <c r="Q16" s="1253">
        <v>6</v>
      </c>
      <c r="R16" s="2369">
        <v>7</v>
      </c>
      <c r="S16" s="2369"/>
      <c r="T16" s="2369"/>
      <c r="U16" s="2369"/>
      <c r="V16" s="2369"/>
      <c r="W16" s="1253">
        <v>8</v>
      </c>
      <c r="X16" s="1254">
        <v>9</v>
      </c>
      <c r="Y16" s="2368">
        <v>10</v>
      </c>
      <c r="Z16" s="2368"/>
      <c r="AA16" s="2368"/>
      <c r="AB16" s="2368"/>
      <c r="AC16" s="2326">
        <v>11</v>
      </c>
      <c r="AD16" s="2326"/>
      <c r="AE16" s="2326"/>
      <c r="AF16" s="2368">
        <v>12</v>
      </c>
      <c r="AG16" s="2368"/>
      <c r="AH16" s="2368"/>
      <c r="AI16" s="2368">
        <v>13</v>
      </c>
      <c r="AJ16" s="2368"/>
      <c r="AK16" s="2326">
        <v>14</v>
      </c>
      <c r="AL16" s="2326"/>
      <c r="AM16" s="2367"/>
      <c r="AN16" s="255"/>
      <c r="AO16" s="163"/>
      <c r="AP16" s="163"/>
      <c r="AQ16" s="163"/>
      <c r="AR16" s="118"/>
      <c r="AS16" s="118"/>
      <c r="AT16" s="118"/>
    </row>
    <row r="17" spans="2:69" ht="23.25" customHeight="1">
      <c r="B17" s="265">
        <v>1</v>
      </c>
      <c r="C17" s="2076"/>
      <c r="D17" s="2077"/>
      <c r="E17" s="2280"/>
      <c r="F17" s="2280"/>
      <c r="G17" s="2280"/>
      <c r="H17" s="2280"/>
      <c r="I17" s="2280"/>
      <c r="J17" s="2280"/>
      <c r="K17" s="2280"/>
      <c r="L17" s="1376"/>
      <c r="M17" s="2281"/>
      <c r="N17" s="2286"/>
      <c r="O17" s="2286"/>
      <c r="P17" s="2282"/>
      <c r="Q17" s="1371"/>
      <c r="R17" s="2281"/>
      <c r="S17" s="2286"/>
      <c r="T17" s="2286"/>
      <c r="U17" s="2286"/>
      <c r="V17" s="2282"/>
      <c r="W17" s="1376"/>
      <c r="X17" s="1372"/>
      <c r="Y17" s="2281"/>
      <c r="Z17" s="2286"/>
      <c r="AA17" s="2286"/>
      <c r="AB17" s="2282"/>
      <c r="AC17" s="2343"/>
      <c r="AD17" s="2343"/>
      <c r="AE17" s="2343"/>
      <c r="AF17" s="2318"/>
      <c r="AG17" s="2319"/>
      <c r="AH17" s="2320"/>
      <c r="AI17" s="2092"/>
      <c r="AJ17" s="2092"/>
      <c r="AK17" s="2364"/>
      <c r="AL17" s="2365"/>
      <c r="AM17" s="2366"/>
      <c r="AN17" s="255"/>
      <c r="AO17" s="163"/>
      <c r="AP17" s="163"/>
      <c r="AQ17" s="163"/>
    </row>
    <row r="18" spans="2:69" ht="23.25" customHeight="1">
      <c r="B18" s="266">
        <v>2</v>
      </c>
      <c r="C18" s="2061"/>
      <c r="D18" s="2078"/>
      <c r="E18" s="2222"/>
      <c r="F18" s="2222"/>
      <c r="G18" s="2222"/>
      <c r="H18" s="2222"/>
      <c r="I18" s="2222"/>
      <c r="J18" s="2222"/>
      <c r="K18" s="2222"/>
      <c r="L18" s="1375"/>
      <c r="M18" s="2164"/>
      <c r="N18" s="2165"/>
      <c r="O18" s="2165"/>
      <c r="P18" s="2166"/>
      <c r="Q18" s="1373"/>
      <c r="R18" s="2164"/>
      <c r="S18" s="2165"/>
      <c r="T18" s="2165"/>
      <c r="U18" s="2165"/>
      <c r="V18" s="2166"/>
      <c r="W18" s="1375"/>
      <c r="X18" s="1374"/>
      <c r="Y18" s="2164"/>
      <c r="Z18" s="2165"/>
      <c r="AA18" s="2165"/>
      <c r="AB18" s="2166"/>
      <c r="AC18" s="2091"/>
      <c r="AD18" s="2091"/>
      <c r="AE18" s="2091"/>
      <c r="AF18" s="2337"/>
      <c r="AG18" s="2338"/>
      <c r="AH18" s="2339"/>
      <c r="AI18" s="2091"/>
      <c r="AJ18" s="2091"/>
      <c r="AK18" s="2361"/>
      <c r="AL18" s="2362"/>
      <c r="AM18" s="2363"/>
      <c r="AN18" s="255"/>
      <c r="AO18" s="163"/>
      <c r="AP18" s="163"/>
      <c r="AQ18" s="163"/>
      <c r="AU18" s="119"/>
    </row>
    <row r="19" spans="2:69" ht="23.25" customHeight="1">
      <c r="B19" s="266">
        <v>3</v>
      </c>
      <c r="C19" s="2061"/>
      <c r="D19" s="2078"/>
      <c r="E19" s="2222"/>
      <c r="F19" s="2222"/>
      <c r="G19" s="2222"/>
      <c r="H19" s="2222"/>
      <c r="I19" s="2222"/>
      <c r="J19" s="2222"/>
      <c r="K19" s="2222"/>
      <c r="L19" s="1375"/>
      <c r="M19" s="2164"/>
      <c r="N19" s="2165"/>
      <c r="O19" s="2165"/>
      <c r="P19" s="2166"/>
      <c r="Q19" s="1373"/>
      <c r="R19" s="2164"/>
      <c r="S19" s="2165"/>
      <c r="T19" s="2165"/>
      <c r="U19" s="2165"/>
      <c r="V19" s="2166"/>
      <c r="W19" s="1375"/>
      <c r="X19" s="1374"/>
      <c r="Y19" s="2164"/>
      <c r="Z19" s="2165"/>
      <c r="AA19" s="2165"/>
      <c r="AB19" s="2166"/>
      <c r="AC19" s="2091"/>
      <c r="AD19" s="2091"/>
      <c r="AE19" s="2091"/>
      <c r="AF19" s="2337"/>
      <c r="AG19" s="2338"/>
      <c r="AH19" s="2339"/>
      <c r="AI19" s="2090"/>
      <c r="AJ19" s="2090"/>
      <c r="AK19" s="2329"/>
      <c r="AL19" s="2330"/>
      <c r="AM19" s="2331"/>
      <c r="AN19" s="255"/>
      <c r="AO19" s="163"/>
      <c r="AP19" s="163"/>
      <c r="AQ19" s="163"/>
    </row>
    <row r="20" spans="2:69" ht="23.25" customHeight="1" thickBot="1">
      <c r="B20" s="266">
        <v>4</v>
      </c>
      <c r="C20" s="2327"/>
      <c r="D20" s="2328"/>
      <c r="E20" s="2222"/>
      <c r="F20" s="2222"/>
      <c r="G20" s="2222"/>
      <c r="H20" s="2222"/>
      <c r="I20" s="2222"/>
      <c r="J20" s="2222"/>
      <c r="K20" s="2222"/>
      <c r="L20" s="1375"/>
      <c r="M20" s="2164"/>
      <c r="N20" s="2165"/>
      <c r="O20" s="2165"/>
      <c r="P20" s="2166"/>
      <c r="Q20" s="1373"/>
      <c r="R20" s="2164"/>
      <c r="S20" s="2165"/>
      <c r="T20" s="2165"/>
      <c r="U20" s="2165"/>
      <c r="V20" s="2166"/>
      <c r="W20" s="1383"/>
      <c r="X20" s="1374"/>
      <c r="Y20" s="2164"/>
      <c r="Z20" s="2165"/>
      <c r="AA20" s="2165"/>
      <c r="AB20" s="2166"/>
      <c r="AC20" s="2091"/>
      <c r="AD20" s="2091"/>
      <c r="AE20" s="2091"/>
      <c r="AF20" s="2337"/>
      <c r="AG20" s="2338"/>
      <c r="AH20" s="2339"/>
      <c r="AI20" s="2091"/>
      <c r="AJ20" s="2091"/>
      <c r="AK20" s="2361"/>
      <c r="AL20" s="2362"/>
      <c r="AM20" s="2363"/>
      <c r="AN20" s="255"/>
      <c r="AO20" s="163"/>
      <c r="AP20" s="163"/>
      <c r="AQ20" s="163"/>
    </row>
    <row r="21" spans="2:69" ht="14.25" customHeight="1">
      <c r="B21" s="2310" t="s">
        <v>185</v>
      </c>
      <c r="C21" s="2311"/>
      <c r="D21" s="2311"/>
      <c r="E21" s="2311"/>
      <c r="F21" s="2311"/>
      <c r="G21" s="2311"/>
      <c r="H21" s="2311"/>
      <c r="I21" s="2311"/>
      <c r="J21" s="2311"/>
      <c r="K21" s="2311"/>
      <c r="L21" s="2311"/>
      <c r="M21" s="2311"/>
      <c r="N21" s="2311"/>
      <c r="O21" s="2311"/>
      <c r="P21" s="2311"/>
      <c r="Q21" s="2311"/>
      <c r="R21" s="2311"/>
      <c r="S21" s="2311"/>
      <c r="T21" s="2311"/>
      <c r="U21" s="2311"/>
      <c r="V21" s="2311"/>
      <c r="W21" s="2311"/>
      <c r="X21" s="2311"/>
      <c r="Y21" s="2311"/>
      <c r="Z21" s="2311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/>
      <c r="AM21" s="2312"/>
      <c r="AN21" s="255"/>
      <c r="AO21" s="163"/>
      <c r="AP21" s="163"/>
    </row>
    <row r="22" spans="2:69" ht="10.5" customHeight="1" thickBot="1">
      <c r="B22" s="2207">
        <v>15</v>
      </c>
      <c r="C22" s="2208"/>
      <c r="D22" s="2208"/>
      <c r="E22" s="2208"/>
      <c r="F22" s="2208"/>
      <c r="G22" s="2208"/>
      <c r="H22" s="2208"/>
      <c r="I22" s="2208"/>
      <c r="J22" s="2208"/>
      <c r="K22" s="2208"/>
      <c r="L22" s="2208"/>
      <c r="M22" s="2208"/>
      <c r="N22" s="2208"/>
      <c r="O22" s="2208"/>
      <c r="P22" s="2208"/>
      <c r="Q22" s="2208"/>
      <c r="R22" s="2208"/>
      <c r="S22" s="2208"/>
      <c r="T22" s="2208"/>
      <c r="U22" s="2208"/>
      <c r="V22" s="2208"/>
      <c r="W22" s="2208"/>
      <c r="X22" s="2208"/>
      <c r="Y22" s="2208"/>
      <c r="Z22" s="2208"/>
      <c r="AA22" s="2208"/>
      <c r="AB22" s="2208"/>
      <c r="AC22" s="2208"/>
      <c r="AD22" s="2208"/>
      <c r="AE22" s="2208"/>
      <c r="AF22" s="2208"/>
      <c r="AG22" s="2208"/>
      <c r="AH22" s="2208"/>
      <c r="AI22" s="2208"/>
      <c r="AJ22" s="2208"/>
      <c r="AK22" s="2208"/>
      <c r="AL22" s="2208"/>
      <c r="AM22" s="2209"/>
      <c r="AN22" s="163"/>
      <c r="AO22" s="163"/>
    </row>
    <row r="23" spans="2:69" ht="15" customHeight="1" thickBot="1">
      <c r="B23" s="242" t="s">
        <v>135</v>
      </c>
      <c r="C23" s="2313" t="s">
        <v>204</v>
      </c>
      <c r="D23" s="2314"/>
      <c r="E23" s="2314"/>
      <c r="F23" s="2314"/>
      <c r="G23" s="2314"/>
      <c r="H23" s="2314"/>
      <c r="I23" s="2314"/>
      <c r="J23" s="2314"/>
      <c r="K23" s="2314"/>
      <c r="L23" s="2314"/>
      <c r="M23" s="2314"/>
      <c r="N23" s="2314"/>
      <c r="O23" s="2314"/>
      <c r="P23" s="2314"/>
      <c r="Q23" s="2314"/>
      <c r="R23" s="2314"/>
      <c r="S23" s="2314"/>
      <c r="T23" s="2314"/>
      <c r="U23" s="2314"/>
      <c r="V23" s="2315"/>
      <c r="W23" s="2316" t="s">
        <v>187</v>
      </c>
      <c r="X23" s="2316"/>
      <c r="Y23" s="2316"/>
      <c r="Z23" s="2316"/>
      <c r="AA23" s="2316"/>
      <c r="AB23" s="2316"/>
      <c r="AC23" s="2316" t="s">
        <v>188</v>
      </c>
      <c r="AD23" s="2316"/>
      <c r="AE23" s="2316"/>
      <c r="AF23" s="2316"/>
      <c r="AG23" s="2316"/>
      <c r="AH23" s="2316"/>
      <c r="AI23" s="2316" t="s">
        <v>189</v>
      </c>
      <c r="AJ23" s="2316"/>
      <c r="AK23" s="2316"/>
      <c r="AL23" s="2316"/>
      <c r="AM23" s="2317"/>
      <c r="AN23" s="163"/>
      <c r="AO23" s="163"/>
    </row>
    <row r="24" spans="2:69" ht="23.25" customHeight="1">
      <c r="B24" s="245">
        <v>1</v>
      </c>
      <c r="C24" s="2318"/>
      <c r="D24" s="2319"/>
      <c r="E24" s="2319"/>
      <c r="F24" s="2319"/>
      <c r="G24" s="2319"/>
      <c r="H24" s="2319"/>
      <c r="I24" s="2319"/>
      <c r="J24" s="2319"/>
      <c r="K24" s="2319"/>
      <c r="L24" s="2319"/>
      <c r="M24" s="2319"/>
      <c r="N24" s="2319"/>
      <c r="O24" s="2319"/>
      <c r="P24" s="2319"/>
      <c r="Q24" s="2319"/>
      <c r="R24" s="2319"/>
      <c r="S24" s="2319"/>
      <c r="T24" s="2319"/>
      <c r="U24" s="2319"/>
      <c r="V24" s="2320"/>
      <c r="W24" s="2343"/>
      <c r="X24" s="2343"/>
      <c r="Y24" s="2343"/>
      <c r="Z24" s="2343"/>
      <c r="AA24" s="2343"/>
      <c r="AB24" s="2343"/>
      <c r="AC24" s="2318"/>
      <c r="AD24" s="2319"/>
      <c r="AE24" s="2319"/>
      <c r="AF24" s="2319"/>
      <c r="AG24" s="2319"/>
      <c r="AH24" s="2320"/>
      <c r="AI24" s="2334"/>
      <c r="AJ24" s="2335"/>
      <c r="AK24" s="2335"/>
      <c r="AL24" s="2335"/>
      <c r="AM24" s="2336"/>
      <c r="AN24" s="163"/>
      <c r="AO24" s="163"/>
    </row>
    <row r="25" spans="2:69" ht="23.25" customHeight="1">
      <c r="B25" s="1157">
        <v>2</v>
      </c>
      <c r="C25" s="2337"/>
      <c r="D25" s="2338"/>
      <c r="E25" s="2338"/>
      <c r="F25" s="2338"/>
      <c r="G25" s="2338"/>
      <c r="H25" s="2338"/>
      <c r="I25" s="2338"/>
      <c r="J25" s="2338"/>
      <c r="K25" s="2338"/>
      <c r="L25" s="2338"/>
      <c r="M25" s="2338"/>
      <c r="N25" s="2338"/>
      <c r="O25" s="2338"/>
      <c r="P25" s="2338"/>
      <c r="Q25" s="2338"/>
      <c r="R25" s="2338"/>
      <c r="S25" s="2338"/>
      <c r="T25" s="2338"/>
      <c r="U25" s="2338"/>
      <c r="V25" s="2339"/>
      <c r="W25" s="2091"/>
      <c r="X25" s="2091"/>
      <c r="Y25" s="2091"/>
      <c r="Z25" s="2091"/>
      <c r="AA25" s="2091"/>
      <c r="AB25" s="2091"/>
      <c r="AC25" s="2337"/>
      <c r="AD25" s="2338"/>
      <c r="AE25" s="2338"/>
      <c r="AF25" s="2338"/>
      <c r="AG25" s="2338"/>
      <c r="AH25" s="2339"/>
      <c r="AI25" s="2340"/>
      <c r="AJ25" s="2341"/>
      <c r="AK25" s="2341"/>
      <c r="AL25" s="2341"/>
      <c r="AM25" s="2342"/>
      <c r="AN25" s="163"/>
      <c r="AO25" s="163"/>
    </row>
    <row r="26" spans="2:69" ht="23.25" customHeight="1" thickBot="1">
      <c r="B26" s="1257">
        <v>3</v>
      </c>
      <c r="C26" s="2351"/>
      <c r="D26" s="2352"/>
      <c r="E26" s="2352"/>
      <c r="F26" s="2352"/>
      <c r="G26" s="2352"/>
      <c r="H26" s="2352"/>
      <c r="I26" s="2352"/>
      <c r="J26" s="2352"/>
      <c r="K26" s="2352"/>
      <c r="L26" s="2352"/>
      <c r="M26" s="2352"/>
      <c r="N26" s="2352"/>
      <c r="O26" s="2352"/>
      <c r="P26" s="2352"/>
      <c r="Q26" s="2352"/>
      <c r="R26" s="2352"/>
      <c r="S26" s="2352"/>
      <c r="T26" s="2352"/>
      <c r="U26" s="2352"/>
      <c r="V26" s="2353"/>
      <c r="W26" s="2354"/>
      <c r="X26" s="2354"/>
      <c r="Y26" s="2354"/>
      <c r="Z26" s="2354"/>
      <c r="AA26" s="2354"/>
      <c r="AB26" s="2354"/>
      <c r="AC26" s="2351"/>
      <c r="AD26" s="2352"/>
      <c r="AE26" s="2352"/>
      <c r="AF26" s="2352"/>
      <c r="AG26" s="2352"/>
      <c r="AH26" s="2353"/>
      <c r="AI26" s="2348"/>
      <c r="AJ26" s="2349"/>
      <c r="AK26" s="2349"/>
      <c r="AL26" s="2349"/>
      <c r="AM26" s="2350"/>
      <c r="AN26" s="163"/>
      <c r="AO26" s="163"/>
    </row>
    <row r="27" spans="2:69" ht="14.25" customHeight="1" thickBot="1">
      <c r="B27" s="1648" t="s">
        <v>210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49"/>
      <c r="Y27" s="1649"/>
      <c r="Z27" s="1649"/>
      <c r="AA27" s="1649"/>
      <c r="AB27" s="1649"/>
      <c r="AC27" s="1649"/>
      <c r="AD27" s="1649"/>
      <c r="AE27" s="1649"/>
      <c r="AF27" s="1649"/>
      <c r="AG27" s="1649"/>
      <c r="AH27" s="1649"/>
      <c r="AI27" s="1649"/>
      <c r="AJ27" s="1649"/>
      <c r="AK27" s="1649"/>
      <c r="AL27" s="1649"/>
      <c r="AM27" s="1650"/>
      <c r="AN27" s="173"/>
      <c r="AO27" s="251"/>
      <c r="AP27" s="1647"/>
      <c r="AQ27" s="1647"/>
      <c r="AR27" s="1647"/>
      <c r="AS27" s="1647"/>
      <c r="AT27" s="1647"/>
      <c r="AU27" s="1647"/>
      <c r="AV27" s="1647"/>
      <c r="AW27" s="1647"/>
      <c r="AX27" s="1647"/>
      <c r="AY27" s="1647"/>
      <c r="AZ27" s="1647"/>
      <c r="BA27" s="1647"/>
      <c r="BB27" s="1647"/>
      <c r="BC27" s="1647"/>
      <c r="BD27" s="1647"/>
      <c r="BE27" s="1647"/>
      <c r="BF27" s="1647"/>
      <c r="BG27" s="1647"/>
      <c r="BH27" s="1647"/>
      <c r="BI27" s="1647"/>
      <c r="BJ27" s="1647"/>
      <c r="BK27" s="1647"/>
      <c r="BL27" s="1647"/>
      <c r="BM27" s="1647"/>
      <c r="BN27" s="1647"/>
      <c r="BO27" s="1647"/>
      <c r="BP27" s="1647"/>
      <c r="BQ27" s="1647"/>
    </row>
    <row r="28" spans="2:69" ht="10.5" customHeight="1">
      <c r="B28" s="1651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52"/>
      <c r="O28" s="1652"/>
      <c r="P28" s="1652"/>
      <c r="Q28" s="1652"/>
      <c r="R28" s="1652"/>
      <c r="S28" s="1652"/>
      <c r="T28" s="1652"/>
      <c r="U28" s="1652"/>
      <c r="V28" s="1652"/>
      <c r="W28" s="1652"/>
      <c r="X28" s="1652"/>
      <c r="Y28" s="1652"/>
      <c r="Z28" s="1652"/>
      <c r="AA28" s="1652"/>
      <c r="AB28" s="1652"/>
      <c r="AC28" s="1652"/>
      <c r="AD28" s="1652"/>
      <c r="AE28" s="1652"/>
      <c r="AF28" s="1652"/>
      <c r="AG28" s="1652"/>
      <c r="AH28" s="1652"/>
      <c r="AI28" s="1652"/>
      <c r="AJ28" s="1652"/>
      <c r="AK28" s="1652"/>
      <c r="AL28" s="1652"/>
      <c r="AM28" s="1653"/>
      <c r="AN28" s="173"/>
      <c r="AO28" s="252"/>
      <c r="AP28" s="1647"/>
      <c r="AQ28" s="1647"/>
      <c r="AR28" s="1647"/>
      <c r="AS28" s="1647"/>
      <c r="AT28" s="1647"/>
      <c r="AU28" s="1647"/>
      <c r="AV28" s="1647"/>
      <c r="AW28" s="1647"/>
      <c r="AX28" s="1647"/>
      <c r="AY28" s="1647"/>
      <c r="AZ28" s="1647"/>
      <c r="BA28" s="1647"/>
      <c r="BB28" s="1647"/>
      <c r="BC28" s="1647"/>
      <c r="BD28" s="1647"/>
      <c r="BE28" s="1647"/>
      <c r="BF28" s="1647"/>
      <c r="BG28" s="1647"/>
      <c r="BH28" s="1647"/>
      <c r="BI28" s="1647"/>
      <c r="BJ28" s="1647"/>
      <c r="BK28" s="1647"/>
      <c r="BL28" s="1647"/>
      <c r="BM28" s="1647"/>
      <c r="BN28" s="1647"/>
      <c r="BO28" s="1647"/>
      <c r="BP28" s="1647"/>
      <c r="BQ28" s="1647"/>
    </row>
    <row r="29" spans="2:69" ht="7.5" customHeight="1">
      <c r="B29" s="1651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52"/>
      <c r="O29" s="1652"/>
      <c r="P29" s="1652"/>
      <c r="Q29" s="1652"/>
      <c r="R29" s="1652"/>
      <c r="S29" s="1652"/>
      <c r="T29" s="1652"/>
      <c r="U29" s="1652"/>
      <c r="V29" s="1652"/>
      <c r="W29" s="1652"/>
      <c r="X29" s="1652"/>
      <c r="Y29" s="1652"/>
      <c r="Z29" s="1652"/>
      <c r="AA29" s="1652"/>
      <c r="AB29" s="1652"/>
      <c r="AC29" s="1652"/>
      <c r="AD29" s="1652"/>
      <c r="AE29" s="1652"/>
      <c r="AF29" s="1652"/>
      <c r="AG29" s="1652"/>
      <c r="AH29" s="1652"/>
      <c r="AI29" s="1652"/>
      <c r="AJ29" s="1652"/>
      <c r="AK29" s="1652"/>
      <c r="AL29" s="1652"/>
      <c r="AM29" s="1653"/>
      <c r="AN29" s="172"/>
      <c r="AO29" s="253"/>
      <c r="AP29" s="1647"/>
      <c r="AQ29" s="1647"/>
      <c r="AR29" s="1647"/>
      <c r="AS29" s="1647"/>
      <c r="AT29" s="1647"/>
      <c r="AU29" s="1647"/>
      <c r="AV29" s="1647"/>
      <c r="AW29" s="1647"/>
      <c r="AX29" s="1647"/>
      <c r="AY29" s="1647"/>
      <c r="AZ29" s="1647"/>
      <c r="BA29" s="1647"/>
      <c r="BB29" s="1647"/>
      <c r="BC29" s="1647"/>
      <c r="BD29" s="1647"/>
      <c r="BE29" s="1647"/>
      <c r="BF29" s="1647"/>
      <c r="BG29" s="1647"/>
      <c r="BH29" s="1647"/>
      <c r="BI29" s="1647"/>
      <c r="BJ29" s="1647"/>
      <c r="BK29" s="1647"/>
      <c r="BL29" s="1647"/>
      <c r="BM29" s="1647"/>
      <c r="BN29" s="1647"/>
      <c r="BO29" s="1647"/>
      <c r="BP29" s="1647"/>
      <c r="BQ29" s="1647"/>
    </row>
    <row r="30" spans="2:69" ht="8.25" customHeight="1">
      <c r="B30" s="1651"/>
      <c r="C30" s="1652"/>
      <c r="D30" s="1652"/>
      <c r="E30" s="1652"/>
      <c r="F30" s="1652"/>
      <c r="G30" s="1652"/>
      <c r="H30" s="1652"/>
      <c r="I30" s="1652"/>
      <c r="J30" s="1652"/>
      <c r="K30" s="1652"/>
      <c r="L30" s="1652"/>
      <c r="M30" s="1652"/>
      <c r="N30" s="1652"/>
      <c r="O30" s="1652"/>
      <c r="P30" s="1652"/>
      <c r="Q30" s="1652"/>
      <c r="R30" s="1652"/>
      <c r="S30" s="1652"/>
      <c r="T30" s="1652"/>
      <c r="U30" s="1652"/>
      <c r="V30" s="1652"/>
      <c r="W30" s="1652"/>
      <c r="X30" s="1652"/>
      <c r="Y30" s="1652"/>
      <c r="Z30" s="1652"/>
      <c r="AA30" s="1652"/>
      <c r="AB30" s="1652"/>
      <c r="AC30" s="1652"/>
      <c r="AD30" s="1652"/>
      <c r="AE30" s="1652"/>
      <c r="AF30" s="1652"/>
      <c r="AG30" s="1652"/>
      <c r="AH30" s="1652"/>
      <c r="AI30" s="1652"/>
      <c r="AJ30" s="1652"/>
      <c r="AK30" s="1652"/>
      <c r="AL30" s="1652"/>
      <c r="AM30" s="1653"/>
      <c r="AN30" s="172"/>
      <c r="AO30" s="253"/>
      <c r="AP30" s="1647"/>
      <c r="AQ30" s="1647"/>
      <c r="AR30" s="1647"/>
      <c r="AS30" s="1647"/>
      <c r="AT30" s="1647"/>
      <c r="AU30" s="1647"/>
      <c r="AV30" s="1647"/>
      <c r="AW30" s="1647"/>
      <c r="AX30" s="1647"/>
      <c r="AY30" s="1647"/>
      <c r="AZ30" s="1647"/>
      <c r="BA30" s="1647"/>
      <c r="BB30" s="1647"/>
      <c r="BC30" s="1647"/>
      <c r="BD30" s="1647"/>
      <c r="BE30" s="1647"/>
      <c r="BF30" s="1647"/>
      <c r="BG30" s="1647"/>
      <c r="BH30" s="1647"/>
      <c r="BI30" s="1647"/>
      <c r="BJ30" s="1647"/>
      <c r="BK30" s="1647"/>
      <c r="BL30" s="1647"/>
      <c r="BM30" s="1647"/>
      <c r="BN30" s="1647"/>
      <c r="BO30" s="1647"/>
      <c r="BP30" s="1647"/>
      <c r="BQ30" s="1647"/>
    </row>
    <row r="31" spans="2:69" ht="6.75" customHeight="1">
      <c r="B31" s="1651"/>
      <c r="C31" s="1652"/>
      <c r="D31" s="1652"/>
      <c r="E31" s="1652"/>
      <c r="F31" s="1652"/>
      <c r="G31" s="1652"/>
      <c r="H31" s="1652"/>
      <c r="I31" s="1652"/>
      <c r="J31" s="1652"/>
      <c r="K31" s="1652"/>
      <c r="L31" s="1652"/>
      <c r="M31" s="1652"/>
      <c r="N31" s="1652"/>
      <c r="O31" s="1652"/>
      <c r="P31" s="1652"/>
      <c r="Q31" s="1652"/>
      <c r="R31" s="1652"/>
      <c r="S31" s="1652"/>
      <c r="T31" s="1652"/>
      <c r="U31" s="1652"/>
      <c r="V31" s="1652"/>
      <c r="W31" s="1652"/>
      <c r="X31" s="1652"/>
      <c r="Y31" s="1652"/>
      <c r="Z31" s="1652"/>
      <c r="AA31" s="1652"/>
      <c r="AB31" s="1652"/>
      <c r="AC31" s="1652"/>
      <c r="AD31" s="1652"/>
      <c r="AE31" s="1652"/>
      <c r="AF31" s="1652"/>
      <c r="AG31" s="1652"/>
      <c r="AH31" s="1652"/>
      <c r="AI31" s="1652"/>
      <c r="AJ31" s="1652"/>
      <c r="AK31" s="1652"/>
      <c r="AL31" s="1652"/>
      <c r="AM31" s="1653"/>
      <c r="AN31" s="172"/>
      <c r="AO31" s="253"/>
      <c r="AP31" s="2151"/>
      <c r="AQ31" s="2151"/>
      <c r="AR31" s="2151"/>
      <c r="AS31" s="2151"/>
      <c r="AT31" s="2151"/>
      <c r="AU31" s="2151"/>
      <c r="AV31" s="2151"/>
      <c r="AW31" s="2151"/>
      <c r="AX31" s="2151"/>
      <c r="AY31" s="2151"/>
      <c r="AZ31" s="2151"/>
      <c r="BA31" s="2151"/>
      <c r="BB31" s="2151"/>
      <c r="BC31" s="2151"/>
      <c r="BD31" s="2151"/>
      <c r="BE31" s="2151"/>
      <c r="BF31" s="2151"/>
      <c r="BG31" s="2151"/>
      <c r="BH31" s="2151"/>
      <c r="BI31" s="2151"/>
      <c r="BJ31" s="2151"/>
      <c r="BK31" s="2151"/>
      <c r="BL31" s="2151"/>
      <c r="BM31" s="2151"/>
      <c r="BN31" s="2151"/>
      <c r="BO31" s="2151"/>
      <c r="BP31" s="2151"/>
      <c r="BQ31" s="2151"/>
    </row>
    <row r="32" spans="2:69" ht="7.5" customHeight="1">
      <c r="B32" s="1651"/>
      <c r="C32" s="1652"/>
      <c r="D32" s="1652"/>
      <c r="E32" s="1652"/>
      <c r="F32" s="1652"/>
      <c r="G32" s="1652"/>
      <c r="H32" s="1652"/>
      <c r="I32" s="1652"/>
      <c r="J32" s="1652"/>
      <c r="K32" s="1652"/>
      <c r="L32" s="1652"/>
      <c r="M32" s="1652"/>
      <c r="N32" s="1652"/>
      <c r="O32" s="1652"/>
      <c r="P32" s="1652"/>
      <c r="Q32" s="1652"/>
      <c r="R32" s="1652"/>
      <c r="S32" s="1652"/>
      <c r="T32" s="1652"/>
      <c r="U32" s="1652"/>
      <c r="V32" s="1652"/>
      <c r="W32" s="1652"/>
      <c r="X32" s="1652"/>
      <c r="Y32" s="1652"/>
      <c r="Z32" s="1652"/>
      <c r="AA32" s="1652"/>
      <c r="AB32" s="1652"/>
      <c r="AC32" s="1652"/>
      <c r="AD32" s="1652"/>
      <c r="AE32" s="1652"/>
      <c r="AF32" s="1652"/>
      <c r="AG32" s="1652"/>
      <c r="AH32" s="1652"/>
      <c r="AI32" s="1652"/>
      <c r="AJ32" s="1652"/>
      <c r="AK32" s="1652"/>
      <c r="AL32" s="1652"/>
      <c r="AM32" s="1653"/>
      <c r="AN32" s="172"/>
    </row>
    <row r="33" spans="2:68" ht="21" customHeight="1">
      <c r="B33" s="1651"/>
      <c r="C33" s="1652"/>
      <c r="D33" s="1652"/>
      <c r="E33" s="1652"/>
      <c r="F33" s="1652"/>
      <c r="G33" s="1652"/>
      <c r="H33" s="1652"/>
      <c r="I33" s="1652"/>
      <c r="J33" s="1652"/>
      <c r="K33" s="1652"/>
      <c r="L33" s="1652"/>
      <c r="M33" s="1652"/>
      <c r="N33" s="1652"/>
      <c r="O33" s="1652"/>
      <c r="P33" s="1652"/>
      <c r="Q33" s="1652"/>
      <c r="R33" s="1652"/>
      <c r="S33" s="1652"/>
      <c r="T33" s="1652"/>
      <c r="U33" s="1652"/>
      <c r="V33" s="1652"/>
      <c r="W33" s="1652"/>
      <c r="X33" s="1652"/>
      <c r="Y33" s="1652"/>
      <c r="Z33" s="1652"/>
      <c r="AA33" s="1652"/>
      <c r="AB33" s="1652"/>
      <c r="AC33" s="1652"/>
      <c r="AD33" s="1652"/>
      <c r="AE33" s="1652"/>
      <c r="AF33" s="1652"/>
      <c r="AG33" s="1652"/>
      <c r="AH33" s="1652"/>
      <c r="AI33" s="1652"/>
      <c r="AJ33" s="1652"/>
      <c r="AK33" s="1652"/>
      <c r="AL33" s="1652"/>
      <c r="AM33" s="1653"/>
      <c r="AN33" s="172"/>
    </row>
    <row r="34" spans="2:68" ht="32.25" customHeight="1" thickBot="1">
      <c r="B34" s="2299"/>
      <c r="C34" s="2300"/>
      <c r="D34" s="2300"/>
      <c r="E34" s="2300"/>
      <c r="F34" s="2300"/>
      <c r="G34" s="2300"/>
      <c r="H34" s="2300"/>
      <c r="I34" s="2300"/>
      <c r="J34" s="2300"/>
      <c r="K34" s="2300"/>
      <c r="L34" s="2300"/>
      <c r="M34" s="2300"/>
      <c r="N34" s="2300"/>
      <c r="O34" s="2300"/>
      <c r="P34" s="2300"/>
      <c r="Q34" s="2300"/>
      <c r="R34" s="2300"/>
      <c r="S34" s="2300"/>
      <c r="T34" s="2300"/>
      <c r="U34" s="2300"/>
      <c r="V34" s="2300"/>
      <c r="W34" s="2300"/>
      <c r="X34" s="2300"/>
      <c r="Y34" s="2300"/>
      <c r="Z34" s="2300"/>
      <c r="AA34" s="2300"/>
      <c r="AB34" s="2300"/>
      <c r="AC34" s="2300"/>
      <c r="AD34" s="2300"/>
      <c r="AE34" s="2300"/>
      <c r="AF34" s="2300"/>
      <c r="AG34" s="2300"/>
      <c r="AH34" s="2300"/>
      <c r="AI34" s="2300"/>
      <c r="AJ34" s="2300"/>
      <c r="AK34" s="2300"/>
      <c r="AL34" s="2300"/>
      <c r="AM34" s="2301"/>
      <c r="AN34" s="172"/>
    </row>
    <row r="35" spans="2:68" ht="15" customHeight="1" thickBot="1">
      <c r="B35" s="1196" t="s">
        <v>135</v>
      </c>
      <c r="C35" s="2358" t="s">
        <v>126</v>
      </c>
      <c r="D35" s="2359"/>
      <c r="E35" s="2359"/>
      <c r="F35" s="2359"/>
      <c r="G35" s="2359"/>
      <c r="H35" s="2359"/>
      <c r="I35" s="2359"/>
      <c r="J35" s="2359"/>
      <c r="K35" s="2359"/>
      <c r="L35" s="2359"/>
      <c r="M35" s="2359"/>
      <c r="N35" s="2359"/>
      <c r="O35" s="2359"/>
      <c r="P35" s="2359"/>
      <c r="Q35" s="2359"/>
      <c r="R35" s="2359"/>
      <c r="S35" s="2359"/>
      <c r="T35" s="2359"/>
      <c r="U35" s="2359"/>
      <c r="V35" s="2359"/>
      <c r="W35" s="2359"/>
      <c r="X35" s="2359"/>
      <c r="Y35" s="2359"/>
      <c r="Z35" s="2359"/>
      <c r="AA35" s="2359"/>
      <c r="AB35" s="2359"/>
      <c r="AC35" s="2359"/>
      <c r="AD35" s="2359"/>
      <c r="AE35" s="2359"/>
      <c r="AF35" s="2359"/>
      <c r="AG35" s="2359"/>
      <c r="AH35" s="2359"/>
      <c r="AI35" s="2359"/>
      <c r="AJ35" s="2359"/>
      <c r="AK35" s="2359"/>
      <c r="AL35" s="2359"/>
      <c r="AM35" s="2360"/>
      <c r="AN35" s="167"/>
    </row>
    <row r="36" spans="2:68" ht="12.75" customHeight="1">
      <c r="B36" s="257">
        <v>1</v>
      </c>
      <c r="C36" s="2355" t="s">
        <v>238</v>
      </c>
      <c r="D36" s="2356"/>
      <c r="E36" s="2356"/>
      <c r="F36" s="2356"/>
      <c r="G36" s="2356"/>
      <c r="H36" s="2356"/>
      <c r="I36" s="2356"/>
      <c r="J36" s="2356"/>
      <c r="K36" s="2356"/>
      <c r="L36" s="2356"/>
      <c r="M36" s="2356"/>
      <c r="N36" s="2356"/>
      <c r="O36" s="2356"/>
      <c r="P36" s="2356"/>
      <c r="Q36" s="2356"/>
      <c r="R36" s="2356"/>
      <c r="S36" s="2356"/>
      <c r="T36" s="2356"/>
      <c r="U36" s="2356"/>
      <c r="V36" s="2356"/>
      <c r="W36" s="2356"/>
      <c r="X36" s="2356"/>
      <c r="Y36" s="2356"/>
      <c r="Z36" s="2356"/>
      <c r="AA36" s="2356"/>
      <c r="AB36" s="2356"/>
      <c r="AC36" s="2356"/>
      <c r="AD36" s="2356"/>
      <c r="AE36" s="2356"/>
      <c r="AF36" s="2356"/>
      <c r="AG36" s="2356"/>
      <c r="AH36" s="2356"/>
      <c r="AI36" s="2356"/>
      <c r="AJ36" s="2356"/>
      <c r="AK36" s="2356"/>
      <c r="AL36" s="2356"/>
      <c r="AM36" s="2357"/>
      <c r="AN36" s="167"/>
    </row>
    <row r="37" spans="2:68" ht="12.75" customHeight="1">
      <c r="B37" s="214">
        <v>4</v>
      </c>
      <c r="C37" s="1669" t="s">
        <v>852</v>
      </c>
      <c r="D37" s="1669"/>
      <c r="E37" s="1669"/>
      <c r="F37" s="1669"/>
      <c r="G37" s="1669"/>
      <c r="H37" s="1669"/>
      <c r="I37" s="1669"/>
      <c r="J37" s="1669"/>
      <c r="K37" s="1669"/>
      <c r="L37" s="1669"/>
      <c r="M37" s="1669"/>
      <c r="N37" s="1669"/>
      <c r="O37" s="1669"/>
      <c r="P37" s="1669"/>
      <c r="Q37" s="1669"/>
      <c r="R37" s="1669"/>
      <c r="S37" s="1669"/>
      <c r="T37" s="1669"/>
      <c r="U37" s="1669"/>
      <c r="V37" s="1669"/>
      <c r="W37" s="1669"/>
      <c r="X37" s="1669"/>
      <c r="Y37" s="1669"/>
      <c r="Z37" s="1669"/>
      <c r="AA37" s="1669"/>
      <c r="AB37" s="1669"/>
      <c r="AC37" s="1669"/>
      <c r="AD37" s="1669"/>
      <c r="AE37" s="1669"/>
      <c r="AF37" s="1669"/>
      <c r="AG37" s="1669"/>
      <c r="AH37" s="1669"/>
      <c r="AI37" s="1669"/>
      <c r="AJ37" s="1669"/>
      <c r="AK37" s="1669"/>
      <c r="AL37" s="1669"/>
      <c r="AM37" s="1669"/>
      <c r="AN37" s="167"/>
    </row>
    <row r="38" spans="2:68" ht="12.75" customHeight="1">
      <c r="B38" s="256">
        <v>5</v>
      </c>
      <c r="C38" s="1669" t="s">
        <v>809</v>
      </c>
      <c r="D38" s="1669"/>
      <c r="E38" s="1669"/>
      <c r="F38" s="1669"/>
      <c r="G38" s="1669"/>
      <c r="H38" s="1669"/>
      <c r="I38" s="1669"/>
      <c r="J38" s="1669"/>
      <c r="K38" s="1669"/>
      <c r="L38" s="1669"/>
      <c r="M38" s="1669"/>
      <c r="N38" s="1669"/>
      <c r="O38" s="1669"/>
      <c r="P38" s="1669"/>
      <c r="Q38" s="1669"/>
      <c r="R38" s="1669"/>
      <c r="S38" s="1669"/>
      <c r="T38" s="1669"/>
      <c r="U38" s="1669"/>
      <c r="V38" s="1669"/>
      <c r="W38" s="1669"/>
      <c r="X38" s="1669"/>
      <c r="Y38" s="1669"/>
      <c r="Z38" s="1669"/>
      <c r="AA38" s="1669"/>
      <c r="AB38" s="1669"/>
      <c r="AC38" s="1669"/>
      <c r="AD38" s="1669"/>
      <c r="AE38" s="1669"/>
      <c r="AF38" s="1669"/>
      <c r="AG38" s="1669"/>
      <c r="AH38" s="1669"/>
      <c r="AI38" s="1669"/>
      <c r="AJ38" s="1669"/>
      <c r="AK38" s="1669"/>
      <c r="AL38" s="1669"/>
      <c r="AM38" s="1669"/>
      <c r="AN38" s="167"/>
    </row>
    <row r="39" spans="2:68" ht="12.95" customHeight="1">
      <c r="B39" s="214">
        <v>6</v>
      </c>
      <c r="C39" s="2344" t="s">
        <v>810</v>
      </c>
      <c r="D39" s="2344"/>
      <c r="E39" s="2344"/>
      <c r="F39" s="2344"/>
      <c r="G39" s="2344"/>
      <c r="H39" s="2344"/>
      <c r="I39" s="2344"/>
      <c r="J39" s="2344"/>
      <c r="K39" s="2344"/>
      <c r="L39" s="2344"/>
      <c r="M39" s="2344"/>
      <c r="N39" s="2344"/>
      <c r="O39" s="2344"/>
      <c r="P39" s="2344"/>
      <c r="Q39" s="2344"/>
      <c r="R39" s="2344"/>
      <c r="S39" s="2344"/>
      <c r="T39" s="2344"/>
      <c r="U39" s="2344"/>
      <c r="V39" s="2344"/>
      <c r="W39" s="2344"/>
      <c r="X39" s="2344"/>
      <c r="Y39" s="2344"/>
      <c r="Z39" s="2344"/>
      <c r="AA39" s="2344"/>
      <c r="AB39" s="2344"/>
      <c r="AC39" s="2344"/>
      <c r="AD39" s="2344"/>
      <c r="AE39" s="2344"/>
      <c r="AF39" s="2344"/>
      <c r="AG39" s="2344"/>
      <c r="AH39" s="2344"/>
      <c r="AI39" s="2344"/>
      <c r="AJ39" s="2344"/>
      <c r="AK39" s="2344"/>
      <c r="AL39" s="2344"/>
      <c r="AM39" s="2344"/>
      <c r="AN39" s="253"/>
      <c r="AO39" s="2151"/>
      <c r="AP39" s="2151"/>
      <c r="AQ39" s="2151"/>
      <c r="AR39" s="2151"/>
      <c r="AS39" s="2151"/>
      <c r="AT39" s="2151"/>
      <c r="AU39" s="2151"/>
      <c r="AV39" s="2151"/>
      <c r="AW39" s="2151"/>
      <c r="AX39" s="2151"/>
      <c r="AY39" s="2151"/>
      <c r="AZ39" s="2151"/>
      <c r="BA39" s="2151"/>
      <c r="BB39" s="2151"/>
      <c r="BC39" s="2151"/>
      <c r="BD39" s="2151"/>
      <c r="BE39" s="2151"/>
      <c r="BF39" s="2151"/>
      <c r="BG39" s="2151"/>
      <c r="BH39" s="2151"/>
      <c r="BI39" s="2151"/>
      <c r="BJ39" s="2151"/>
      <c r="BK39" s="2151"/>
      <c r="BL39" s="2151"/>
      <c r="BM39" s="2151"/>
      <c r="BN39" s="2151"/>
      <c r="BO39" s="2151"/>
      <c r="BP39" s="2151"/>
    </row>
    <row r="40" spans="2:68" ht="12" customHeight="1">
      <c r="B40" s="256">
        <v>7</v>
      </c>
      <c r="C40" s="2344" t="s">
        <v>218</v>
      </c>
      <c r="D40" s="2344"/>
      <c r="E40" s="2344"/>
      <c r="F40" s="2344"/>
      <c r="G40" s="2344"/>
      <c r="H40" s="2344"/>
      <c r="I40" s="2344"/>
      <c r="J40" s="2344"/>
      <c r="K40" s="2344"/>
      <c r="L40" s="2344"/>
      <c r="M40" s="2344"/>
      <c r="N40" s="2344"/>
      <c r="O40" s="2344"/>
      <c r="P40" s="2344"/>
      <c r="Q40" s="2344"/>
      <c r="R40" s="2344"/>
      <c r="S40" s="2344"/>
      <c r="T40" s="2344"/>
      <c r="U40" s="2344"/>
      <c r="V40" s="2344"/>
      <c r="W40" s="2344"/>
      <c r="X40" s="2344"/>
      <c r="Y40" s="2344"/>
      <c r="Z40" s="2344"/>
      <c r="AA40" s="2344"/>
      <c r="AB40" s="2344"/>
      <c r="AC40" s="2344"/>
      <c r="AD40" s="2344"/>
      <c r="AE40" s="2344"/>
      <c r="AF40" s="2344"/>
      <c r="AG40" s="2344"/>
      <c r="AH40" s="2344"/>
      <c r="AI40" s="2344"/>
      <c r="AJ40" s="2344"/>
      <c r="AK40" s="2344"/>
      <c r="AL40" s="2344"/>
      <c r="AM40" s="2344"/>
      <c r="AN40" s="167"/>
    </row>
    <row r="41" spans="2:68" ht="12.75" customHeight="1">
      <c r="B41" s="214">
        <v>8</v>
      </c>
      <c r="C41" s="2344" t="s">
        <v>233</v>
      </c>
      <c r="D41" s="2344"/>
      <c r="E41" s="2344"/>
      <c r="F41" s="2344"/>
      <c r="G41" s="2344"/>
      <c r="H41" s="2344"/>
      <c r="I41" s="2344"/>
      <c r="J41" s="2344"/>
      <c r="K41" s="2344"/>
      <c r="L41" s="2344"/>
      <c r="M41" s="2344"/>
      <c r="N41" s="2344"/>
      <c r="O41" s="2344"/>
      <c r="P41" s="2344"/>
      <c r="Q41" s="2344"/>
      <c r="R41" s="2344"/>
      <c r="S41" s="2344"/>
      <c r="T41" s="2344"/>
      <c r="U41" s="2344"/>
      <c r="V41" s="2344"/>
      <c r="W41" s="2344"/>
      <c r="X41" s="2344"/>
      <c r="Y41" s="2344"/>
      <c r="Z41" s="2344"/>
      <c r="AA41" s="2344"/>
      <c r="AB41" s="2344"/>
      <c r="AC41" s="2344"/>
      <c r="AD41" s="2344"/>
      <c r="AE41" s="2344"/>
      <c r="AF41" s="2344"/>
      <c r="AG41" s="2344"/>
      <c r="AH41" s="2344"/>
      <c r="AI41" s="2344"/>
      <c r="AJ41" s="2344"/>
      <c r="AK41" s="2344"/>
      <c r="AL41" s="2344"/>
      <c r="AM41" s="2344"/>
      <c r="AN41" s="163"/>
    </row>
    <row r="42" spans="2:68" ht="13.5" customHeight="1">
      <c r="B42" s="256">
        <v>9</v>
      </c>
      <c r="C42" s="2344" t="s">
        <v>853</v>
      </c>
      <c r="D42" s="2344"/>
      <c r="E42" s="2344"/>
      <c r="F42" s="2344"/>
      <c r="G42" s="2344"/>
      <c r="H42" s="2344"/>
      <c r="I42" s="2344"/>
      <c r="J42" s="2344"/>
      <c r="K42" s="2344"/>
      <c r="L42" s="2344"/>
      <c r="M42" s="2344"/>
      <c r="N42" s="2344"/>
      <c r="O42" s="2344"/>
      <c r="P42" s="2344"/>
      <c r="Q42" s="2344"/>
      <c r="R42" s="2344"/>
      <c r="S42" s="2344"/>
      <c r="T42" s="2344"/>
      <c r="U42" s="2344"/>
      <c r="V42" s="2344"/>
      <c r="W42" s="2344"/>
      <c r="X42" s="2344"/>
      <c r="Y42" s="2344"/>
      <c r="Z42" s="2344"/>
      <c r="AA42" s="2344"/>
      <c r="AB42" s="2344"/>
      <c r="AC42" s="2344"/>
      <c r="AD42" s="2344"/>
      <c r="AE42" s="2344"/>
      <c r="AF42" s="2344"/>
      <c r="AG42" s="2344"/>
      <c r="AH42" s="2344"/>
      <c r="AI42" s="2344"/>
      <c r="AJ42" s="2344"/>
      <c r="AK42" s="2344"/>
      <c r="AL42" s="2344"/>
      <c r="AM42" s="2344"/>
      <c r="AN42" s="253"/>
      <c r="AO42" s="1647"/>
      <c r="AP42" s="1647"/>
      <c r="AQ42" s="1647"/>
      <c r="AR42" s="1647"/>
      <c r="AS42" s="1647"/>
      <c r="AT42" s="1647"/>
      <c r="AU42" s="1647"/>
      <c r="AV42" s="1647"/>
      <c r="AW42" s="1647"/>
      <c r="AX42" s="1647"/>
      <c r="AY42" s="1647"/>
      <c r="AZ42" s="1647"/>
      <c r="BA42" s="1647"/>
      <c r="BB42" s="1647"/>
      <c r="BC42" s="1647"/>
      <c r="BD42" s="1647"/>
      <c r="BE42" s="1647"/>
      <c r="BF42" s="1647"/>
      <c r="BG42" s="1647"/>
      <c r="BH42" s="1647"/>
      <c r="BI42" s="1647"/>
      <c r="BJ42" s="1647"/>
      <c r="BK42" s="1647"/>
      <c r="BL42" s="1647"/>
      <c r="BM42" s="1647"/>
      <c r="BN42" s="1647"/>
      <c r="BO42" s="1647"/>
      <c r="BP42" s="1647"/>
    </row>
    <row r="43" spans="2:68" ht="13.5" customHeight="1">
      <c r="B43" s="214">
        <v>10</v>
      </c>
      <c r="C43" s="2344" t="s">
        <v>239</v>
      </c>
      <c r="D43" s="2344"/>
      <c r="E43" s="2344"/>
      <c r="F43" s="2344"/>
      <c r="G43" s="2344"/>
      <c r="H43" s="2344"/>
      <c r="I43" s="2344"/>
      <c r="J43" s="2344"/>
      <c r="K43" s="2344"/>
      <c r="L43" s="2344"/>
      <c r="M43" s="2344"/>
      <c r="N43" s="2344"/>
      <c r="O43" s="2344"/>
      <c r="P43" s="2344"/>
      <c r="Q43" s="2344"/>
      <c r="R43" s="2344"/>
      <c r="S43" s="2344"/>
      <c r="T43" s="2344"/>
      <c r="U43" s="2344"/>
      <c r="V43" s="2344"/>
      <c r="W43" s="2344"/>
      <c r="X43" s="2344"/>
      <c r="Y43" s="2344"/>
      <c r="Z43" s="2344"/>
      <c r="AA43" s="2344"/>
      <c r="AB43" s="2344"/>
      <c r="AC43" s="2344"/>
      <c r="AD43" s="2344"/>
      <c r="AE43" s="2344"/>
      <c r="AF43" s="2344"/>
      <c r="AG43" s="2344"/>
      <c r="AH43" s="2344"/>
      <c r="AI43" s="2344"/>
      <c r="AJ43" s="2344"/>
      <c r="AK43" s="2344"/>
      <c r="AL43" s="2344"/>
      <c r="AM43" s="2344"/>
      <c r="AN43" s="163"/>
      <c r="AO43" s="163"/>
      <c r="AP43" s="118"/>
      <c r="AQ43" s="118"/>
      <c r="AY43" s="118"/>
      <c r="AZ43" s="118"/>
      <c r="BA43" s="118"/>
    </row>
    <row r="44" spans="2:68" ht="15" customHeight="1">
      <c r="B44" s="256">
        <v>11</v>
      </c>
      <c r="C44" s="2344" t="s">
        <v>219</v>
      </c>
      <c r="D44" s="2344"/>
      <c r="E44" s="2344"/>
      <c r="F44" s="2344"/>
      <c r="G44" s="2344"/>
      <c r="H44" s="2344"/>
      <c r="I44" s="2344"/>
      <c r="J44" s="2344"/>
      <c r="K44" s="2344"/>
      <c r="L44" s="2344"/>
      <c r="M44" s="2344"/>
      <c r="N44" s="2344"/>
      <c r="O44" s="2344"/>
      <c r="P44" s="2344"/>
      <c r="Q44" s="2344"/>
      <c r="R44" s="2344"/>
      <c r="S44" s="2344"/>
      <c r="T44" s="2344"/>
      <c r="U44" s="2344"/>
      <c r="V44" s="2344"/>
      <c r="W44" s="2344"/>
      <c r="X44" s="2344"/>
      <c r="Y44" s="2344"/>
      <c r="Z44" s="2344"/>
      <c r="AA44" s="2344"/>
      <c r="AB44" s="2344"/>
      <c r="AC44" s="2344"/>
      <c r="AD44" s="2344"/>
      <c r="AE44" s="2344"/>
      <c r="AF44" s="2344"/>
      <c r="AG44" s="2344"/>
      <c r="AH44" s="2344"/>
      <c r="AI44" s="2344"/>
      <c r="AJ44" s="2344"/>
      <c r="AK44" s="2344"/>
      <c r="AL44" s="2344"/>
      <c r="AM44" s="2344"/>
      <c r="AN44" s="163"/>
      <c r="AO44" s="163"/>
      <c r="AP44" s="118"/>
      <c r="AQ44" s="118"/>
      <c r="AY44" s="118"/>
      <c r="AZ44" s="118"/>
      <c r="BA44" s="118"/>
    </row>
    <row r="45" spans="2:68" ht="13.5" customHeight="1">
      <c r="B45" s="214">
        <v>12</v>
      </c>
      <c r="C45" s="2344" t="s">
        <v>240</v>
      </c>
      <c r="D45" s="2344"/>
      <c r="E45" s="2344"/>
      <c r="F45" s="2344"/>
      <c r="G45" s="2344"/>
      <c r="H45" s="2344"/>
      <c r="I45" s="2344"/>
      <c r="J45" s="2344"/>
      <c r="K45" s="2344"/>
      <c r="L45" s="2344"/>
      <c r="M45" s="2344"/>
      <c r="N45" s="2344"/>
      <c r="O45" s="2344"/>
      <c r="P45" s="2344"/>
      <c r="Q45" s="2344"/>
      <c r="R45" s="2344"/>
      <c r="S45" s="2344"/>
      <c r="T45" s="2344"/>
      <c r="U45" s="2344"/>
      <c r="V45" s="2344"/>
      <c r="W45" s="2344"/>
      <c r="X45" s="2344"/>
      <c r="Y45" s="2344"/>
      <c r="Z45" s="2344"/>
      <c r="AA45" s="2344"/>
      <c r="AB45" s="2344"/>
      <c r="AC45" s="2344"/>
      <c r="AD45" s="2344"/>
      <c r="AE45" s="2344"/>
      <c r="AF45" s="2344"/>
      <c r="AG45" s="2344"/>
      <c r="AH45" s="2344"/>
      <c r="AI45" s="2344"/>
      <c r="AJ45" s="2344"/>
      <c r="AK45" s="2344"/>
      <c r="AL45" s="2344"/>
      <c r="AM45" s="2344"/>
      <c r="AN45" s="163"/>
      <c r="AO45" s="163"/>
      <c r="AP45" s="118"/>
      <c r="AQ45" s="118"/>
      <c r="AY45" s="118"/>
      <c r="AZ45" s="118"/>
      <c r="BA45" s="118"/>
    </row>
    <row r="46" spans="2:68" ht="13.5" customHeight="1">
      <c r="B46" s="256">
        <v>14</v>
      </c>
      <c r="C46" s="2344" t="s">
        <v>221</v>
      </c>
      <c r="D46" s="2344"/>
      <c r="E46" s="2344"/>
      <c r="F46" s="2344"/>
      <c r="G46" s="2344"/>
      <c r="H46" s="2344"/>
      <c r="I46" s="2344"/>
      <c r="J46" s="2344"/>
      <c r="K46" s="2344"/>
      <c r="L46" s="2344"/>
      <c r="M46" s="2344"/>
      <c r="N46" s="2344"/>
      <c r="O46" s="2344"/>
      <c r="P46" s="2344"/>
      <c r="Q46" s="2344"/>
      <c r="R46" s="2344"/>
      <c r="S46" s="2344"/>
      <c r="T46" s="2344"/>
      <c r="U46" s="2344"/>
      <c r="V46" s="2344"/>
      <c r="W46" s="2344"/>
      <c r="X46" s="2344"/>
      <c r="Y46" s="2344"/>
      <c r="Z46" s="2344"/>
      <c r="AA46" s="2344"/>
      <c r="AB46" s="2344"/>
      <c r="AC46" s="2344"/>
      <c r="AD46" s="2344"/>
      <c r="AE46" s="2344"/>
      <c r="AF46" s="2344"/>
      <c r="AG46" s="2344"/>
      <c r="AH46" s="2344"/>
      <c r="AI46" s="2344"/>
      <c r="AJ46" s="2344"/>
      <c r="AK46" s="2344"/>
      <c r="AL46" s="2344"/>
      <c r="AM46" s="2344"/>
      <c r="AN46" s="163"/>
      <c r="AO46" s="163"/>
      <c r="AP46" s="118"/>
      <c r="AQ46" s="118"/>
      <c r="AY46" s="118"/>
      <c r="AZ46" s="118"/>
      <c r="BA46" s="118"/>
    </row>
    <row r="47" spans="2:68" ht="13.5" thickBot="1">
      <c r="B47" s="213">
        <v>15</v>
      </c>
      <c r="C47" s="2345" t="s">
        <v>815</v>
      </c>
      <c r="D47" s="2346"/>
      <c r="E47" s="2346"/>
      <c r="F47" s="2346"/>
      <c r="G47" s="2346"/>
      <c r="H47" s="2346"/>
      <c r="I47" s="2346"/>
      <c r="J47" s="2346"/>
      <c r="K47" s="2346"/>
      <c r="L47" s="2346"/>
      <c r="M47" s="2346"/>
      <c r="N47" s="2346"/>
      <c r="O47" s="2346"/>
      <c r="P47" s="2346"/>
      <c r="Q47" s="2346"/>
      <c r="R47" s="2346"/>
      <c r="S47" s="2346"/>
      <c r="T47" s="2346"/>
      <c r="U47" s="2346"/>
      <c r="V47" s="2346"/>
      <c r="W47" s="2346"/>
      <c r="X47" s="2346"/>
      <c r="Y47" s="2346"/>
      <c r="Z47" s="2346"/>
      <c r="AA47" s="2346"/>
      <c r="AB47" s="2346"/>
      <c r="AC47" s="2346"/>
      <c r="AD47" s="2346"/>
      <c r="AE47" s="2346"/>
      <c r="AF47" s="2346"/>
      <c r="AG47" s="2346"/>
      <c r="AH47" s="2346"/>
      <c r="AI47" s="2346"/>
      <c r="AJ47" s="2346"/>
      <c r="AK47" s="2346"/>
      <c r="AL47" s="2346"/>
      <c r="AM47" s="2347"/>
      <c r="AN47" s="163"/>
      <c r="AO47" s="163"/>
      <c r="AP47" s="118"/>
      <c r="AQ47" s="118"/>
      <c r="AZ47" s="118"/>
      <c r="BA47" s="118"/>
    </row>
    <row r="48" spans="2:68" ht="9" customHeight="1">
      <c r="B48" s="115"/>
      <c r="C48" s="1191"/>
      <c r="D48" s="1197"/>
      <c r="E48" s="1197"/>
      <c r="F48" s="1197"/>
      <c r="G48" s="1197"/>
      <c r="H48" s="1197"/>
      <c r="I48" s="1197"/>
      <c r="J48" s="1197"/>
      <c r="K48" s="1197"/>
      <c r="L48" s="1197"/>
      <c r="M48" s="1197"/>
      <c r="N48" s="1197"/>
      <c r="O48" s="1197"/>
      <c r="P48" s="1197"/>
      <c r="Q48" s="1197"/>
      <c r="R48" s="1197"/>
      <c r="S48" s="1197"/>
      <c r="T48" s="1197"/>
      <c r="U48" s="1198"/>
      <c r="V48" s="1198"/>
      <c r="W48" s="1198"/>
      <c r="X48" s="1198"/>
      <c r="Y48" s="1198"/>
      <c r="Z48" s="1198"/>
      <c r="AA48" s="1198"/>
      <c r="AB48" s="1198"/>
      <c r="AC48" s="1198"/>
      <c r="AD48" s="1198"/>
      <c r="AE48" s="112"/>
      <c r="AF48" s="112"/>
      <c r="AG48" s="112"/>
      <c r="AH48" s="112"/>
      <c r="AI48" s="112"/>
      <c r="AJ48" s="112"/>
      <c r="AK48" s="112"/>
      <c r="AL48" s="112"/>
      <c r="AM48" s="144"/>
      <c r="AN48" s="163"/>
      <c r="AO48" s="163"/>
    </row>
    <row r="49" spans="2:41" ht="0.75" customHeight="1">
      <c r="B49" s="86"/>
      <c r="D49" s="92"/>
      <c r="E49" s="92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6"/>
      <c r="V49" s="96"/>
      <c r="W49" s="97"/>
      <c r="X49" s="97"/>
      <c r="Y49" s="96"/>
      <c r="Z49" s="96"/>
      <c r="AA49" s="96"/>
      <c r="AB49" s="96"/>
      <c r="AC49" s="96"/>
      <c r="AD49" s="96"/>
      <c r="AE49" s="104"/>
      <c r="AF49" s="91"/>
      <c r="AG49" s="91"/>
      <c r="AH49" s="91"/>
      <c r="AI49" s="91"/>
      <c r="AJ49" s="91"/>
      <c r="AK49" s="95"/>
      <c r="AL49" s="95"/>
      <c r="AM49" s="84"/>
      <c r="AN49" s="163"/>
      <c r="AO49" s="163"/>
    </row>
    <row r="50" spans="2:41" ht="5.25" customHeight="1">
      <c r="B50" s="86"/>
      <c r="C50" s="2332"/>
      <c r="D50" s="2332"/>
      <c r="E50" s="2332"/>
      <c r="F50" s="2332"/>
      <c r="G50" s="2332"/>
      <c r="H50" s="2332"/>
      <c r="I50" s="140"/>
      <c r="J50" s="2188"/>
      <c r="K50" s="2188"/>
      <c r="L50" s="2188"/>
      <c r="M50" s="2188"/>
      <c r="N50" s="2188"/>
      <c r="O50" s="2188"/>
      <c r="P50" s="2188"/>
      <c r="Q50" s="2188"/>
      <c r="R50" s="88"/>
      <c r="S50" s="2189"/>
      <c r="T50" s="2189"/>
      <c r="U50" s="2189"/>
      <c r="V50" s="2189"/>
      <c r="W50" s="2189"/>
      <c r="X50" s="2189"/>
      <c r="Y50" s="2189"/>
      <c r="Z50" s="2189"/>
      <c r="AA50" s="2189"/>
      <c r="AB50" s="2189"/>
      <c r="AC50" s="104"/>
      <c r="AD50" s="2333"/>
      <c r="AE50" s="2333"/>
      <c r="AF50" s="2333"/>
      <c r="AG50" s="2333"/>
      <c r="AH50" s="2333"/>
      <c r="AI50" s="2333"/>
      <c r="AJ50" s="2333"/>
      <c r="AK50" s="2333"/>
      <c r="AL50" s="2333"/>
      <c r="AM50" s="84"/>
      <c r="AN50" s="163"/>
      <c r="AO50" s="163"/>
    </row>
    <row r="51" spans="2:41" ht="1.5" hidden="1" customHeight="1">
      <c r="B51" s="86"/>
      <c r="C51" s="2332"/>
      <c r="D51" s="2332"/>
      <c r="E51" s="2332"/>
      <c r="F51" s="2332"/>
      <c r="G51" s="2332"/>
      <c r="H51" s="2332"/>
      <c r="I51" s="140"/>
      <c r="J51" s="2188"/>
      <c r="K51" s="2188"/>
      <c r="L51" s="2188"/>
      <c r="M51" s="2188"/>
      <c r="N51" s="2188"/>
      <c r="O51" s="2188"/>
      <c r="P51" s="2188"/>
      <c r="Q51" s="2188"/>
      <c r="R51" s="88"/>
      <c r="S51" s="2189"/>
      <c r="T51" s="2189"/>
      <c r="U51" s="2189"/>
      <c r="V51" s="2189"/>
      <c r="W51" s="2189"/>
      <c r="X51" s="2189"/>
      <c r="Y51" s="2189"/>
      <c r="Z51" s="2189"/>
      <c r="AA51" s="2189"/>
      <c r="AB51" s="2189"/>
      <c r="AC51" s="90"/>
      <c r="AD51" s="2333"/>
      <c r="AE51" s="2333"/>
      <c r="AF51" s="2333"/>
      <c r="AG51" s="2333"/>
      <c r="AH51" s="2333"/>
      <c r="AI51" s="2333"/>
      <c r="AJ51" s="2333"/>
      <c r="AK51" s="2333"/>
      <c r="AL51" s="2333"/>
      <c r="AM51" s="89"/>
      <c r="AN51" s="163"/>
      <c r="AO51" s="163"/>
    </row>
    <row r="52" spans="2:41" ht="12.75" customHeight="1">
      <c r="B52" s="86"/>
      <c r="C52" s="2332"/>
      <c r="D52" s="2332"/>
      <c r="E52" s="2332"/>
      <c r="F52" s="2332"/>
      <c r="G52" s="2332"/>
      <c r="H52" s="2332"/>
      <c r="I52" s="140"/>
      <c r="J52" s="2188"/>
      <c r="K52" s="2188"/>
      <c r="L52" s="2188"/>
      <c r="M52" s="2188"/>
      <c r="N52" s="2188"/>
      <c r="O52" s="2188"/>
      <c r="P52" s="2188"/>
      <c r="Q52" s="2188"/>
      <c r="R52" s="85"/>
      <c r="S52" s="2189"/>
      <c r="T52" s="2189"/>
      <c r="U52" s="2189"/>
      <c r="V52" s="2189"/>
      <c r="W52" s="2189"/>
      <c r="X52" s="2189"/>
      <c r="Y52" s="2189"/>
      <c r="Z52" s="2189"/>
      <c r="AA52" s="2189"/>
      <c r="AB52" s="2189"/>
      <c r="AC52" s="87"/>
      <c r="AD52" s="2333"/>
      <c r="AE52" s="2333"/>
      <c r="AF52" s="2333"/>
      <c r="AG52" s="2333"/>
      <c r="AH52" s="2333"/>
      <c r="AI52" s="2333"/>
      <c r="AJ52" s="2333"/>
      <c r="AK52" s="2333"/>
      <c r="AL52" s="2333"/>
      <c r="AM52" s="84"/>
      <c r="AN52" s="163"/>
      <c r="AO52" s="163"/>
    </row>
    <row r="53" spans="2:41" ht="12.75" customHeight="1">
      <c r="B53" s="86"/>
      <c r="C53" s="2332"/>
      <c r="D53" s="2332"/>
      <c r="E53" s="2332"/>
      <c r="F53" s="2332"/>
      <c r="G53" s="2332"/>
      <c r="H53" s="2332"/>
      <c r="I53" s="140"/>
      <c r="J53" s="2188"/>
      <c r="K53" s="2188"/>
      <c r="L53" s="2188"/>
      <c r="M53" s="2188"/>
      <c r="N53" s="2188"/>
      <c r="O53" s="2188"/>
      <c r="P53" s="2188"/>
      <c r="Q53" s="2188"/>
      <c r="S53" s="2189"/>
      <c r="T53" s="2189"/>
      <c r="U53" s="2189"/>
      <c r="V53" s="2189"/>
      <c r="W53" s="2189"/>
      <c r="X53" s="2189"/>
      <c r="Y53" s="2189"/>
      <c r="Z53" s="2189"/>
      <c r="AA53" s="2189"/>
      <c r="AB53" s="2189"/>
      <c r="AC53" s="87"/>
      <c r="AD53" s="2333"/>
      <c r="AE53" s="2333"/>
      <c r="AF53" s="2333"/>
      <c r="AG53" s="2333"/>
      <c r="AH53" s="2333"/>
      <c r="AI53" s="2333"/>
      <c r="AJ53" s="2333"/>
      <c r="AK53" s="2333"/>
      <c r="AL53" s="2333"/>
      <c r="AM53" s="84"/>
      <c r="AN53" s="163"/>
      <c r="AO53" s="163"/>
    </row>
    <row r="54" spans="2:41" ht="10.5" customHeight="1">
      <c r="B54" s="86"/>
      <c r="C54" s="2176" t="s">
        <v>97</v>
      </c>
      <c r="D54" s="2176"/>
      <c r="E54" s="2176"/>
      <c r="F54" s="2176"/>
      <c r="G54" s="2176"/>
      <c r="H54" s="2176"/>
      <c r="J54" s="2176" t="s">
        <v>31</v>
      </c>
      <c r="K54" s="2176"/>
      <c r="L54" s="2176"/>
      <c r="M54" s="2176"/>
      <c r="N54" s="2176"/>
      <c r="O54" s="2176"/>
      <c r="P54" s="2176"/>
      <c r="Q54" s="2176"/>
      <c r="R54" s="139"/>
      <c r="S54" s="2176" t="s">
        <v>186</v>
      </c>
      <c r="T54" s="2176"/>
      <c r="U54" s="2176"/>
      <c r="V54" s="2176"/>
      <c r="W54" s="2176"/>
      <c r="X54" s="2176"/>
      <c r="Y54" s="2176"/>
      <c r="Z54" s="2176"/>
      <c r="AA54" s="2176"/>
      <c r="AB54" s="2176"/>
      <c r="AC54" s="85"/>
      <c r="AD54" s="2176" t="s">
        <v>29</v>
      </c>
      <c r="AE54" s="2176"/>
      <c r="AF54" s="2176"/>
      <c r="AG54" s="2176"/>
      <c r="AH54" s="2176"/>
      <c r="AI54" s="2176"/>
      <c r="AJ54" s="2176"/>
      <c r="AK54" s="2176"/>
      <c r="AL54" s="2176"/>
      <c r="AM54" s="84"/>
      <c r="AN54" s="163"/>
      <c r="AO54" s="163"/>
    </row>
    <row r="55" spans="2:41" ht="14.25" customHeight="1" thickBot="1">
      <c r="B55" s="250"/>
      <c r="C55" s="2226"/>
      <c r="D55" s="2226"/>
      <c r="E55" s="2226"/>
      <c r="F55" s="2226"/>
      <c r="G55" s="2226"/>
      <c r="H55" s="2226"/>
      <c r="I55" s="137"/>
      <c r="J55" s="2226"/>
      <c r="K55" s="2226"/>
      <c r="L55" s="2226"/>
      <c r="M55" s="2226"/>
      <c r="N55" s="2226"/>
      <c r="O55" s="2226"/>
      <c r="P55" s="2226"/>
      <c r="Q55" s="2226"/>
      <c r="R55" s="137"/>
      <c r="S55" s="2226"/>
      <c r="T55" s="2226"/>
      <c r="U55" s="2226"/>
      <c r="V55" s="2226"/>
      <c r="W55" s="2226"/>
      <c r="X55" s="2226"/>
      <c r="Y55" s="2226"/>
      <c r="Z55" s="2226"/>
      <c r="AA55" s="2226"/>
      <c r="AB55" s="2226"/>
      <c r="AC55" s="136"/>
      <c r="AD55" s="2226"/>
      <c r="AE55" s="2226"/>
      <c r="AF55" s="2226"/>
      <c r="AG55" s="2226"/>
      <c r="AH55" s="2226"/>
      <c r="AI55" s="2226"/>
      <c r="AJ55" s="2226"/>
      <c r="AK55" s="2226"/>
      <c r="AL55" s="2226"/>
      <c r="AM55" s="117"/>
      <c r="AN55" s="163"/>
      <c r="AO55" s="163"/>
    </row>
    <row r="56" spans="2:41">
      <c r="AN56" s="163"/>
      <c r="AO56" s="163"/>
    </row>
    <row r="57" spans="2:41">
      <c r="AN57" s="163"/>
      <c r="AO57" s="163"/>
    </row>
  </sheetData>
  <sheetProtection selectLockedCells="1"/>
  <mergeCells count="147">
    <mergeCell ref="I3:T3"/>
    <mergeCell ref="I4:T5"/>
    <mergeCell ref="I6:T6"/>
    <mergeCell ref="I7:T7"/>
    <mergeCell ref="Z1:AM1"/>
    <mergeCell ref="B2:F2"/>
    <mergeCell ref="G2:T2"/>
    <mergeCell ref="U2:AC2"/>
    <mergeCell ref="AD2:AM2"/>
    <mergeCell ref="B3:F3"/>
    <mergeCell ref="U3:AA3"/>
    <mergeCell ref="AB3:AC3"/>
    <mergeCell ref="AD3:AF3"/>
    <mergeCell ref="AG3:AM3"/>
    <mergeCell ref="G3:H3"/>
    <mergeCell ref="AD4:AF5"/>
    <mergeCell ref="AG4:AM5"/>
    <mergeCell ref="U5:AA5"/>
    <mergeCell ref="B9:O11"/>
    <mergeCell ref="B12:B15"/>
    <mergeCell ref="E12:K14"/>
    <mergeCell ref="AB5:AC5"/>
    <mergeCell ref="B6:F6"/>
    <mergeCell ref="U6:AM8"/>
    <mergeCell ref="B7:F7"/>
    <mergeCell ref="B8:F8"/>
    <mergeCell ref="AI12:AJ15"/>
    <mergeCell ref="AK12:AM15"/>
    <mergeCell ref="E15:G15"/>
    <mergeCell ref="H15:K15"/>
    <mergeCell ref="L12:L15"/>
    <mergeCell ref="M12:P15"/>
    <mergeCell ref="R12:V15"/>
    <mergeCell ref="I8:T8"/>
    <mergeCell ref="G4:H5"/>
    <mergeCell ref="G6:H6"/>
    <mergeCell ref="G7:H7"/>
    <mergeCell ref="G8:H8"/>
    <mergeCell ref="B4:F5"/>
    <mergeCell ref="U4:AA4"/>
    <mergeCell ref="AB4:AC4"/>
    <mergeCell ref="E17:G17"/>
    <mergeCell ref="H17:K17"/>
    <mergeCell ref="AC17:AE17"/>
    <mergeCell ref="AC16:AE16"/>
    <mergeCell ref="AI16:AJ16"/>
    <mergeCell ref="E16:G16"/>
    <mergeCell ref="H16:K16"/>
    <mergeCell ref="R16:V16"/>
    <mergeCell ref="AF17:AH17"/>
    <mergeCell ref="AF16:AH16"/>
    <mergeCell ref="Y17:AB17"/>
    <mergeCell ref="Y16:AB16"/>
    <mergeCell ref="M16:P16"/>
    <mergeCell ref="AK20:AM20"/>
    <mergeCell ref="AC20:AE20"/>
    <mergeCell ref="AI20:AJ20"/>
    <mergeCell ref="AF20:AH20"/>
    <mergeCell ref="Y20:AB20"/>
    <mergeCell ref="M20:P20"/>
    <mergeCell ref="M19:P19"/>
    <mergeCell ref="M18:P18"/>
    <mergeCell ref="AC12:AE15"/>
    <mergeCell ref="AF12:AH15"/>
    <mergeCell ref="Y12:AB15"/>
    <mergeCell ref="W12:W15"/>
    <mergeCell ref="AI17:AJ17"/>
    <mergeCell ref="AK17:AM17"/>
    <mergeCell ref="AK16:AM16"/>
    <mergeCell ref="X12:X15"/>
    <mergeCell ref="AK18:AM18"/>
    <mergeCell ref="E19:G19"/>
    <mergeCell ref="H19:K19"/>
    <mergeCell ref="AC19:AE19"/>
    <mergeCell ref="AC18:AE18"/>
    <mergeCell ref="AI18:AJ18"/>
    <mergeCell ref="AF19:AH19"/>
    <mergeCell ref="AF18:AH18"/>
    <mergeCell ref="Y19:AB19"/>
    <mergeCell ref="Y18:AB18"/>
    <mergeCell ref="E18:G18"/>
    <mergeCell ref="H18:K18"/>
    <mergeCell ref="AO42:BP42"/>
    <mergeCell ref="AO39:BP39"/>
    <mergeCell ref="AI26:AM26"/>
    <mergeCell ref="AP27:BQ27"/>
    <mergeCell ref="AP28:BQ28"/>
    <mergeCell ref="AP29:BQ29"/>
    <mergeCell ref="AP30:BQ30"/>
    <mergeCell ref="AP31:BQ31"/>
    <mergeCell ref="C26:V26"/>
    <mergeCell ref="W26:AB26"/>
    <mergeCell ref="AC26:AH26"/>
    <mergeCell ref="C36:AM36"/>
    <mergeCell ref="C37:AM37"/>
    <mergeCell ref="C35:AM35"/>
    <mergeCell ref="C38:AM38"/>
    <mergeCell ref="C39:AM39"/>
    <mergeCell ref="C40:AM40"/>
    <mergeCell ref="C41:AM41"/>
    <mergeCell ref="C42:AM42"/>
    <mergeCell ref="B27:AM27"/>
    <mergeCell ref="B28:AM34"/>
    <mergeCell ref="AD54:AL55"/>
    <mergeCell ref="C50:H53"/>
    <mergeCell ref="J50:Q53"/>
    <mergeCell ref="S50:AB53"/>
    <mergeCell ref="AD50:AL53"/>
    <mergeCell ref="C54:H55"/>
    <mergeCell ref="J54:Q55"/>
    <mergeCell ref="S54:AB55"/>
    <mergeCell ref="AI24:AM24"/>
    <mergeCell ref="C25:V25"/>
    <mergeCell ref="W25:AB25"/>
    <mergeCell ref="AC25:AH25"/>
    <mergeCell ref="AI25:AM25"/>
    <mergeCell ref="C24:V24"/>
    <mergeCell ref="W24:AB24"/>
    <mergeCell ref="C43:AM43"/>
    <mergeCell ref="C44:AM44"/>
    <mergeCell ref="C45:AM45"/>
    <mergeCell ref="C46:AM46"/>
    <mergeCell ref="C47:AM47"/>
    <mergeCell ref="B21:AM21"/>
    <mergeCell ref="B22:AM22"/>
    <mergeCell ref="C23:V23"/>
    <mergeCell ref="W23:AB23"/>
    <mergeCell ref="AC23:AH23"/>
    <mergeCell ref="AI23:AM23"/>
    <mergeCell ref="AC24:AH24"/>
    <mergeCell ref="AI19:AJ19"/>
    <mergeCell ref="B1:Q1"/>
    <mergeCell ref="C12:D15"/>
    <mergeCell ref="Q12:Q15"/>
    <mergeCell ref="C16:D16"/>
    <mergeCell ref="M17:P17"/>
    <mergeCell ref="R20:V20"/>
    <mergeCell ref="R19:V19"/>
    <mergeCell ref="R18:V18"/>
    <mergeCell ref="R17:V17"/>
    <mergeCell ref="C20:D20"/>
    <mergeCell ref="C19:D19"/>
    <mergeCell ref="C18:D18"/>
    <mergeCell ref="C17:D17"/>
    <mergeCell ref="AK19:AM19"/>
    <mergeCell ref="E20:G20"/>
    <mergeCell ref="H20:K20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A1:AM4"/>
  <sheetViews>
    <sheetView workbookViewId="0">
      <selection activeCell="D8" sqref="D8"/>
    </sheetView>
  </sheetViews>
  <sheetFormatPr defaultRowHeight="12.75"/>
  <sheetData>
    <row r="1" spans="1:39">
      <c r="A1" t="s">
        <v>533</v>
      </c>
      <c r="B1" t="s">
        <v>806</v>
      </c>
      <c r="C1" t="s">
        <v>13</v>
      </c>
      <c r="D1" t="s">
        <v>12</v>
      </c>
      <c r="E1" t="s">
        <v>94</v>
      </c>
      <c r="F1" t="s">
        <v>234</v>
      </c>
      <c r="G1" t="s">
        <v>183</v>
      </c>
      <c r="H1" t="s">
        <v>137</v>
      </c>
      <c r="I1" t="s">
        <v>136</v>
      </c>
      <c r="J1" t="s">
        <v>151</v>
      </c>
      <c r="K1" t="s">
        <v>227</v>
      </c>
      <c r="L1" t="s">
        <v>208</v>
      </c>
      <c r="M1" t="s">
        <v>139</v>
      </c>
      <c r="N1" t="s">
        <v>209</v>
      </c>
      <c r="O1" t="s">
        <v>235</v>
      </c>
      <c r="P1" t="s">
        <v>230</v>
      </c>
      <c r="Q1" t="s">
        <v>236</v>
      </c>
      <c r="R1" t="s">
        <v>237</v>
      </c>
      <c r="S1" t="s">
        <v>138</v>
      </c>
      <c r="T1" t="s">
        <v>222</v>
      </c>
      <c r="U1" t="s">
        <v>185</v>
      </c>
      <c r="V1" t="s">
        <v>204</v>
      </c>
      <c r="W1" t="s">
        <v>187</v>
      </c>
      <c r="X1" t="s">
        <v>188</v>
      </c>
      <c r="Y1" t="s">
        <v>189</v>
      </c>
      <c r="Z1" t="s">
        <v>749</v>
      </c>
      <c r="AA1" t="s">
        <v>126</v>
      </c>
      <c r="AB1" t="s">
        <v>807</v>
      </c>
      <c r="AC1" t="s">
        <v>808</v>
      </c>
      <c r="AD1" t="s">
        <v>809</v>
      </c>
      <c r="AE1" t="s">
        <v>810</v>
      </c>
      <c r="AF1" t="s">
        <v>218</v>
      </c>
      <c r="AG1" t="s">
        <v>756</v>
      </c>
      <c r="AH1" t="s">
        <v>811</v>
      </c>
      <c r="AI1" t="s">
        <v>812</v>
      </c>
      <c r="AJ1" t="s">
        <v>813</v>
      </c>
      <c r="AK1" t="s">
        <v>814</v>
      </c>
      <c r="AL1" t="s">
        <v>221</v>
      </c>
      <c r="AM1" t="s">
        <v>815</v>
      </c>
    </row>
    <row r="2" spans="1:39">
      <c r="A2" t="s">
        <v>499</v>
      </c>
    </row>
    <row r="3" spans="1:39">
      <c r="A3" t="s">
        <v>550</v>
      </c>
    </row>
    <row r="4" spans="1:39">
      <c r="A4" t="s">
        <v>635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BQ58"/>
  <sheetViews>
    <sheetView view="pageBreakPreview" topLeftCell="A20" zoomScaleNormal="100" zoomScaleSheetLayoutView="100" workbookViewId="0">
      <selection activeCell="C17" sqref="C17:D17"/>
    </sheetView>
  </sheetViews>
  <sheetFormatPr defaultRowHeight="12.75"/>
  <cols>
    <col min="1" max="1" width="19" style="80" customWidth="1"/>
    <col min="2" max="2" width="2.7109375" style="80" customWidth="1"/>
    <col min="3" max="3" width="3" style="80" customWidth="1"/>
    <col min="4" max="4" width="4" style="80" customWidth="1"/>
    <col min="5" max="5" width="4.85546875" style="80" customWidth="1"/>
    <col min="6" max="6" width="4.140625" style="80" customWidth="1"/>
    <col min="7" max="7" width="3.28515625" style="80" customWidth="1"/>
    <col min="8" max="8" width="4.140625" style="80" customWidth="1"/>
    <col min="9" max="9" width="3" style="80" customWidth="1"/>
    <col min="10" max="10" width="4.28515625" style="80" customWidth="1"/>
    <col min="11" max="11" width="2.140625" style="80" customWidth="1"/>
    <col min="12" max="12" width="2.28515625" style="80" customWidth="1"/>
    <col min="13" max="13" width="3.140625" style="80" customWidth="1"/>
    <col min="14" max="14" width="1.28515625" style="80" customWidth="1"/>
    <col min="15" max="15" width="2" style="80" customWidth="1"/>
    <col min="16" max="16" width="4.7109375" style="80" customWidth="1"/>
    <col min="17" max="17" width="5.5703125" style="80" customWidth="1"/>
    <col min="18" max="18" width="3.42578125" style="80" customWidth="1"/>
    <col min="19" max="19" width="1.140625" style="80" customWidth="1"/>
    <col min="20" max="20" width="2" style="80" customWidth="1"/>
    <col min="21" max="21" width="2.42578125" style="80" customWidth="1"/>
    <col min="22" max="22" width="0.7109375" style="80" customWidth="1"/>
    <col min="23" max="23" width="3" style="80" customWidth="1"/>
    <col min="24" max="24" width="3.5703125" style="80" customWidth="1"/>
    <col min="25" max="25" width="1.140625" style="80" customWidth="1"/>
    <col min="26" max="26" width="2.7109375" style="80" customWidth="1"/>
    <col min="27" max="27" width="0.7109375" style="80" customWidth="1"/>
    <col min="28" max="28" width="3" style="80" customWidth="1"/>
    <col min="29" max="30" width="1.85546875" style="80" customWidth="1"/>
    <col min="31" max="31" width="1.28515625" style="80" customWidth="1"/>
    <col min="32" max="32" width="2.85546875" style="80" customWidth="1"/>
    <col min="33" max="33" width="0.5703125" style="80" hidden="1" customWidth="1"/>
    <col min="34" max="34" width="2.7109375" style="80" customWidth="1"/>
    <col min="35" max="35" width="2" style="80" customWidth="1"/>
    <col min="36" max="36" width="0.7109375" style="80" customWidth="1"/>
    <col min="37" max="37" width="1.5703125" style="80" customWidth="1"/>
    <col min="38" max="38" width="6.140625" style="80" customWidth="1"/>
    <col min="39" max="39" width="3.28515625" style="80" customWidth="1"/>
    <col min="40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4" ht="43.5" customHeight="1">
      <c r="B1" s="2403" t="s">
        <v>819</v>
      </c>
      <c r="C1" s="2404"/>
      <c r="D1" s="2404"/>
      <c r="E1" s="2404"/>
      <c r="F1" s="2404"/>
      <c r="G1" s="2404"/>
      <c r="H1" s="2404"/>
      <c r="I1" s="2404"/>
      <c r="J1" s="2404"/>
      <c r="K1" s="2404"/>
      <c r="L1" s="2404"/>
      <c r="M1" s="2404"/>
      <c r="N1" s="2404"/>
      <c r="O1" s="2404"/>
      <c r="P1" s="2404"/>
      <c r="Q1" s="1322"/>
      <c r="R1" s="1322"/>
      <c r="S1" s="1322"/>
      <c r="T1" s="1322"/>
      <c r="U1" s="254"/>
      <c r="V1" s="254"/>
      <c r="W1" s="254"/>
      <c r="X1" s="254"/>
      <c r="Y1" s="254"/>
      <c r="Z1" s="2261" t="s">
        <v>207</v>
      </c>
      <c r="AA1" s="2261"/>
      <c r="AB1" s="2261"/>
      <c r="AC1" s="2261"/>
      <c r="AD1" s="2261"/>
      <c r="AE1" s="2261"/>
      <c r="AF1" s="2261"/>
      <c r="AG1" s="2261"/>
      <c r="AH1" s="2261"/>
      <c r="AI1" s="2261"/>
      <c r="AJ1" s="2261"/>
      <c r="AK1" s="2261"/>
      <c r="AL1" s="2261"/>
      <c r="AM1" s="2262"/>
      <c r="AN1" s="163"/>
      <c r="AO1" s="163"/>
    </row>
    <row r="2" spans="2:54" ht="15" customHeight="1">
      <c r="B2" s="2263" t="s">
        <v>13</v>
      </c>
      <c r="C2" s="1533"/>
      <c r="D2" s="1533"/>
      <c r="E2" s="1533"/>
      <c r="F2" s="1533"/>
      <c r="G2" s="1533" t="s">
        <v>12</v>
      </c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 t="s">
        <v>92</v>
      </c>
      <c r="V2" s="1533"/>
      <c r="W2" s="1533"/>
      <c r="X2" s="1533"/>
      <c r="Y2" s="1533"/>
      <c r="Z2" s="1533"/>
      <c r="AA2" s="1533"/>
      <c r="AB2" s="1533"/>
      <c r="AC2" s="1533"/>
      <c r="AD2" s="1533" t="s">
        <v>190</v>
      </c>
      <c r="AE2" s="1533"/>
      <c r="AF2" s="1533"/>
      <c r="AG2" s="1533"/>
      <c r="AH2" s="1533"/>
      <c r="AI2" s="1533"/>
      <c r="AJ2" s="1533"/>
      <c r="AK2" s="1533"/>
      <c r="AL2" s="1533"/>
      <c r="AM2" s="2264"/>
      <c r="AN2" s="163"/>
      <c r="AO2" s="163"/>
      <c r="AP2" s="118"/>
      <c r="AQ2" s="118"/>
      <c r="AR2" s="118"/>
      <c r="AS2" s="118"/>
    </row>
    <row r="3" spans="2:54" ht="18" customHeight="1">
      <c r="B3" s="2265" t="s">
        <v>28</v>
      </c>
      <c r="C3" s="2072"/>
      <c r="D3" s="2072"/>
      <c r="E3" s="2072"/>
      <c r="F3" s="2074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2266" t="s">
        <v>192</v>
      </c>
      <c r="V3" s="2267"/>
      <c r="W3" s="2267"/>
      <c r="X3" s="2267"/>
      <c r="Y3" s="2267"/>
      <c r="Z3" s="2267"/>
      <c r="AA3" s="2267"/>
      <c r="AB3" s="1519"/>
      <c r="AC3" s="1520"/>
      <c r="AD3" s="1533" t="s">
        <v>202</v>
      </c>
      <c r="AE3" s="1533"/>
      <c r="AF3" s="1533"/>
      <c r="AG3" s="1509"/>
      <c r="AH3" s="1509"/>
      <c r="AI3" s="1509"/>
      <c r="AJ3" s="1509"/>
      <c r="AK3" s="1509"/>
      <c r="AL3" s="1509"/>
      <c r="AM3" s="1510"/>
      <c r="AN3" s="163"/>
      <c r="AO3" s="163"/>
      <c r="AP3" s="118"/>
      <c r="AQ3" s="118"/>
      <c r="AR3" s="118"/>
      <c r="AS3" s="118"/>
    </row>
    <row r="4" spans="2:54" ht="15" customHeight="1">
      <c r="B4" s="2246" t="s">
        <v>141</v>
      </c>
      <c r="C4" s="2247"/>
      <c r="D4" s="2247"/>
      <c r="E4" s="2247"/>
      <c r="F4" s="2248"/>
      <c r="G4" s="1514" t="s">
        <v>106</v>
      </c>
      <c r="H4" s="1515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7"/>
      <c r="U4" s="2249" t="s">
        <v>102</v>
      </c>
      <c r="V4" s="2250"/>
      <c r="W4" s="2250"/>
      <c r="X4" s="2250"/>
      <c r="Y4" s="2250"/>
      <c r="Z4" s="2250"/>
      <c r="AA4" s="2250"/>
      <c r="AB4" s="1519"/>
      <c r="AC4" s="1520"/>
      <c r="AD4" s="1521" t="s">
        <v>203</v>
      </c>
      <c r="AE4" s="1521"/>
      <c r="AF4" s="1521"/>
      <c r="AG4" s="1509"/>
      <c r="AH4" s="1509"/>
      <c r="AI4" s="1509"/>
      <c r="AJ4" s="1509"/>
      <c r="AK4" s="1509"/>
      <c r="AL4" s="1509"/>
      <c r="AM4" s="1510"/>
      <c r="AN4" s="163"/>
      <c r="AO4" s="163"/>
      <c r="AP4" s="118"/>
      <c r="AQ4" s="118"/>
      <c r="AR4" s="118"/>
      <c r="AS4" s="118"/>
    </row>
    <row r="5" spans="2:54" ht="12.75" customHeight="1">
      <c r="B5" s="2246"/>
      <c r="C5" s="2247"/>
      <c r="D5" s="2247"/>
      <c r="E5" s="2247"/>
      <c r="F5" s="2248"/>
      <c r="G5" s="1514"/>
      <c r="H5" s="1515"/>
      <c r="I5" s="1516"/>
      <c r="J5" s="1516"/>
      <c r="K5" s="1516"/>
      <c r="L5" s="1516"/>
      <c r="M5" s="1516"/>
      <c r="N5" s="1516"/>
      <c r="O5" s="1516"/>
      <c r="P5" s="1516"/>
      <c r="Q5" s="1516"/>
      <c r="R5" s="1516"/>
      <c r="S5" s="1516"/>
      <c r="T5" s="1517"/>
      <c r="U5" s="2294" t="s">
        <v>191</v>
      </c>
      <c r="V5" s="2295"/>
      <c r="W5" s="2295"/>
      <c r="X5" s="2295"/>
      <c r="Y5" s="2295"/>
      <c r="Z5" s="2295"/>
      <c r="AA5" s="2295"/>
      <c r="AB5" s="1523"/>
      <c r="AC5" s="1524"/>
      <c r="AD5" s="1521"/>
      <c r="AE5" s="1521"/>
      <c r="AF5" s="1521"/>
      <c r="AG5" s="1509"/>
      <c r="AH5" s="1509"/>
      <c r="AI5" s="1509"/>
      <c r="AJ5" s="1509"/>
      <c r="AK5" s="1509"/>
      <c r="AL5" s="1509"/>
      <c r="AM5" s="1510"/>
      <c r="AN5" s="163"/>
      <c r="AO5" s="163"/>
      <c r="AP5" s="118"/>
      <c r="AQ5" s="118"/>
      <c r="AR5" s="118"/>
      <c r="AS5" s="118"/>
      <c r="AY5" s="121"/>
    </row>
    <row r="6" spans="2:54" ht="18" customHeight="1">
      <c r="B6" s="2291" t="s">
        <v>116</v>
      </c>
      <c r="C6" s="2292"/>
      <c r="D6" s="2292"/>
      <c r="E6" s="2292"/>
      <c r="F6" s="2293"/>
      <c r="G6" s="1514" t="s">
        <v>107</v>
      </c>
      <c r="H6" s="1515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4" ht="18" customHeight="1">
      <c r="B7" s="2246" t="s">
        <v>4</v>
      </c>
      <c r="C7" s="2247"/>
      <c r="D7" s="2247"/>
      <c r="E7" s="2247"/>
      <c r="F7" s="2248"/>
      <c r="G7" s="1514" t="s">
        <v>108</v>
      </c>
      <c r="H7" s="1515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7"/>
      <c r="U7" s="1540"/>
      <c r="V7" s="1541"/>
      <c r="W7" s="1541"/>
      <c r="X7" s="1541"/>
      <c r="Y7" s="1541"/>
      <c r="Z7" s="1541"/>
      <c r="AA7" s="1541"/>
      <c r="AB7" s="1541"/>
      <c r="AC7" s="1541"/>
      <c r="AD7" s="1541"/>
      <c r="AE7" s="1541"/>
      <c r="AF7" s="1541"/>
      <c r="AG7" s="1541"/>
      <c r="AH7" s="1541"/>
      <c r="AI7" s="1541"/>
      <c r="AJ7" s="1541"/>
      <c r="AK7" s="1541"/>
      <c r="AL7" s="1541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4" ht="18" customHeight="1" thickBot="1">
      <c r="B8" s="2243" t="s">
        <v>2</v>
      </c>
      <c r="C8" s="2244"/>
      <c r="D8" s="2244"/>
      <c r="E8" s="2244"/>
      <c r="F8" s="2245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163"/>
      <c r="AO8" s="163"/>
      <c r="AP8" s="163"/>
      <c r="AQ8" s="118"/>
      <c r="AR8" s="118"/>
      <c r="AS8" s="118"/>
      <c r="AT8" s="121"/>
      <c r="AU8" s="121"/>
      <c r="AV8" s="118"/>
      <c r="AW8" s="118"/>
      <c r="AX8" s="118"/>
      <c r="AY8" s="118"/>
      <c r="AZ8" s="118"/>
      <c r="BA8" s="118"/>
      <c r="BB8" s="118"/>
    </row>
    <row r="9" spans="2:54" ht="4.5" customHeight="1">
      <c r="B9" s="2251" t="s">
        <v>94</v>
      </c>
      <c r="C9" s="2252"/>
      <c r="D9" s="2252"/>
      <c r="E9" s="2252"/>
      <c r="F9" s="2252"/>
      <c r="G9" s="2252"/>
      <c r="H9" s="2252"/>
      <c r="I9" s="2252"/>
      <c r="J9" s="2252"/>
      <c r="K9" s="2252"/>
      <c r="L9" s="2252"/>
      <c r="M9" s="2252"/>
      <c r="N9" s="2252"/>
      <c r="O9" s="2252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83"/>
      <c r="AE9" s="83"/>
      <c r="AF9" s="83"/>
      <c r="AG9" s="83"/>
      <c r="AH9" s="83"/>
      <c r="AI9" s="83"/>
      <c r="AJ9" s="83"/>
      <c r="AK9" s="83"/>
      <c r="AL9" s="83"/>
      <c r="AM9" s="162"/>
      <c r="AN9" s="163"/>
      <c r="AO9" s="163"/>
      <c r="AP9" s="163"/>
      <c r="AQ9" s="118"/>
      <c r="AR9" s="118"/>
      <c r="AS9" s="118"/>
      <c r="AV9" s="118"/>
      <c r="AW9" s="118"/>
      <c r="AX9" s="118"/>
      <c r="AY9" s="118"/>
      <c r="AZ9" s="118"/>
      <c r="BA9" s="118"/>
      <c r="BB9" s="118"/>
    </row>
    <row r="10" spans="2:54" ht="3" hidden="1" customHeight="1" thickTop="1">
      <c r="B10" s="2253"/>
      <c r="C10" s="2254"/>
      <c r="D10" s="2254"/>
      <c r="E10" s="2254"/>
      <c r="F10" s="2254"/>
      <c r="G10" s="2254"/>
      <c r="H10" s="2254"/>
      <c r="I10" s="2254"/>
      <c r="J10" s="2254"/>
      <c r="K10" s="2254"/>
      <c r="L10" s="2254"/>
      <c r="M10" s="2254"/>
      <c r="N10" s="2254"/>
      <c r="O10" s="2254"/>
      <c r="P10" s="1187"/>
      <c r="Q10" s="1187"/>
      <c r="R10" s="1187"/>
      <c r="S10" s="1187"/>
      <c r="T10" s="1187"/>
      <c r="U10" s="1187"/>
      <c r="V10" s="1187"/>
      <c r="W10" s="1187"/>
      <c r="X10" s="1187"/>
      <c r="Y10" s="1187"/>
      <c r="Z10" s="1187"/>
      <c r="AA10" s="1187"/>
      <c r="AB10" s="1187"/>
      <c r="AC10" s="1187"/>
      <c r="AD10" s="1262"/>
      <c r="AE10" s="1262"/>
      <c r="AF10" s="1262"/>
      <c r="AG10" s="1262"/>
      <c r="AH10" s="1262"/>
      <c r="AI10" s="1262"/>
      <c r="AJ10" s="1262"/>
      <c r="AK10" s="1262"/>
      <c r="AL10" s="1262"/>
      <c r="AM10" s="122"/>
      <c r="AN10" s="163"/>
      <c r="AO10" s="163"/>
      <c r="AP10" s="163"/>
      <c r="AQ10" s="118"/>
      <c r="AR10" s="118"/>
      <c r="AS10" s="118"/>
      <c r="AV10" s="118"/>
      <c r="AW10" s="118"/>
      <c r="AX10" s="118"/>
      <c r="AY10" s="118"/>
      <c r="AZ10" s="118"/>
      <c r="BA10" s="118"/>
      <c r="BB10" s="118"/>
    </row>
    <row r="11" spans="2:54" ht="9" customHeight="1" thickBot="1">
      <c r="B11" s="2255"/>
      <c r="C11" s="2256"/>
      <c r="D11" s="2256"/>
      <c r="E11" s="2256"/>
      <c r="F11" s="2256"/>
      <c r="G11" s="2256"/>
      <c r="H11" s="2256"/>
      <c r="I11" s="2256"/>
      <c r="J11" s="2256"/>
      <c r="K11" s="2256"/>
      <c r="L11" s="2256"/>
      <c r="M11" s="2256"/>
      <c r="N11" s="2256"/>
      <c r="O11" s="2256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116"/>
      <c r="AE11" s="116"/>
      <c r="AF11" s="116"/>
      <c r="AG11" s="116"/>
      <c r="AH11" s="116"/>
      <c r="AI11" s="116"/>
      <c r="AJ11" s="116"/>
      <c r="AK11" s="193"/>
      <c r="AL11" s="116"/>
      <c r="AM11" s="117"/>
      <c r="AN11" s="163"/>
      <c r="AO11" s="163"/>
      <c r="AP11" s="163"/>
      <c r="AQ11" s="118"/>
      <c r="AR11" s="118"/>
      <c r="AS11" s="118"/>
      <c r="AV11" s="118"/>
      <c r="AW11" s="118"/>
      <c r="AX11" s="118"/>
      <c r="AY11" s="118"/>
      <c r="AZ11" s="118"/>
      <c r="BA11" s="118"/>
      <c r="BB11" s="118"/>
    </row>
    <row r="12" spans="2:54" ht="31.5" customHeight="1">
      <c r="B12" s="2379" t="s">
        <v>194</v>
      </c>
      <c r="C12" s="1589" t="s">
        <v>140</v>
      </c>
      <c r="D12" s="1589"/>
      <c r="E12" s="1589" t="s">
        <v>183</v>
      </c>
      <c r="F12" s="1589"/>
      <c r="G12" s="1589"/>
      <c r="H12" s="1589"/>
      <c r="I12" s="1589"/>
      <c r="J12" s="1588" t="s">
        <v>151</v>
      </c>
      <c r="K12" s="1589" t="s">
        <v>227</v>
      </c>
      <c r="L12" s="1589"/>
      <c r="M12" s="1589"/>
      <c r="N12" s="1589"/>
      <c r="O12" s="1589"/>
      <c r="P12" s="1588" t="s">
        <v>208</v>
      </c>
      <c r="Q12" s="2223" t="s">
        <v>139</v>
      </c>
      <c r="R12" s="2223"/>
      <c r="S12" s="2223"/>
      <c r="T12" s="2223"/>
      <c r="U12" s="2223"/>
      <c r="V12" s="2284" t="s">
        <v>209</v>
      </c>
      <c r="W12" s="2284"/>
      <c r="X12" s="1588" t="s">
        <v>205</v>
      </c>
      <c r="Y12" s="2284" t="s">
        <v>206</v>
      </c>
      <c r="Z12" s="2284"/>
      <c r="AA12" s="1588" t="s">
        <v>236</v>
      </c>
      <c r="AB12" s="1588"/>
      <c r="AC12" s="1588" t="s">
        <v>242</v>
      </c>
      <c r="AD12" s="1588"/>
      <c r="AE12" s="1588" t="s">
        <v>237</v>
      </c>
      <c r="AF12" s="1588"/>
      <c r="AG12" s="1588"/>
      <c r="AH12" s="1588" t="s">
        <v>138</v>
      </c>
      <c r="AI12" s="1588"/>
      <c r="AJ12" s="1589" t="s">
        <v>241</v>
      </c>
      <c r="AK12" s="1589"/>
      <c r="AL12" s="1589"/>
      <c r="AM12" s="1590"/>
      <c r="AP12" s="118"/>
      <c r="AQ12" s="118"/>
      <c r="AR12" s="118"/>
      <c r="AS12" s="118"/>
      <c r="AT12" s="118"/>
      <c r="AU12" s="118"/>
      <c r="AV12" s="118"/>
    </row>
    <row r="13" spans="2:54" ht="3.75" customHeight="1">
      <c r="B13" s="2380"/>
      <c r="C13" s="1572"/>
      <c r="D13" s="1572"/>
      <c r="E13" s="1572"/>
      <c r="F13" s="1572"/>
      <c r="G13" s="1572"/>
      <c r="H13" s="1572"/>
      <c r="I13" s="1572"/>
      <c r="J13" s="1574"/>
      <c r="K13" s="1572"/>
      <c r="L13" s="1572"/>
      <c r="M13" s="1572"/>
      <c r="N13" s="1572"/>
      <c r="O13" s="1572"/>
      <c r="P13" s="1574"/>
      <c r="Q13" s="2224"/>
      <c r="R13" s="2224"/>
      <c r="S13" s="2224"/>
      <c r="T13" s="2224"/>
      <c r="U13" s="2224"/>
      <c r="V13" s="2285"/>
      <c r="W13" s="2285"/>
      <c r="X13" s="1574"/>
      <c r="Y13" s="2285"/>
      <c r="Z13" s="2285"/>
      <c r="AA13" s="1574"/>
      <c r="AB13" s="1574"/>
      <c r="AC13" s="1574"/>
      <c r="AD13" s="1574"/>
      <c r="AE13" s="1574"/>
      <c r="AF13" s="1574"/>
      <c r="AG13" s="1574"/>
      <c r="AH13" s="1574"/>
      <c r="AI13" s="1574"/>
      <c r="AJ13" s="1572"/>
      <c r="AK13" s="1572"/>
      <c r="AL13" s="1572"/>
      <c r="AM13" s="1591"/>
      <c r="AP13" s="118"/>
      <c r="AQ13" s="118"/>
      <c r="AR13" s="118"/>
      <c r="AS13" s="118"/>
      <c r="AT13" s="118"/>
      <c r="AU13" s="118"/>
      <c r="AV13" s="118"/>
    </row>
    <row r="14" spans="2:54" ht="15" customHeight="1">
      <c r="B14" s="2380"/>
      <c r="C14" s="1572"/>
      <c r="D14" s="1572"/>
      <c r="E14" s="1572"/>
      <c r="F14" s="1572"/>
      <c r="G14" s="1572"/>
      <c r="H14" s="1572"/>
      <c r="I14" s="1572"/>
      <c r="J14" s="1574"/>
      <c r="K14" s="1572"/>
      <c r="L14" s="1572"/>
      <c r="M14" s="1572"/>
      <c r="N14" s="1572"/>
      <c r="O14" s="1572"/>
      <c r="P14" s="1574"/>
      <c r="Q14" s="2224"/>
      <c r="R14" s="2224"/>
      <c r="S14" s="2224"/>
      <c r="T14" s="2224"/>
      <c r="U14" s="2224"/>
      <c r="V14" s="2285"/>
      <c r="W14" s="2285"/>
      <c r="X14" s="1574"/>
      <c r="Y14" s="2285"/>
      <c r="Z14" s="2285"/>
      <c r="AA14" s="1574"/>
      <c r="AB14" s="1574"/>
      <c r="AC14" s="1574"/>
      <c r="AD14" s="1574"/>
      <c r="AE14" s="1574"/>
      <c r="AF14" s="1574"/>
      <c r="AG14" s="1574"/>
      <c r="AH14" s="1574"/>
      <c r="AI14" s="1574"/>
      <c r="AJ14" s="1572"/>
      <c r="AK14" s="1572"/>
      <c r="AL14" s="1572"/>
      <c r="AM14" s="1591"/>
      <c r="AP14" s="118"/>
      <c r="AQ14" s="249" t="s">
        <v>200</v>
      </c>
      <c r="AR14" s="118"/>
      <c r="AS14" s="118"/>
      <c r="AT14" s="118"/>
      <c r="AU14" s="118"/>
      <c r="AV14" s="118"/>
    </row>
    <row r="15" spans="2:54" ht="37.5" customHeight="1">
      <c r="B15" s="2380"/>
      <c r="C15" s="1572"/>
      <c r="D15" s="1572"/>
      <c r="E15" s="1572" t="s">
        <v>137</v>
      </c>
      <c r="F15" s="1572"/>
      <c r="G15" s="1572" t="s">
        <v>136</v>
      </c>
      <c r="H15" s="1572"/>
      <c r="I15" s="1572"/>
      <c r="J15" s="1574"/>
      <c r="K15" s="1572"/>
      <c r="L15" s="1572"/>
      <c r="M15" s="1572"/>
      <c r="N15" s="1572"/>
      <c r="O15" s="1572"/>
      <c r="P15" s="1574"/>
      <c r="Q15" s="2224"/>
      <c r="R15" s="2224"/>
      <c r="S15" s="2224"/>
      <c r="T15" s="2224"/>
      <c r="U15" s="2224"/>
      <c r="V15" s="2285"/>
      <c r="W15" s="2285"/>
      <c r="X15" s="1574"/>
      <c r="Y15" s="2285"/>
      <c r="Z15" s="2285"/>
      <c r="AA15" s="1574"/>
      <c r="AB15" s="1574"/>
      <c r="AC15" s="1574"/>
      <c r="AD15" s="1574"/>
      <c r="AE15" s="1574"/>
      <c r="AF15" s="1574"/>
      <c r="AG15" s="1574"/>
      <c r="AH15" s="1574"/>
      <c r="AI15" s="1574"/>
      <c r="AJ15" s="1572"/>
      <c r="AK15" s="1572"/>
      <c r="AL15" s="1572"/>
      <c r="AM15" s="1591"/>
      <c r="AP15" s="118"/>
      <c r="AQ15" s="118"/>
      <c r="AR15" s="118"/>
      <c r="AS15" s="118"/>
      <c r="AT15" s="118"/>
      <c r="AU15" s="118"/>
      <c r="AV15" s="118"/>
    </row>
    <row r="16" spans="2:54" ht="9" customHeight="1" thickBot="1">
      <c r="B16" s="264" t="s">
        <v>135</v>
      </c>
      <c r="C16" s="2382">
        <v>1</v>
      </c>
      <c r="D16" s="2382"/>
      <c r="E16" s="2241">
        <v>2</v>
      </c>
      <c r="F16" s="2241"/>
      <c r="G16" s="2241">
        <v>3</v>
      </c>
      <c r="H16" s="2241"/>
      <c r="I16" s="2241"/>
      <c r="J16" s="1239">
        <v>4</v>
      </c>
      <c r="K16" s="2382">
        <v>5</v>
      </c>
      <c r="L16" s="2382"/>
      <c r="M16" s="2382"/>
      <c r="N16" s="2382"/>
      <c r="O16" s="2382"/>
      <c r="P16" s="1239">
        <v>6</v>
      </c>
      <c r="Q16" s="2382">
        <v>7</v>
      </c>
      <c r="R16" s="2382"/>
      <c r="S16" s="2382"/>
      <c r="T16" s="2382"/>
      <c r="U16" s="2382"/>
      <c r="V16" s="2241">
        <v>8</v>
      </c>
      <c r="W16" s="2241"/>
      <c r="X16" s="1245">
        <v>9</v>
      </c>
      <c r="Y16" s="2241">
        <v>10</v>
      </c>
      <c r="Z16" s="2241"/>
      <c r="AA16" s="2382">
        <v>11</v>
      </c>
      <c r="AB16" s="2382"/>
      <c r="AC16" s="2241">
        <v>12</v>
      </c>
      <c r="AD16" s="2241"/>
      <c r="AE16" s="2382">
        <v>13</v>
      </c>
      <c r="AF16" s="2382"/>
      <c r="AG16" s="1239">
        <v>14</v>
      </c>
      <c r="AH16" s="2241">
        <v>14</v>
      </c>
      <c r="AI16" s="2241"/>
      <c r="AJ16" s="2241">
        <v>15</v>
      </c>
      <c r="AK16" s="2241"/>
      <c r="AL16" s="2241"/>
      <c r="AM16" s="2381"/>
      <c r="AN16" s="118"/>
    </row>
    <row r="17" spans="2:69" ht="23.25" customHeight="1">
      <c r="B17" s="244">
        <v>1</v>
      </c>
      <c r="C17" s="2280"/>
      <c r="D17" s="2280"/>
      <c r="E17" s="2280"/>
      <c r="F17" s="2280"/>
      <c r="G17" s="2280"/>
      <c r="H17" s="2280"/>
      <c r="I17" s="2280"/>
      <c r="J17" s="1244"/>
      <c r="K17" s="2280"/>
      <c r="L17" s="2280"/>
      <c r="M17" s="2280"/>
      <c r="N17" s="2280"/>
      <c r="O17" s="2280"/>
      <c r="P17" s="1244"/>
      <c r="Q17" s="2280"/>
      <c r="R17" s="2280"/>
      <c r="S17" s="2280"/>
      <c r="T17" s="2280"/>
      <c r="U17" s="2280"/>
      <c r="V17" s="2280"/>
      <c r="W17" s="2280"/>
      <c r="X17" s="1244"/>
      <c r="Y17" s="2280"/>
      <c r="Z17" s="2280"/>
      <c r="AA17" s="2280"/>
      <c r="AB17" s="2280"/>
      <c r="AC17" s="2287"/>
      <c r="AD17" s="2287"/>
      <c r="AE17" s="2287"/>
      <c r="AF17" s="2287"/>
      <c r="AG17" s="1329"/>
      <c r="AH17" s="2287"/>
      <c r="AI17" s="2287"/>
      <c r="AJ17" s="2092"/>
      <c r="AK17" s="2092"/>
      <c r="AL17" s="2092"/>
      <c r="AM17" s="2385"/>
    </row>
    <row r="18" spans="2:69" ht="23.25" customHeight="1">
      <c r="B18" s="195">
        <v>2</v>
      </c>
      <c r="C18" s="2222"/>
      <c r="D18" s="2222"/>
      <c r="E18" s="2222"/>
      <c r="F18" s="2222"/>
      <c r="G18" s="2222"/>
      <c r="H18" s="2222"/>
      <c r="I18" s="2222"/>
      <c r="J18" s="1243"/>
      <c r="K18" s="2222"/>
      <c r="L18" s="2222"/>
      <c r="M18" s="2222"/>
      <c r="N18" s="2222"/>
      <c r="O18" s="2222"/>
      <c r="P18" s="1243"/>
      <c r="Q18" s="2222"/>
      <c r="R18" s="2222"/>
      <c r="S18" s="2222"/>
      <c r="T18" s="2222"/>
      <c r="U18" s="2222"/>
      <c r="V18" s="2222"/>
      <c r="W18" s="2222"/>
      <c r="X18" s="1243"/>
      <c r="Y18" s="2222"/>
      <c r="Z18" s="2222"/>
      <c r="AA18" s="2222"/>
      <c r="AB18" s="2222"/>
      <c r="AC18" s="2095"/>
      <c r="AD18" s="2095"/>
      <c r="AE18" s="2095"/>
      <c r="AF18" s="2095"/>
      <c r="AG18" s="1250"/>
      <c r="AH18" s="2095"/>
      <c r="AI18" s="2095"/>
      <c r="AJ18" s="2386"/>
      <c r="AK18" s="2386"/>
      <c r="AL18" s="2386"/>
      <c r="AM18" s="2387"/>
      <c r="AO18" s="119"/>
    </row>
    <row r="19" spans="2:69" ht="23.25" customHeight="1">
      <c r="B19" s="195">
        <v>3</v>
      </c>
      <c r="C19" s="2222"/>
      <c r="D19" s="2222"/>
      <c r="E19" s="2222"/>
      <c r="F19" s="2222"/>
      <c r="G19" s="2222"/>
      <c r="H19" s="2222"/>
      <c r="I19" s="2222"/>
      <c r="J19" s="1243"/>
      <c r="K19" s="2222"/>
      <c r="L19" s="2222"/>
      <c r="M19" s="2222"/>
      <c r="N19" s="2222"/>
      <c r="O19" s="2222"/>
      <c r="P19" s="1243"/>
      <c r="Q19" s="2222"/>
      <c r="R19" s="2222"/>
      <c r="S19" s="2222"/>
      <c r="T19" s="2222"/>
      <c r="U19" s="2222"/>
      <c r="V19" s="2222"/>
      <c r="W19" s="2222"/>
      <c r="X19" s="1243"/>
      <c r="Y19" s="2222"/>
      <c r="Z19" s="2222"/>
      <c r="AA19" s="2222"/>
      <c r="AB19" s="2222"/>
      <c r="AC19" s="2095"/>
      <c r="AD19" s="2095"/>
      <c r="AE19" s="2095"/>
      <c r="AF19" s="2095"/>
      <c r="AG19" s="1250"/>
      <c r="AH19" s="2095"/>
      <c r="AI19" s="2095"/>
      <c r="AJ19" s="2383"/>
      <c r="AK19" s="2383"/>
      <c r="AL19" s="2383"/>
      <c r="AM19" s="2384"/>
    </row>
    <row r="20" spans="2:69" ht="23.25" customHeight="1" thickBot="1">
      <c r="B20" s="195">
        <v>4</v>
      </c>
      <c r="C20" s="2222"/>
      <c r="D20" s="2222"/>
      <c r="E20" s="2222"/>
      <c r="F20" s="2222"/>
      <c r="G20" s="2222"/>
      <c r="H20" s="2222"/>
      <c r="I20" s="2222"/>
      <c r="J20" s="1243"/>
      <c r="K20" s="2222"/>
      <c r="L20" s="2222"/>
      <c r="M20" s="2222"/>
      <c r="N20" s="2222"/>
      <c r="O20" s="2222"/>
      <c r="P20" s="1243"/>
      <c r="Q20" s="2222"/>
      <c r="R20" s="2222"/>
      <c r="S20" s="2222"/>
      <c r="T20" s="2222"/>
      <c r="U20" s="2222"/>
      <c r="V20" s="2222"/>
      <c r="W20" s="2222"/>
      <c r="X20" s="1243"/>
      <c r="Y20" s="2222"/>
      <c r="Z20" s="2222"/>
      <c r="AA20" s="2222"/>
      <c r="AB20" s="2222"/>
      <c r="AC20" s="2095"/>
      <c r="AD20" s="2095"/>
      <c r="AE20" s="2095"/>
      <c r="AF20" s="2095"/>
      <c r="AG20" s="1250"/>
      <c r="AH20" s="2095"/>
      <c r="AI20" s="2095"/>
      <c r="AJ20" s="2386"/>
      <c r="AK20" s="2386"/>
      <c r="AL20" s="2386"/>
      <c r="AM20" s="2387"/>
    </row>
    <row r="21" spans="2:69" ht="14.25" customHeight="1">
      <c r="B21" s="2205" t="s">
        <v>185</v>
      </c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  <c r="P21" s="2206"/>
      <c r="Q21" s="2206"/>
      <c r="R21" s="2206"/>
      <c r="S21" s="2206"/>
      <c r="T21" s="2206"/>
      <c r="U21" s="2206"/>
      <c r="V21" s="2206"/>
      <c r="W21" s="2206"/>
      <c r="X21" s="2206"/>
      <c r="Y21" s="2206"/>
      <c r="Z21" s="2206"/>
      <c r="AA21" s="2206"/>
      <c r="AB21" s="2206"/>
      <c r="AC21" s="2206"/>
      <c r="AD21" s="2206"/>
      <c r="AE21" s="2206"/>
      <c r="AF21" s="2206"/>
      <c r="AG21" s="2206"/>
      <c r="AH21" s="2206"/>
      <c r="AI21" s="2206"/>
      <c r="AJ21" s="2206"/>
      <c r="AK21" s="2206"/>
      <c r="AL21" s="2206"/>
      <c r="AM21" s="1967"/>
    </row>
    <row r="22" spans="2:69" ht="10.5" customHeight="1" thickBot="1">
      <c r="B22" s="2388">
        <v>16</v>
      </c>
      <c r="C22" s="2389"/>
      <c r="D22" s="2389"/>
      <c r="E22" s="2389"/>
      <c r="F22" s="2389"/>
      <c r="G22" s="2389"/>
      <c r="H22" s="2389"/>
      <c r="I22" s="2389"/>
      <c r="J22" s="2389"/>
      <c r="K22" s="2389"/>
      <c r="L22" s="2389"/>
      <c r="M22" s="2389"/>
      <c r="N22" s="2389"/>
      <c r="O22" s="2389"/>
      <c r="P22" s="2389"/>
      <c r="Q22" s="2389"/>
      <c r="R22" s="2389"/>
      <c r="S22" s="2389"/>
      <c r="T22" s="2389"/>
      <c r="U22" s="2389"/>
      <c r="V22" s="2389"/>
      <c r="W22" s="2389"/>
      <c r="X22" s="2389"/>
      <c r="Y22" s="2389"/>
      <c r="Z22" s="2389"/>
      <c r="AA22" s="2389"/>
      <c r="AB22" s="2389"/>
      <c r="AC22" s="2389"/>
      <c r="AD22" s="2389"/>
      <c r="AE22" s="2389"/>
      <c r="AF22" s="2389"/>
      <c r="AG22" s="2389"/>
      <c r="AH22" s="2389"/>
      <c r="AI22" s="2389"/>
      <c r="AJ22" s="2389"/>
      <c r="AK22" s="2389"/>
      <c r="AL22" s="2389"/>
      <c r="AM22" s="2390"/>
      <c r="AN22" s="163"/>
      <c r="AO22" s="163"/>
    </row>
    <row r="23" spans="2:69" ht="15" customHeight="1" thickBot="1">
      <c r="B23" s="242" t="s">
        <v>135</v>
      </c>
      <c r="C23" s="2313" t="s">
        <v>204</v>
      </c>
      <c r="D23" s="2314"/>
      <c r="E23" s="2314"/>
      <c r="F23" s="2314"/>
      <c r="G23" s="2314"/>
      <c r="H23" s="2314"/>
      <c r="I23" s="2314"/>
      <c r="J23" s="2314"/>
      <c r="K23" s="2314"/>
      <c r="L23" s="2314"/>
      <c r="M23" s="2314"/>
      <c r="N23" s="2314"/>
      <c r="O23" s="2314"/>
      <c r="P23" s="2314"/>
      <c r="Q23" s="2314"/>
      <c r="R23" s="2314"/>
      <c r="S23" s="2314"/>
      <c r="T23" s="2314"/>
      <c r="U23" s="2314"/>
      <c r="V23" s="2315"/>
      <c r="W23" s="2316" t="s">
        <v>187</v>
      </c>
      <c r="X23" s="2316"/>
      <c r="Y23" s="2316"/>
      <c r="Z23" s="2316"/>
      <c r="AA23" s="2316"/>
      <c r="AB23" s="2316"/>
      <c r="AC23" s="2316" t="s">
        <v>188</v>
      </c>
      <c r="AD23" s="2316"/>
      <c r="AE23" s="2316"/>
      <c r="AF23" s="2316"/>
      <c r="AG23" s="2316"/>
      <c r="AH23" s="2316"/>
      <c r="AI23" s="2316" t="s">
        <v>189</v>
      </c>
      <c r="AJ23" s="2316"/>
      <c r="AK23" s="2316"/>
      <c r="AL23" s="2316"/>
      <c r="AM23" s="2317"/>
      <c r="AN23" s="163"/>
      <c r="AO23" s="163"/>
    </row>
    <row r="24" spans="2:69" ht="23.25" customHeight="1">
      <c r="B24" s="245">
        <v>1</v>
      </c>
      <c r="C24" s="2318"/>
      <c r="D24" s="2319"/>
      <c r="E24" s="2319"/>
      <c r="F24" s="2319"/>
      <c r="G24" s="2319"/>
      <c r="H24" s="2319"/>
      <c r="I24" s="2319"/>
      <c r="J24" s="2319"/>
      <c r="K24" s="2319"/>
      <c r="L24" s="2319"/>
      <c r="M24" s="2319"/>
      <c r="N24" s="2319"/>
      <c r="O24" s="2319"/>
      <c r="P24" s="2319"/>
      <c r="Q24" s="2319"/>
      <c r="R24" s="2319"/>
      <c r="S24" s="2319"/>
      <c r="T24" s="2319"/>
      <c r="U24" s="2319"/>
      <c r="V24" s="2320"/>
      <c r="W24" s="2343"/>
      <c r="X24" s="2343"/>
      <c r="Y24" s="2343"/>
      <c r="Z24" s="2343"/>
      <c r="AA24" s="2343"/>
      <c r="AB24" s="2343"/>
      <c r="AC24" s="2318"/>
      <c r="AD24" s="2319"/>
      <c r="AE24" s="2319"/>
      <c r="AF24" s="2319"/>
      <c r="AG24" s="2319"/>
      <c r="AH24" s="2320"/>
      <c r="AI24" s="2334"/>
      <c r="AJ24" s="2335"/>
      <c r="AK24" s="2335"/>
      <c r="AL24" s="2335"/>
      <c r="AM24" s="2336"/>
      <c r="AN24" s="163"/>
      <c r="AO24" s="163"/>
    </row>
    <row r="25" spans="2:69" ht="23.25" customHeight="1">
      <c r="B25" s="243" t="s">
        <v>184</v>
      </c>
      <c r="C25" s="2337"/>
      <c r="D25" s="2338"/>
      <c r="E25" s="2338"/>
      <c r="F25" s="2338"/>
      <c r="G25" s="2338"/>
      <c r="H25" s="2338"/>
      <c r="I25" s="2338"/>
      <c r="J25" s="2338"/>
      <c r="K25" s="2338"/>
      <c r="L25" s="2338"/>
      <c r="M25" s="2338"/>
      <c r="N25" s="2338"/>
      <c r="O25" s="2338"/>
      <c r="P25" s="2338"/>
      <c r="Q25" s="2338"/>
      <c r="R25" s="2338"/>
      <c r="S25" s="2338"/>
      <c r="T25" s="2338"/>
      <c r="U25" s="2338"/>
      <c r="V25" s="2339"/>
      <c r="W25" s="2091"/>
      <c r="X25" s="2091"/>
      <c r="Y25" s="2091"/>
      <c r="Z25" s="2091"/>
      <c r="AA25" s="2091"/>
      <c r="AB25" s="2091"/>
      <c r="AC25" s="2337"/>
      <c r="AD25" s="2338"/>
      <c r="AE25" s="2338"/>
      <c r="AF25" s="2338"/>
      <c r="AG25" s="2338"/>
      <c r="AH25" s="2339"/>
      <c r="AI25" s="2340"/>
      <c r="AJ25" s="2341"/>
      <c r="AK25" s="2341"/>
      <c r="AL25" s="2341"/>
      <c r="AM25" s="2342"/>
      <c r="AN25" s="163"/>
      <c r="AO25" s="163"/>
    </row>
    <row r="26" spans="2:69" ht="23.25" customHeight="1" thickBot="1">
      <c r="B26" s="243" t="s">
        <v>193</v>
      </c>
      <c r="C26" s="2337"/>
      <c r="D26" s="2338"/>
      <c r="E26" s="2338"/>
      <c r="F26" s="2338"/>
      <c r="G26" s="2338"/>
      <c r="H26" s="2338"/>
      <c r="I26" s="2338"/>
      <c r="J26" s="2338"/>
      <c r="K26" s="2338"/>
      <c r="L26" s="2338"/>
      <c r="M26" s="2338"/>
      <c r="N26" s="2338"/>
      <c r="O26" s="2338"/>
      <c r="P26" s="2338"/>
      <c r="Q26" s="2338"/>
      <c r="R26" s="2338"/>
      <c r="S26" s="2338"/>
      <c r="T26" s="2338"/>
      <c r="U26" s="2338"/>
      <c r="V26" s="2339"/>
      <c r="W26" s="2091"/>
      <c r="X26" s="2091"/>
      <c r="Y26" s="2091"/>
      <c r="Z26" s="2091"/>
      <c r="AA26" s="2091"/>
      <c r="AB26" s="2091"/>
      <c r="AC26" s="2337"/>
      <c r="AD26" s="2338"/>
      <c r="AE26" s="2338"/>
      <c r="AF26" s="2338"/>
      <c r="AG26" s="2338"/>
      <c r="AH26" s="2339"/>
      <c r="AI26" s="2340"/>
      <c r="AJ26" s="2341"/>
      <c r="AK26" s="2341"/>
      <c r="AL26" s="2341"/>
      <c r="AM26" s="2342"/>
      <c r="AN26" s="163"/>
      <c r="AO26" s="163"/>
    </row>
    <row r="27" spans="2:69" ht="14.25" customHeight="1" thickBot="1">
      <c r="B27" s="1648" t="s">
        <v>210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49"/>
      <c r="Y27" s="1649"/>
      <c r="Z27" s="1649"/>
      <c r="AA27" s="1649"/>
      <c r="AB27" s="1649"/>
      <c r="AC27" s="1649"/>
      <c r="AD27" s="1649"/>
      <c r="AE27" s="1649"/>
      <c r="AF27" s="1649"/>
      <c r="AG27" s="1649"/>
      <c r="AH27" s="1649"/>
      <c r="AI27" s="1649"/>
      <c r="AJ27" s="1649"/>
      <c r="AK27" s="1649"/>
      <c r="AL27" s="1649"/>
      <c r="AM27" s="1650"/>
      <c r="AN27" s="173"/>
      <c r="AO27" s="251"/>
      <c r="AP27" s="1647"/>
      <c r="AQ27" s="1647"/>
      <c r="AR27" s="1647"/>
      <c r="AS27" s="1647"/>
      <c r="AT27" s="1647"/>
      <c r="AU27" s="1647"/>
      <c r="AV27" s="1647"/>
      <c r="AW27" s="1647"/>
      <c r="AX27" s="1647"/>
      <c r="AY27" s="1647"/>
      <c r="AZ27" s="1647"/>
      <c r="BA27" s="1647"/>
      <c r="BB27" s="1647"/>
      <c r="BC27" s="1647"/>
      <c r="BD27" s="1647"/>
      <c r="BE27" s="1647"/>
      <c r="BF27" s="1647"/>
      <c r="BG27" s="1647"/>
      <c r="BH27" s="1647"/>
      <c r="BI27" s="1647"/>
      <c r="BJ27" s="1647"/>
      <c r="BK27" s="1647"/>
      <c r="BL27" s="1647"/>
      <c r="BM27" s="1647"/>
      <c r="BN27" s="1647"/>
      <c r="BO27" s="1647"/>
      <c r="BP27" s="1647"/>
      <c r="BQ27" s="1647"/>
    </row>
    <row r="28" spans="2:69" ht="10.5" customHeight="1">
      <c r="B28" s="2395"/>
      <c r="C28" s="2396"/>
      <c r="D28" s="2396"/>
      <c r="E28" s="2396"/>
      <c r="F28" s="2396"/>
      <c r="G28" s="2396"/>
      <c r="H28" s="2396"/>
      <c r="I28" s="2396"/>
      <c r="J28" s="2396"/>
      <c r="K28" s="2396"/>
      <c r="L28" s="2396"/>
      <c r="M28" s="2396"/>
      <c r="N28" s="2396"/>
      <c r="O28" s="2396"/>
      <c r="P28" s="2396"/>
      <c r="Q28" s="2396"/>
      <c r="R28" s="2396"/>
      <c r="S28" s="2396"/>
      <c r="T28" s="2396"/>
      <c r="U28" s="2396"/>
      <c r="V28" s="2396"/>
      <c r="W28" s="2396"/>
      <c r="X28" s="2396"/>
      <c r="Y28" s="2396"/>
      <c r="Z28" s="2396"/>
      <c r="AA28" s="2396"/>
      <c r="AB28" s="2396"/>
      <c r="AC28" s="2396"/>
      <c r="AD28" s="2396"/>
      <c r="AE28" s="2396"/>
      <c r="AF28" s="2396"/>
      <c r="AG28" s="2396"/>
      <c r="AH28" s="2396"/>
      <c r="AI28" s="2396"/>
      <c r="AJ28" s="2396"/>
      <c r="AK28" s="2396"/>
      <c r="AL28" s="2396"/>
      <c r="AM28" s="2397"/>
      <c r="AN28" s="173"/>
      <c r="AO28" s="252"/>
      <c r="AP28" s="1647"/>
      <c r="AQ28" s="1647"/>
      <c r="AR28" s="1647"/>
      <c r="AS28" s="1647"/>
      <c r="AT28" s="1647"/>
      <c r="AU28" s="1647"/>
      <c r="AV28" s="1647"/>
      <c r="AW28" s="1647"/>
      <c r="AX28" s="1647"/>
      <c r="AY28" s="1647"/>
      <c r="AZ28" s="1647"/>
      <c r="BA28" s="1647"/>
      <c r="BB28" s="1647"/>
      <c r="BC28" s="1647"/>
      <c r="BD28" s="1647"/>
      <c r="BE28" s="1647"/>
      <c r="BF28" s="1647"/>
      <c r="BG28" s="1647"/>
      <c r="BH28" s="1647"/>
      <c r="BI28" s="1647"/>
      <c r="BJ28" s="1647"/>
      <c r="BK28" s="1647"/>
      <c r="BL28" s="1647"/>
      <c r="BM28" s="1647"/>
      <c r="BN28" s="1647"/>
      <c r="BO28" s="1647"/>
      <c r="BP28" s="1647"/>
      <c r="BQ28" s="1647"/>
    </row>
    <row r="29" spans="2:69" ht="7.5" customHeight="1">
      <c r="B29" s="2132"/>
      <c r="C29" s="2398"/>
      <c r="D29" s="2398"/>
      <c r="E29" s="2398"/>
      <c r="F29" s="2398"/>
      <c r="G29" s="2398"/>
      <c r="H29" s="2398"/>
      <c r="I29" s="2398"/>
      <c r="J29" s="2398"/>
      <c r="K29" s="2398"/>
      <c r="L29" s="2398"/>
      <c r="M29" s="2398"/>
      <c r="N29" s="2398"/>
      <c r="O29" s="2398"/>
      <c r="P29" s="2398"/>
      <c r="Q29" s="2398"/>
      <c r="R29" s="2398"/>
      <c r="S29" s="2398"/>
      <c r="T29" s="2398"/>
      <c r="U29" s="2398"/>
      <c r="V29" s="2398"/>
      <c r="W29" s="2398"/>
      <c r="X29" s="2398"/>
      <c r="Y29" s="2398"/>
      <c r="Z29" s="2398"/>
      <c r="AA29" s="2398"/>
      <c r="AB29" s="2398"/>
      <c r="AC29" s="2398"/>
      <c r="AD29" s="2398"/>
      <c r="AE29" s="2398"/>
      <c r="AF29" s="2398"/>
      <c r="AG29" s="2398"/>
      <c r="AH29" s="2398"/>
      <c r="AI29" s="2398"/>
      <c r="AJ29" s="2398"/>
      <c r="AK29" s="2398"/>
      <c r="AL29" s="2398"/>
      <c r="AM29" s="2134"/>
      <c r="AN29" s="172"/>
      <c r="AO29" s="253"/>
      <c r="AP29" s="1647"/>
      <c r="AQ29" s="1647"/>
      <c r="AR29" s="1647"/>
      <c r="AS29" s="1647"/>
      <c r="AT29" s="1647"/>
      <c r="AU29" s="1647"/>
      <c r="AV29" s="1647"/>
      <c r="AW29" s="1647"/>
      <c r="AX29" s="1647"/>
      <c r="AY29" s="1647"/>
      <c r="AZ29" s="1647"/>
      <c r="BA29" s="1647"/>
      <c r="BB29" s="1647"/>
      <c r="BC29" s="1647"/>
      <c r="BD29" s="1647"/>
      <c r="BE29" s="1647"/>
      <c r="BF29" s="1647"/>
      <c r="BG29" s="1647"/>
      <c r="BH29" s="1647"/>
      <c r="BI29" s="1647"/>
      <c r="BJ29" s="1647"/>
      <c r="BK29" s="1647"/>
      <c r="BL29" s="1647"/>
      <c r="BM29" s="1647"/>
      <c r="BN29" s="1647"/>
      <c r="BO29" s="1647"/>
      <c r="BP29" s="1647"/>
      <c r="BQ29" s="1647"/>
    </row>
    <row r="30" spans="2:69" ht="8.25" customHeight="1">
      <c r="B30" s="2132"/>
      <c r="C30" s="2398"/>
      <c r="D30" s="2398"/>
      <c r="E30" s="2398"/>
      <c r="F30" s="2398"/>
      <c r="G30" s="2398"/>
      <c r="H30" s="2398"/>
      <c r="I30" s="2398"/>
      <c r="J30" s="2398"/>
      <c r="K30" s="2398"/>
      <c r="L30" s="2398"/>
      <c r="M30" s="2398"/>
      <c r="N30" s="2398"/>
      <c r="O30" s="2398"/>
      <c r="P30" s="2398"/>
      <c r="Q30" s="2398"/>
      <c r="R30" s="2398"/>
      <c r="S30" s="2398"/>
      <c r="T30" s="2398"/>
      <c r="U30" s="2398"/>
      <c r="V30" s="2398"/>
      <c r="W30" s="2398"/>
      <c r="X30" s="2398"/>
      <c r="Y30" s="2398"/>
      <c r="Z30" s="2398"/>
      <c r="AA30" s="2398"/>
      <c r="AB30" s="2398"/>
      <c r="AC30" s="2398"/>
      <c r="AD30" s="2398"/>
      <c r="AE30" s="2398"/>
      <c r="AF30" s="2398"/>
      <c r="AG30" s="2398"/>
      <c r="AH30" s="2398"/>
      <c r="AI30" s="2398"/>
      <c r="AJ30" s="2398"/>
      <c r="AK30" s="2398"/>
      <c r="AL30" s="2398"/>
      <c r="AM30" s="2134"/>
      <c r="AN30" s="172"/>
      <c r="AO30" s="253"/>
      <c r="AP30" s="1647"/>
      <c r="AQ30" s="1647"/>
      <c r="AR30" s="1647"/>
      <c r="AS30" s="1647"/>
      <c r="AT30" s="1647"/>
      <c r="AU30" s="1647"/>
      <c r="AV30" s="1647"/>
      <c r="AW30" s="1647"/>
      <c r="AX30" s="1647"/>
      <c r="AY30" s="1647"/>
      <c r="AZ30" s="1647"/>
      <c r="BA30" s="1647"/>
      <c r="BB30" s="1647"/>
      <c r="BC30" s="1647"/>
      <c r="BD30" s="1647"/>
      <c r="BE30" s="1647"/>
      <c r="BF30" s="1647"/>
      <c r="BG30" s="1647"/>
      <c r="BH30" s="1647"/>
      <c r="BI30" s="1647"/>
      <c r="BJ30" s="1647"/>
      <c r="BK30" s="1647"/>
      <c r="BL30" s="1647"/>
      <c r="BM30" s="1647"/>
      <c r="BN30" s="1647"/>
      <c r="BO30" s="1647"/>
      <c r="BP30" s="1647"/>
      <c r="BQ30" s="1647"/>
    </row>
    <row r="31" spans="2:69" ht="6.75" customHeight="1">
      <c r="B31" s="2132"/>
      <c r="C31" s="2398"/>
      <c r="D31" s="2398"/>
      <c r="E31" s="2398"/>
      <c r="F31" s="2398"/>
      <c r="G31" s="2398"/>
      <c r="H31" s="2398"/>
      <c r="I31" s="2398"/>
      <c r="J31" s="2398"/>
      <c r="K31" s="2398"/>
      <c r="L31" s="2398"/>
      <c r="M31" s="2398"/>
      <c r="N31" s="2398"/>
      <c r="O31" s="2398"/>
      <c r="P31" s="2398"/>
      <c r="Q31" s="2398"/>
      <c r="R31" s="2398"/>
      <c r="S31" s="2398"/>
      <c r="T31" s="2398"/>
      <c r="U31" s="2398"/>
      <c r="V31" s="2398"/>
      <c r="W31" s="2398"/>
      <c r="X31" s="2398"/>
      <c r="Y31" s="2398"/>
      <c r="Z31" s="2398"/>
      <c r="AA31" s="2398"/>
      <c r="AB31" s="2398"/>
      <c r="AC31" s="2398"/>
      <c r="AD31" s="2398"/>
      <c r="AE31" s="2398"/>
      <c r="AF31" s="2398"/>
      <c r="AG31" s="2398"/>
      <c r="AH31" s="2398"/>
      <c r="AI31" s="2398"/>
      <c r="AJ31" s="2398"/>
      <c r="AK31" s="2398"/>
      <c r="AL31" s="2398"/>
      <c r="AM31" s="2134"/>
      <c r="AN31" s="172"/>
      <c r="AO31" s="253"/>
      <c r="AP31" s="2151"/>
      <c r="AQ31" s="2151"/>
      <c r="AR31" s="2151"/>
      <c r="AS31" s="2151"/>
      <c r="AT31" s="2151"/>
      <c r="AU31" s="2151"/>
      <c r="AV31" s="2151"/>
      <c r="AW31" s="2151"/>
      <c r="AX31" s="2151"/>
      <c r="AY31" s="2151"/>
      <c r="AZ31" s="2151"/>
      <c r="BA31" s="2151"/>
      <c r="BB31" s="2151"/>
      <c r="BC31" s="2151"/>
      <c r="BD31" s="2151"/>
      <c r="BE31" s="2151"/>
      <c r="BF31" s="2151"/>
      <c r="BG31" s="2151"/>
      <c r="BH31" s="2151"/>
      <c r="BI31" s="2151"/>
      <c r="BJ31" s="2151"/>
      <c r="BK31" s="2151"/>
      <c r="BL31" s="2151"/>
      <c r="BM31" s="2151"/>
      <c r="BN31" s="2151"/>
      <c r="BO31" s="2151"/>
      <c r="BP31" s="2151"/>
      <c r="BQ31" s="2151"/>
    </row>
    <row r="32" spans="2:69" ht="7.5" customHeight="1">
      <c r="B32" s="2132"/>
      <c r="C32" s="2398"/>
      <c r="D32" s="2398"/>
      <c r="E32" s="2398"/>
      <c r="F32" s="2398"/>
      <c r="G32" s="2398"/>
      <c r="H32" s="2398"/>
      <c r="I32" s="2398"/>
      <c r="J32" s="2398"/>
      <c r="K32" s="2398"/>
      <c r="L32" s="2398"/>
      <c r="M32" s="2398"/>
      <c r="N32" s="2398"/>
      <c r="O32" s="2398"/>
      <c r="P32" s="2398"/>
      <c r="Q32" s="2398"/>
      <c r="R32" s="2398"/>
      <c r="S32" s="2398"/>
      <c r="T32" s="2398"/>
      <c r="U32" s="2398"/>
      <c r="V32" s="2398"/>
      <c r="W32" s="2398"/>
      <c r="X32" s="2398"/>
      <c r="Y32" s="2398"/>
      <c r="Z32" s="2398"/>
      <c r="AA32" s="2398"/>
      <c r="AB32" s="2398"/>
      <c r="AC32" s="2398"/>
      <c r="AD32" s="2398"/>
      <c r="AE32" s="2398"/>
      <c r="AF32" s="2398"/>
      <c r="AG32" s="2398"/>
      <c r="AH32" s="2398"/>
      <c r="AI32" s="2398"/>
      <c r="AJ32" s="2398"/>
      <c r="AK32" s="2398"/>
      <c r="AL32" s="2398"/>
      <c r="AM32" s="2134"/>
      <c r="AN32" s="172"/>
    </row>
    <row r="33" spans="2:68" ht="11.25" customHeight="1">
      <c r="B33" s="2132"/>
      <c r="C33" s="2398"/>
      <c r="D33" s="2398"/>
      <c r="E33" s="2398"/>
      <c r="F33" s="2398"/>
      <c r="G33" s="2398"/>
      <c r="H33" s="2398"/>
      <c r="I33" s="2398"/>
      <c r="J33" s="2398"/>
      <c r="K33" s="2398"/>
      <c r="L33" s="2398"/>
      <c r="M33" s="2398"/>
      <c r="N33" s="2398"/>
      <c r="O33" s="2398"/>
      <c r="P33" s="2398"/>
      <c r="Q33" s="2398"/>
      <c r="R33" s="2398"/>
      <c r="S33" s="2398"/>
      <c r="T33" s="2398"/>
      <c r="U33" s="2398"/>
      <c r="V33" s="2398"/>
      <c r="W33" s="2398"/>
      <c r="X33" s="2398"/>
      <c r="Y33" s="2398"/>
      <c r="Z33" s="2398"/>
      <c r="AA33" s="2398"/>
      <c r="AB33" s="2398"/>
      <c r="AC33" s="2398"/>
      <c r="AD33" s="2398"/>
      <c r="AE33" s="2398"/>
      <c r="AF33" s="2398"/>
      <c r="AG33" s="2398"/>
      <c r="AH33" s="2398"/>
      <c r="AI33" s="2398"/>
      <c r="AJ33" s="2398"/>
      <c r="AK33" s="2398"/>
      <c r="AL33" s="2398"/>
      <c r="AM33" s="2134"/>
      <c r="AN33" s="172"/>
    </row>
    <row r="34" spans="2:68" ht="25.5" customHeight="1" thickBot="1">
      <c r="B34" s="2135"/>
      <c r="C34" s="2136"/>
      <c r="D34" s="2136"/>
      <c r="E34" s="2136"/>
      <c r="F34" s="2136"/>
      <c r="G34" s="2136"/>
      <c r="H34" s="2136"/>
      <c r="I34" s="2136"/>
      <c r="J34" s="2136"/>
      <c r="K34" s="2136"/>
      <c r="L34" s="2136"/>
      <c r="M34" s="2136"/>
      <c r="N34" s="2136"/>
      <c r="O34" s="2136"/>
      <c r="P34" s="2136"/>
      <c r="Q34" s="2136"/>
      <c r="R34" s="2136"/>
      <c r="S34" s="2136"/>
      <c r="T34" s="2136"/>
      <c r="U34" s="2136"/>
      <c r="V34" s="2136"/>
      <c r="W34" s="2136"/>
      <c r="X34" s="2136"/>
      <c r="Y34" s="2136"/>
      <c r="Z34" s="2136"/>
      <c r="AA34" s="2136"/>
      <c r="AB34" s="2136"/>
      <c r="AC34" s="2136"/>
      <c r="AD34" s="2136"/>
      <c r="AE34" s="2136"/>
      <c r="AF34" s="2136"/>
      <c r="AG34" s="2136"/>
      <c r="AH34" s="2136"/>
      <c r="AI34" s="2136"/>
      <c r="AJ34" s="2136"/>
      <c r="AK34" s="2136"/>
      <c r="AL34" s="2136"/>
      <c r="AM34" s="2137"/>
      <c r="AN34" s="172"/>
    </row>
    <row r="35" spans="2:68" ht="12.95" customHeight="1" thickBot="1">
      <c r="B35" s="1319" t="s">
        <v>135</v>
      </c>
      <c r="C35" s="2392" t="s">
        <v>126</v>
      </c>
      <c r="D35" s="2393"/>
      <c r="E35" s="2393"/>
      <c r="F35" s="2393"/>
      <c r="G35" s="2393"/>
      <c r="H35" s="2393"/>
      <c r="I35" s="2393"/>
      <c r="J35" s="2393"/>
      <c r="K35" s="2393"/>
      <c r="L35" s="2393"/>
      <c r="M35" s="2393"/>
      <c r="N35" s="2393"/>
      <c r="O35" s="2393"/>
      <c r="P35" s="2393"/>
      <c r="Q35" s="2393"/>
      <c r="R35" s="2393"/>
      <c r="S35" s="2393"/>
      <c r="T35" s="2393"/>
      <c r="U35" s="2393"/>
      <c r="V35" s="2393"/>
      <c r="W35" s="2393"/>
      <c r="X35" s="2393"/>
      <c r="Y35" s="2393"/>
      <c r="Z35" s="2393"/>
      <c r="AA35" s="2393"/>
      <c r="AB35" s="2393"/>
      <c r="AC35" s="2393"/>
      <c r="AD35" s="2393"/>
      <c r="AE35" s="2393"/>
      <c r="AF35" s="2393"/>
      <c r="AG35" s="2393"/>
      <c r="AH35" s="2393"/>
      <c r="AI35" s="2393"/>
      <c r="AJ35" s="2393"/>
      <c r="AK35" s="2393"/>
      <c r="AL35" s="2393"/>
      <c r="AM35" s="2394"/>
      <c r="AN35" s="167"/>
    </row>
    <row r="36" spans="2:68" ht="12.75" customHeight="1">
      <c r="B36" s="257">
        <v>1</v>
      </c>
      <c r="C36" s="2391" t="s">
        <v>195</v>
      </c>
      <c r="D36" s="2101"/>
      <c r="E36" s="2101"/>
      <c r="F36" s="2101"/>
      <c r="G36" s="2101"/>
      <c r="H36" s="2101"/>
      <c r="I36" s="2101"/>
      <c r="J36" s="2101"/>
      <c r="K36" s="2101"/>
      <c r="L36" s="2101"/>
      <c r="M36" s="2101"/>
      <c r="N36" s="2101"/>
      <c r="O36" s="2101"/>
      <c r="P36" s="2101"/>
      <c r="Q36" s="2101"/>
      <c r="R36" s="2101"/>
      <c r="S36" s="2101"/>
      <c r="T36" s="2101"/>
      <c r="U36" s="2101"/>
      <c r="V36" s="2101"/>
      <c r="W36" s="2101"/>
      <c r="X36" s="2101"/>
      <c r="Y36" s="2101"/>
      <c r="Z36" s="2101"/>
      <c r="AA36" s="2101"/>
      <c r="AB36" s="2101"/>
      <c r="AC36" s="2101"/>
      <c r="AD36" s="2101"/>
      <c r="AE36" s="2101"/>
      <c r="AF36" s="2101"/>
      <c r="AG36" s="2101"/>
      <c r="AH36" s="2101"/>
      <c r="AI36" s="2101"/>
      <c r="AJ36" s="2101"/>
      <c r="AK36" s="2101"/>
      <c r="AL36" s="2101"/>
      <c r="AM36" s="2102"/>
      <c r="AN36" s="167"/>
    </row>
    <row r="37" spans="2:68" ht="12.75" customHeight="1">
      <c r="B37" s="214">
        <v>4</v>
      </c>
      <c r="C37" s="1669" t="s">
        <v>244</v>
      </c>
      <c r="D37" s="1669"/>
      <c r="E37" s="1669"/>
      <c r="F37" s="1669"/>
      <c r="G37" s="1669"/>
      <c r="H37" s="1669"/>
      <c r="I37" s="1669"/>
      <c r="J37" s="1669"/>
      <c r="K37" s="1669"/>
      <c r="L37" s="1669"/>
      <c r="M37" s="1669"/>
      <c r="N37" s="1669"/>
      <c r="O37" s="1669"/>
      <c r="P37" s="1669"/>
      <c r="Q37" s="1669"/>
      <c r="R37" s="1669"/>
      <c r="S37" s="1669"/>
      <c r="T37" s="1669"/>
      <c r="U37" s="1669"/>
      <c r="V37" s="1669"/>
      <c r="W37" s="1669"/>
      <c r="X37" s="1669"/>
      <c r="Y37" s="1669"/>
      <c r="Z37" s="1669"/>
      <c r="AA37" s="1669"/>
      <c r="AB37" s="1669"/>
      <c r="AC37" s="1669"/>
      <c r="AD37" s="1669"/>
      <c r="AE37" s="1669"/>
      <c r="AF37" s="1669"/>
      <c r="AG37" s="1669"/>
      <c r="AH37" s="1669"/>
      <c r="AI37" s="1669"/>
      <c r="AJ37" s="1669"/>
      <c r="AK37" s="1669"/>
      <c r="AL37" s="1669"/>
      <c r="AM37" s="1670"/>
      <c r="AN37" s="167"/>
    </row>
    <row r="38" spans="2:68" ht="12.75" customHeight="1">
      <c r="B38" s="256">
        <v>5</v>
      </c>
      <c r="C38" s="1669" t="s">
        <v>809</v>
      </c>
      <c r="D38" s="1669"/>
      <c r="E38" s="1669"/>
      <c r="F38" s="1669"/>
      <c r="G38" s="1669"/>
      <c r="H38" s="1669"/>
      <c r="I38" s="1669"/>
      <c r="J38" s="1669"/>
      <c r="K38" s="1669"/>
      <c r="L38" s="1669"/>
      <c r="M38" s="1669"/>
      <c r="N38" s="1669"/>
      <c r="O38" s="1669"/>
      <c r="P38" s="1669"/>
      <c r="Q38" s="1669"/>
      <c r="R38" s="1669"/>
      <c r="S38" s="1669"/>
      <c r="T38" s="1669"/>
      <c r="U38" s="1669"/>
      <c r="V38" s="1669"/>
      <c r="W38" s="1669"/>
      <c r="X38" s="1669"/>
      <c r="Y38" s="1669"/>
      <c r="Z38" s="1669"/>
      <c r="AA38" s="1669"/>
      <c r="AB38" s="1669"/>
      <c r="AC38" s="1669"/>
      <c r="AD38" s="1669"/>
      <c r="AE38" s="1669"/>
      <c r="AF38" s="1669"/>
      <c r="AG38" s="1669"/>
      <c r="AH38" s="1669"/>
      <c r="AI38" s="1669"/>
      <c r="AJ38" s="1669"/>
      <c r="AK38" s="1669"/>
      <c r="AL38" s="1669"/>
      <c r="AM38" s="1670"/>
      <c r="AN38" s="167"/>
    </row>
    <row r="39" spans="2:68" ht="12.95" customHeight="1">
      <c r="B39" s="214">
        <v>6</v>
      </c>
      <c r="C39" s="2344" t="s">
        <v>810</v>
      </c>
      <c r="D39" s="2344"/>
      <c r="E39" s="2344"/>
      <c r="F39" s="2344"/>
      <c r="G39" s="2344"/>
      <c r="H39" s="2344"/>
      <c r="I39" s="2344"/>
      <c r="J39" s="2344"/>
      <c r="K39" s="2344"/>
      <c r="L39" s="2344"/>
      <c r="M39" s="2344"/>
      <c r="N39" s="2344"/>
      <c r="O39" s="2344"/>
      <c r="P39" s="2344"/>
      <c r="Q39" s="2344"/>
      <c r="R39" s="2344"/>
      <c r="S39" s="2344"/>
      <c r="T39" s="2344"/>
      <c r="U39" s="2344"/>
      <c r="V39" s="2344"/>
      <c r="W39" s="2344"/>
      <c r="X39" s="2344"/>
      <c r="Y39" s="2344"/>
      <c r="Z39" s="2344"/>
      <c r="AA39" s="2344"/>
      <c r="AB39" s="2344"/>
      <c r="AC39" s="2344"/>
      <c r="AD39" s="2344"/>
      <c r="AE39" s="2344"/>
      <c r="AF39" s="2344"/>
      <c r="AG39" s="2344"/>
      <c r="AH39" s="2344"/>
      <c r="AI39" s="2344"/>
      <c r="AJ39" s="2344"/>
      <c r="AK39" s="2344"/>
      <c r="AL39" s="2344"/>
      <c r="AM39" s="2399"/>
      <c r="AN39" s="253"/>
      <c r="AO39" s="2151"/>
      <c r="AP39" s="2151"/>
      <c r="AQ39" s="2151"/>
      <c r="AR39" s="2151"/>
      <c r="AS39" s="2151"/>
      <c r="AT39" s="2151"/>
      <c r="AU39" s="2151"/>
      <c r="AV39" s="2151"/>
      <c r="AW39" s="2151"/>
      <c r="AX39" s="2151"/>
      <c r="AY39" s="2151"/>
      <c r="AZ39" s="2151"/>
      <c r="BA39" s="2151"/>
      <c r="BB39" s="2151"/>
      <c r="BC39" s="2151"/>
      <c r="BD39" s="2151"/>
      <c r="BE39" s="2151"/>
      <c r="BF39" s="2151"/>
      <c r="BG39" s="2151"/>
      <c r="BH39" s="2151"/>
      <c r="BI39" s="2151"/>
      <c r="BJ39" s="2151"/>
      <c r="BK39" s="2151"/>
      <c r="BL39" s="2151"/>
      <c r="BM39" s="2151"/>
      <c r="BN39" s="2151"/>
      <c r="BO39" s="2151"/>
      <c r="BP39" s="2151"/>
    </row>
    <row r="40" spans="2:68" ht="12" customHeight="1">
      <c r="B40" s="256">
        <v>7</v>
      </c>
      <c r="C40" s="2344" t="s">
        <v>218</v>
      </c>
      <c r="D40" s="2344"/>
      <c r="E40" s="2344"/>
      <c r="F40" s="2344"/>
      <c r="G40" s="2344"/>
      <c r="H40" s="2344"/>
      <c r="I40" s="2344"/>
      <c r="J40" s="2344"/>
      <c r="K40" s="2344"/>
      <c r="L40" s="2344"/>
      <c r="M40" s="2344"/>
      <c r="N40" s="2344"/>
      <c r="O40" s="2344"/>
      <c r="P40" s="2344"/>
      <c r="Q40" s="2344"/>
      <c r="R40" s="2344"/>
      <c r="S40" s="2344"/>
      <c r="T40" s="2344"/>
      <c r="U40" s="2344"/>
      <c r="V40" s="2344"/>
      <c r="W40" s="2344"/>
      <c r="X40" s="2344"/>
      <c r="Y40" s="2344"/>
      <c r="Z40" s="2344"/>
      <c r="AA40" s="2344"/>
      <c r="AB40" s="2344"/>
      <c r="AC40" s="2344"/>
      <c r="AD40" s="2344"/>
      <c r="AE40" s="2344"/>
      <c r="AF40" s="2344"/>
      <c r="AG40" s="2344"/>
      <c r="AH40" s="2344"/>
      <c r="AI40" s="2344"/>
      <c r="AJ40" s="2344"/>
      <c r="AK40" s="2344"/>
      <c r="AL40" s="2344"/>
      <c r="AM40" s="2399"/>
      <c r="AN40" s="167"/>
    </row>
    <row r="41" spans="2:68" ht="12.75" customHeight="1">
      <c r="B41" s="214">
        <v>8</v>
      </c>
      <c r="C41" s="2344" t="s">
        <v>233</v>
      </c>
      <c r="D41" s="2344"/>
      <c r="E41" s="2344"/>
      <c r="F41" s="2344"/>
      <c r="G41" s="2344"/>
      <c r="H41" s="2344"/>
      <c r="I41" s="2344"/>
      <c r="J41" s="2344"/>
      <c r="K41" s="2344"/>
      <c r="L41" s="2344"/>
      <c r="M41" s="2344"/>
      <c r="N41" s="2344"/>
      <c r="O41" s="2344"/>
      <c r="P41" s="2344"/>
      <c r="Q41" s="2344"/>
      <c r="R41" s="2344"/>
      <c r="S41" s="2344"/>
      <c r="T41" s="2344"/>
      <c r="U41" s="2344"/>
      <c r="V41" s="2344"/>
      <c r="W41" s="2344"/>
      <c r="X41" s="2344"/>
      <c r="Y41" s="2344"/>
      <c r="Z41" s="2344"/>
      <c r="AA41" s="2344"/>
      <c r="AB41" s="2344"/>
      <c r="AC41" s="2344"/>
      <c r="AD41" s="2344"/>
      <c r="AE41" s="2344"/>
      <c r="AF41" s="2344"/>
      <c r="AG41" s="2344"/>
      <c r="AH41" s="2344"/>
      <c r="AI41" s="2344"/>
      <c r="AJ41" s="2344"/>
      <c r="AK41" s="2344"/>
      <c r="AL41" s="2344"/>
      <c r="AM41" s="2399"/>
      <c r="AN41" s="163"/>
    </row>
    <row r="42" spans="2:68" ht="13.5" customHeight="1">
      <c r="B42" s="256">
        <v>9</v>
      </c>
      <c r="C42" s="2344" t="s">
        <v>220</v>
      </c>
      <c r="D42" s="2344"/>
      <c r="E42" s="2344"/>
      <c r="F42" s="2344"/>
      <c r="G42" s="2344"/>
      <c r="H42" s="2344"/>
      <c r="I42" s="2344"/>
      <c r="J42" s="2344"/>
      <c r="K42" s="2344"/>
      <c r="L42" s="2344"/>
      <c r="M42" s="2344"/>
      <c r="N42" s="2344"/>
      <c r="O42" s="2344"/>
      <c r="P42" s="2344"/>
      <c r="Q42" s="2344"/>
      <c r="R42" s="2344"/>
      <c r="S42" s="2344"/>
      <c r="T42" s="2344"/>
      <c r="U42" s="2344"/>
      <c r="V42" s="2344"/>
      <c r="W42" s="2344"/>
      <c r="X42" s="2344"/>
      <c r="Y42" s="2344"/>
      <c r="Z42" s="2344"/>
      <c r="AA42" s="2344"/>
      <c r="AB42" s="2344"/>
      <c r="AC42" s="2344"/>
      <c r="AD42" s="2344"/>
      <c r="AE42" s="2344"/>
      <c r="AF42" s="2344"/>
      <c r="AG42" s="2344"/>
      <c r="AH42" s="2344"/>
      <c r="AI42" s="2344"/>
      <c r="AJ42" s="2344"/>
      <c r="AK42" s="2344"/>
      <c r="AL42" s="2344"/>
      <c r="AM42" s="2399"/>
      <c r="AN42" s="253"/>
      <c r="AO42" s="1647"/>
      <c r="AP42" s="1647"/>
      <c r="AQ42" s="1647"/>
      <c r="AR42" s="1647"/>
      <c r="AS42" s="1647"/>
      <c r="AT42" s="1647"/>
      <c r="AU42" s="1647"/>
      <c r="AV42" s="1647"/>
      <c r="AW42" s="1647"/>
      <c r="AX42" s="1647"/>
      <c r="AY42" s="1647"/>
      <c r="AZ42" s="1647"/>
      <c r="BA42" s="1647"/>
      <c r="BB42" s="1647"/>
      <c r="BC42" s="1647"/>
      <c r="BD42" s="1647"/>
      <c r="BE42" s="1647"/>
      <c r="BF42" s="1647"/>
      <c r="BG42" s="1647"/>
      <c r="BH42" s="1647"/>
      <c r="BI42" s="1647"/>
      <c r="BJ42" s="1647"/>
      <c r="BK42" s="1647"/>
      <c r="BL42" s="1647"/>
      <c r="BM42" s="1647"/>
      <c r="BN42" s="1647"/>
      <c r="BO42" s="1647"/>
      <c r="BP42" s="1647"/>
    </row>
    <row r="43" spans="2:68" ht="15" customHeight="1">
      <c r="B43" s="214">
        <v>10</v>
      </c>
      <c r="C43" s="2344" t="s">
        <v>243</v>
      </c>
      <c r="D43" s="2344"/>
      <c r="E43" s="2344"/>
      <c r="F43" s="2344"/>
      <c r="G43" s="2344"/>
      <c r="H43" s="2344"/>
      <c r="I43" s="2344"/>
      <c r="J43" s="2344"/>
      <c r="K43" s="2344"/>
      <c r="L43" s="2344"/>
      <c r="M43" s="2344"/>
      <c r="N43" s="2344"/>
      <c r="O43" s="2344"/>
      <c r="P43" s="2344"/>
      <c r="Q43" s="2344"/>
      <c r="R43" s="2344"/>
      <c r="S43" s="2344"/>
      <c r="T43" s="2344"/>
      <c r="U43" s="2344"/>
      <c r="V43" s="2344"/>
      <c r="W43" s="2344"/>
      <c r="X43" s="2344"/>
      <c r="Y43" s="2344"/>
      <c r="Z43" s="2344"/>
      <c r="AA43" s="2344"/>
      <c r="AB43" s="2344"/>
      <c r="AC43" s="2344"/>
      <c r="AD43" s="2344"/>
      <c r="AE43" s="2344"/>
      <c r="AF43" s="2344"/>
      <c r="AG43" s="2344"/>
      <c r="AH43" s="2344"/>
      <c r="AI43" s="2344"/>
      <c r="AJ43" s="2344"/>
      <c r="AK43" s="2344"/>
      <c r="AL43" s="2344"/>
      <c r="AM43" s="2399"/>
      <c r="AN43" s="163"/>
      <c r="AO43" s="163"/>
      <c r="AP43" s="118"/>
      <c r="AQ43" s="118"/>
      <c r="AY43" s="118"/>
      <c r="AZ43" s="118"/>
      <c r="BA43" s="118"/>
    </row>
    <row r="44" spans="2:68" ht="15" customHeight="1">
      <c r="B44" s="256">
        <v>11</v>
      </c>
      <c r="C44" s="2344" t="s">
        <v>196</v>
      </c>
      <c r="D44" s="2344"/>
      <c r="E44" s="2344"/>
      <c r="F44" s="2344"/>
      <c r="G44" s="2344"/>
      <c r="H44" s="2344"/>
      <c r="I44" s="2344"/>
      <c r="J44" s="2344"/>
      <c r="K44" s="2344"/>
      <c r="L44" s="2344"/>
      <c r="M44" s="2344"/>
      <c r="N44" s="2344"/>
      <c r="O44" s="2344"/>
      <c r="P44" s="2344"/>
      <c r="Q44" s="2344"/>
      <c r="R44" s="2344"/>
      <c r="S44" s="2344"/>
      <c r="T44" s="2344"/>
      <c r="U44" s="2344"/>
      <c r="V44" s="2344"/>
      <c r="W44" s="2344"/>
      <c r="X44" s="2344"/>
      <c r="Y44" s="2344"/>
      <c r="Z44" s="2344"/>
      <c r="AA44" s="2344"/>
      <c r="AB44" s="2344"/>
      <c r="AC44" s="2344"/>
      <c r="AD44" s="2344"/>
      <c r="AE44" s="2344"/>
      <c r="AF44" s="2344"/>
      <c r="AG44" s="2344"/>
      <c r="AH44" s="2344"/>
      <c r="AI44" s="2344"/>
      <c r="AJ44" s="2344"/>
      <c r="AK44" s="2344"/>
      <c r="AL44" s="2344"/>
      <c r="AM44" s="2399"/>
      <c r="AN44" s="163"/>
      <c r="AO44" s="163"/>
      <c r="AP44" s="118"/>
      <c r="AQ44" s="118"/>
      <c r="AY44" s="118"/>
      <c r="AZ44" s="118"/>
      <c r="BA44" s="118"/>
    </row>
    <row r="45" spans="2:68" ht="15" customHeight="1">
      <c r="B45" s="214">
        <v>12</v>
      </c>
      <c r="C45" s="2344" t="s">
        <v>197</v>
      </c>
      <c r="D45" s="2344"/>
      <c r="E45" s="2344"/>
      <c r="F45" s="2344"/>
      <c r="G45" s="2344"/>
      <c r="H45" s="2344"/>
      <c r="I45" s="2344"/>
      <c r="J45" s="2344"/>
      <c r="K45" s="2344"/>
      <c r="L45" s="2344"/>
      <c r="M45" s="2344"/>
      <c r="N45" s="2344"/>
      <c r="O45" s="2344"/>
      <c r="P45" s="2344"/>
      <c r="Q45" s="2344"/>
      <c r="R45" s="2344"/>
      <c r="S45" s="2344"/>
      <c r="T45" s="2344"/>
      <c r="U45" s="2344"/>
      <c r="V45" s="2344"/>
      <c r="W45" s="2344"/>
      <c r="X45" s="2344"/>
      <c r="Y45" s="2344"/>
      <c r="Z45" s="2344"/>
      <c r="AA45" s="2344"/>
      <c r="AB45" s="2344"/>
      <c r="AC45" s="2344"/>
      <c r="AD45" s="2344"/>
      <c r="AE45" s="2344"/>
      <c r="AF45" s="2344"/>
      <c r="AG45" s="2344"/>
      <c r="AH45" s="2344"/>
      <c r="AI45" s="2344"/>
      <c r="AJ45" s="2344"/>
      <c r="AK45" s="2344"/>
      <c r="AL45" s="2344"/>
      <c r="AM45" s="2399"/>
      <c r="AN45" s="163"/>
      <c r="AO45" s="163"/>
      <c r="AP45" s="118"/>
      <c r="AQ45" s="118"/>
      <c r="AY45" s="118"/>
      <c r="AZ45" s="118"/>
      <c r="BA45" s="118"/>
    </row>
    <row r="46" spans="2:68" ht="15" customHeight="1">
      <c r="B46" s="256">
        <v>13</v>
      </c>
      <c r="C46" s="2344" t="s">
        <v>245</v>
      </c>
      <c r="D46" s="2344"/>
      <c r="E46" s="2344"/>
      <c r="F46" s="2344"/>
      <c r="G46" s="2344"/>
      <c r="H46" s="2344"/>
      <c r="I46" s="2344"/>
      <c r="J46" s="2344"/>
      <c r="K46" s="2344"/>
      <c r="L46" s="2344"/>
      <c r="M46" s="2344"/>
      <c r="N46" s="2344"/>
      <c r="O46" s="2344"/>
      <c r="P46" s="2344"/>
      <c r="Q46" s="2344"/>
      <c r="R46" s="2344"/>
      <c r="S46" s="2344"/>
      <c r="T46" s="2344"/>
      <c r="U46" s="2344"/>
      <c r="V46" s="2344"/>
      <c r="W46" s="2344"/>
      <c r="X46" s="2344"/>
      <c r="Y46" s="2344"/>
      <c r="Z46" s="2344"/>
      <c r="AA46" s="2344"/>
      <c r="AB46" s="2344"/>
      <c r="AC46" s="2344"/>
      <c r="AD46" s="2344"/>
      <c r="AE46" s="2344"/>
      <c r="AF46" s="2344"/>
      <c r="AG46" s="2344"/>
      <c r="AH46" s="2344"/>
      <c r="AI46" s="2344"/>
      <c r="AJ46" s="2344"/>
      <c r="AK46" s="2344"/>
      <c r="AL46" s="2344"/>
      <c r="AM46" s="2399"/>
      <c r="AN46" s="163"/>
      <c r="AO46" s="163"/>
      <c r="AP46" s="118"/>
      <c r="AQ46" s="118"/>
      <c r="AY46" s="118"/>
      <c r="AZ46" s="118"/>
      <c r="BA46" s="118"/>
    </row>
    <row r="47" spans="2:68">
      <c r="B47" s="268">
        <v>15</v>
      </c>
      <c r="C47" s="2344" t="s">
        <v>221</v>
      </c>
      <c r="D47" s="2344"/>
      <c r="E47" s="2344"/>
      <c r="F47" s="2344"/>
      <c r="G47" s="2344"/>
      <c r="H47" s="2344"/>
      <c r="I47" s="2344"/>
      <c r="J47" s="2344"/>
      <c r="K47" s="2344"/>
      <c r="L47" s="2344"/>
      <c r="M47" s="2344"/>
      <c r="N47" s="2344"/>
      <c r="O47" s="2344"/>
      <c r="P47" s="2344"/>
      <c r="Q47" s="2344"/>
      <c r="R47" s="2344"/>
      <c r="S47" s="2344"/>
      <c r="T47" s="2344"/>
      <c r="U47" s="2344"/>
      <c r="V47" s="2344"/>
      <c r="W47" s="2344"/>
      <c r="X47" s="2344"/>
      <c r="Y47" s="2344"/>
      <c r="Z47" s="2344"/>
      <c r="AA47" s="2344"/>
      <c r="AB47" s="2344"/>
      <c r="AC47" s="2344"/>
      <c r="AD47" s="2344"/>
      <c r="AE47" s="2344"/>
      <c r="AF47" s="2344"/>
      <c r="AG47" s="2344"/>
      <c r="AH47" s="2344"/>
      <c r="AI47" s="2344"/>
      <c r="AJ47" s="2344"/>
      <c r="AK47" s="2344"/>
      <c r="AL47" s="2344"/>
      <c r="AM47" s="2399"/>
      <c r="AN47" s="163"/>
      <c r="AO47" s="163"/>
      <c r="AP47" s="118"/>
      <c r="AQ47" s="118"/>
      <c r="AZ47" s="118"/>
      <c r="BA47" s="118"/>
    </row>
    <row r="48" spans="2:68" ht="12.75" customHeight="1" thickBot="1">
      <c r="B48" s="269">
        <v>16</v>
      </c>
      <c r="C48" s="2400" t="s">
        <v>815</v>
      </c>
      <c r="D48" s="2401"/>
      <c r="E48" s="2401"/>
      <c r="F48" s="2401"/>
      <c r="G48" s="2401"/>
      <c r="H48" s="2401"/>
      <c r="I48" s="2401"/>
      <c r="J48" s="2401"/>
      <c r="K48" s="2401"/>
      <c r="L48" s="2401"/>
      <c r="M48" s="2401"/>
      <c r="N48" s="2401"/>
      <c r="O48" s="2401"/>
      <c r="P48" s="2401"/>
      <c r="Q48" s="2401"/>
      <c r="R48" s="2401"/>
      <c r="S48" s="2401"/>
      <c r="T48" s="2401"/>
      <c r="U48" s="2401"/>
      <c r="V48" s="2401"/>
      <c r="W48" s="2401"/>
      <c r="X48" s="2401"/>
      <c r="Y48" s="2401"/>
      <c r="Z48" s="2401"/>
      <c r="AA48" s="2401"/>
      <c r="AB48" s="2401"/>
      <c r="AC48" s="2401"/>
      <c r="AD48" s="2401"/>
      <c r="AE48" s="2401"/>
      <c r="AF48" s="2401"/>
      <c r="AG48" s="2401"/>
      <c r="AH48" s="2401"/>
      <c r="AI48" s="2401"/>
      <c r="AJ48" s="2401"/>
      <c r="AK48" s="2401"/>
      <c r="AL48" s="2401"/>
      <c r="AM48" s="2402"/>
      <c r="AN48" s="163"/>
      <c r="AO48" s="163"/>
      <c r="AP48" s="118"/>
      <c r="AQ48" s="118"/>
      <c r="AZ48" s="118"/>
      <c r="BA48" s="118"/>
    </row>
    <row r="49" spans="2:41" ht="0.75" customHeight="1">
      <c r="B49" s="86"/>
      <c r="C49" s="1228"/>
      <c r="D49" s="1197"/>
      <c r="E49" s="1197"/>
      <c r="F49" s="1197"/>
      <c r="G49" s="1197"/>
      <c r="H49" s="1197"/>
      <c r="I49" s="1197"/>
      <c r="J49" s="1197"/>
      <c r="K49" s="1197"/>
      <c r="L49" s="1197"/>
      <c r="M49" s="1197"/>
      <c r="N49" s="1197"/>
      <c r="O49" s="1197"/>
      <c r="P49" s="1197"/>
      <c r="Q49" s="1197"/>
      <c r="R49" s="1197"/>
      <c r="S49" s="1197"/>
      <c r="T49" s="1197"/>
      <c r="U49" s="1238"/>
      <c r="V49" s="1238"/>
      <c r="W49" s="1238"/>
      <c r="X49" s="1238"/>
      <c r="Y49" s="1238"/>
      <c r="Z49" s="1238"/>
      <c r="AA49" s="1238"/>
      <c r="AB49" s="1238"/>
      <c r="AC49" s="1238"/>
      <c r="AD49" s="1238"/>
      <c r="AE49" s="1158"/>
      <c r="AF49" s="1185"/>
      <c r="AG49" s="1185"/>
      <c r="AH49" s="1185"/>
      <c r="AI49" s="1185"/>
      <c r="AJ49" s="1185"/>
      <c r="AK49" s="1208"/>
      <c r="AL49" s="1208"/>
      <c r="AM49" s="84"/>
      <c r="AN49" s="163"/>
      <c r="AO49" s="163"/>
    </row>
    <row r="50" spans="2:41" ht="0.75" customHeight="1">
      <c r="B50" s="86"/>
      <c r="C50" s="1228"/>
      <c r="D50" s="1197"/>
      <c r="E50" s="1197"/>
      <c r="F50" s="1197"/>
      <c r="G50" s="1197"/>
      <c r="H50" s="1197"/>
      <c r="I50" s="1197"/>
      <c r="J50" s="1197"/>
      <c r="K50" s="1197"/>
      <c r="L50" s="1197"/>
      <c r="M50" s="1197"/>
      <c r="N50" s="1197"/>
      <c r="O50" s="1197"/>
      <c r="P50" s="1197"/>
      <c r="Q50" s="1197"/>
      <c r="R50" s="1197"/>
      <c r="S50" s="1197"/>
      <c r="T50" s="1197"/>
      <c r="U50" s="1238"/>
      <c r="V50" s="1238"/>
      <c r="W50" s="1238"/>
      <c r="X50" s="1238"/>
      <c r="Y50" s="1238"/>
      <c r="Z50" s="1238"/>
      <c r="AA50" s="1238"/>
      <c r="AB50" s="1238"/>
      <c r="AC50" s="1238"/>
      <c r="AD50" s="1238"/>
      <c r="AE50" s="1158"/>
      <c r="AF50" s="1185"/>
      <c r="AG50" s="1185"/>
      <c r="AH50" s="1185"/>
      <c r="AI50" s="1185"/>
      <c r="AJ50" s="1185"/>
      <c r="AK50" s="1208"/>
      <c r="AL50" s="1208"/>
      <c r="AM50" s="84"/>
      <c r="AN50" s="163"/>
      <c r="AO50" s="163"/>
    </row>
    <row r="51" spans="2:41" ht="9.75" customHeight="1">
      <c r="B51" s="1166"/>
      <c r="C51" s="1323"/>
      <c r="D51" s="1323"/>
      <c r="E51" s="1323"/>
      <c r="F51" s="1323"/>
      <c r="G51" s="1323"/>
      <c r="H51" s="1323"/>
      <c r="I51" s="1324"/>
      <c r="J51" s="1324"/>
      <c r="K51" s="1324"/>
      <c r="L51" s="1324"/>
      <c r="M51" s="1324"/>
      <c r="N51" s="1324"/>
      <c r="O51" s="1324"/>
      <c r="P51" s="1324"/>
      <c r="Q51" s="1324"/>
      <c r="R51" s="1325"/>
      <c r="S51" s="1326"/>
      <c r="T51" s="1326"/>
      <c r="U51" s="1326"/>
      <c r="V51" s="1326"/>
      <c r="W51" s="1326"/>
      <c r="X51" s="1326"/>
      <c r="Y51" s="1326"/>
      <c r="Z51" s="1326"/>
      <c r="AA51" s="1326"/>
      <c r="AB51" s="1326"/>
      <c r="AC51" s="1327"/>
      <c r="AD51" s="1328"/>
      <c r="AE51" s="1328"/>
      <c r="AF51" s="1328"/>
      <c r="AG51" s="1328"/>
      <c r="AH51" s="1328"/>
      <c r="AI51" s="1328"/>
      <c r="AJ51" s="1328"/>
      <c r="AK51" s="1328"/>
      <c r="AL51" s="1328"/>
      <c r="AM51" s="1320"/>
      <c r="AN51" s="163"/>
      <c r="AO51" s="163"/>
    </row>
    <row r="52" spans="2:41" ht="3.75" customHeight="1">
      <c r="B52" s="86"/>
      <c r="C52" s="2229"/>
      <c r="D52" s="2229"/>
      <c r="E52" s="2229"/>
      <c r="F52" s="2229"/>
      <c r="G52" s="2229"/>
      <c r="H52" s="2229"/>
      <c r="I52" s="1188"/>
      <c r="J52" s="2230"/>
      <c r="K52" s="2230"/>
      <c r="L52" s="2230"/>
      <c r="M52" s="2230"/>
      <c r="N52" s="2230"/>
      <c r="O52" s="2230"/>
      <c r="P52" s="2230"/>
      <c r="Q52" s="2230"/>
      <c r="R52" s="1209"/>
      <c r="S52" s="2231"/>
      <c r="T52" s="2231"/>
      <c r="U52" s="2231"/>
      <c r="V52" s="2231"/>
      <c r="W52" s="2231"/>
      <c r="X52" s="2231"/>
      <c r="Y52" s="2231"/>
      <c r="Z52" s="2231"/>
      <c r="AA52" s="2231"/>
      <c r="AB52" s="2231"/>
      <c r="AC52" s="1186"/>
      <c r="AD52" s="2238"/>
      <c r="AE52" s="2238"/>
      <c r="AF52" s="2238"/>
      <c r="AG52" s="2238"/>
      <c r="AH52" s="2238"/>
      <c r="AI52" s="2238"/>
      <c r="AJ52" s="2238"/>
      <c r="AK52" s="2238"/>
      <c r="AL52" s="2238"/>
      <c r="AM52" s="89"/>
      <c r="AN52" s="163"/>
      <c r="AO52" s="163"/>
    </row>
    <row r="53" spans="2:41" ht="12.75" customHeight="1">
      <c r="B53" s="86"/>
      <c r="C53" s="2229"/>
      <c r="D53" s="2229"/>
      <c r="E53" s="2229"/>
      <c r="F53" s="2229"/>
      <c r="G53" s="2229"/>
      <c r="H53" s="2229"/>
      <c r="I53" s="1188"/>
      <c r="J53" s="2230"/>
      <c r="K53" s="2230"/>
      <c r="L53" s="2230"/>
      <c r="M53" s="2230"/>
      <c r="N53" s="2230"/>
      <c r="O53" s="2230"/>
      <c r="P53" s="2230"/>
      <c r="Q53" s="2230"/>
      <c r="R53" s="1210"/>
      <c r="S53" s="2231"/>
      <c r="T53" s="2231"/>
      <c r="U53" s="2231"/>
      <c r="V53" s="2231"/>
      <c r="W53" s="2231"/>
      <c r="X53" s="2231"/>
      <c r="Y53" s="2231"/>
      <c r="Z53" s="2231"/>
      <c r="AA53" s="2231"/>
      <c r="AB53" s="2231"/>
      <c r="AC53" s="1211"/>
      <c r="AD53" s="2238"/>
      <c r="AE53" s="2238"/>
      <c r="AF53" s="2238"/>
      <c r="AG53" s="2238"/>
      <c r="AH53" s="2238"/>
      <c r="AI53" s="2238"/>
      <c r="AJ53" s="2238"/>
      <c r="AK53" s="2238"/>
      <c r="AL53" s="2238"/>
      <c r="AM53" s="84"/>
      <c r="AN53" s="163"/>
      <c r="AO53" s="163"/>
    </row>
    <row r="54" spans="2:41" ht="20.25" customHeight="1">
      <c r="B54" s="86"/>
      <c r="C54" s="2229"/>
      <c r="D54" s="2229"/>
      <c r="E54" s="2229"/>
      <c r="F54" s="2229"/>
      <c r="G54" s="2229"/>
      <c r="H54" s="2229"/>
      <c r="I54" s="1188"/>
      <c r="J54" s="2230"/>
      <c r="K54" s="2230"/>
      <c r="L54" s="2230"/>
      <c r="M54" s="2230"/>
      <c r="N54" s="2230"/>
      <c r="O54" s="2230"/>
      <c r="P54" s="2230"/>
      <c r="Q54" s="2230"/>
      <c r="R54" s="1169"/>
      <c r="S54" s="2231"/>
      <c r="T54" s="2231"/>
      <c r="U54" s="2231"/>
      <c r="V54" s="2231"/>
      <c r="W54" s="2231"/>
      <c r="X54" s="2231"/>
      <c r="Y54" s="2231"/>
      <c r="Z54" s="2231"/>
      <c r="AA54" s="2231"/>
      <c r="AB54" s="2231"/>
      <c r="AC54" s="1211"/>
      <c r="AD54" s="2238"/>
      <c r="AE54" s="2238"/>
      <c r="AF54" s="2238"/>
      <c r="AG54" s="2238"/>
      <c r="AH54" s="2238"/>
      <c r="AI54" s="2238"/>
      <c r="AJ54" s="2238"/>
      <c r="AK54" s="2238"/>
      <c r="AL54" s="2238"/>
      <c r="AM54" s="84"/>
      <c r="AN54" s="163"/>
      <c r="AO54" s="163"/>
    </row>
    <row r="55" spans="2:41" ht="10.5" customHeight="1">
      <c r="B55" s="86"/>
      <c r="C55" s="2225" t="s">
        <v>97</v>
      </c>
      <c r="D55" s="2225"/>
      <c r="E55" s="2225"/>
      <c r="F55" s="2225"/>
      <c r="G55" s="2225"/>
      <c r="H55" s="2225"/>
      <c r="I55" s="1169"/>
      <c r="J55" s="2225" t="s">
        <v>31</v>
      </c>
      <c r="K55" s="2225"/>
      <c r="L55" s="2225"/>
      <c r="M55" s="2225"/>
      <c r="N55" s="2225"/>
      <c r="O55" s="2225"/>
      <c r="P55" s="2225"/>
      <c r="Q55" s="2225"/>
      <c r="R55" s="1204"/>
      <c r="S55" s="2225" t="s">
        <v>186</v>
      </c>
      <c r="T55" s="2225"/>
      <c r="U55" s="2225"/>
      <c r="V55" s="2225"/>
      <c r="W55" s="2225"/>
      <c r="X55" s="2225"/>
      <c r="Y55" s="2225"/>
      <c r="Z55" s="2225"/>
      <c r="AA55" s="2225"/>
      <c r="AB55" s="2225"/>
      <c r="AC55" s="1210"/>
      <c r="AD55" s="2225" t="s">
        <v>29</v>
      </c>
      <c r="AE55" s="2225"/>
      <c r="AF55" s="2225"/>
      <c r="AG55" s="2225"/>
      <c r="AH55" s="2225"/>
      <c r="AI55" s="2225"/>
      <c r="AJ55" s="2225"/>
      <c r="AK55" s="2225"/>
      <c r="AL55" s="2225"/>
      <c r="AM55" s="84"/>
      <c r="AN55" s="163"/>
      <c r="AO55" s="163"/>
    </row>
    <row r="56" spans="2:41" ht="15.75" customHeight="1" thickBot="1">
      <c r="B56" s="250"/>
      <c r="C56" s="2226"/>
      <c r="D56" s="2226"/>
      <c r="E56" s="2226"/>
      <c r="F56" s="2226"/>
      <c r="G56" s="2226"/>
      <c r="H56" s="2226"/>
      <c r="I56" s="137"/>
      <c r="J56" s="2226"/>
      <c r="K56" s="2226"/>
      <c r="L56" s="2226"/>
      <c r="M56" s="2226"/>
      <c r="N56" s="2226"/>
      <c r="O56" s="2226"/>
      <c r="P56" s="2226"/>
      <c r="Q56" s="2226"/>
      <c r="R56" s="137"/>
      <c r="S56" s="2226"/>
      <c r="T56" s="2226"/>
      <c r="U56" s="2226"/>
      <c r="V56" s="2226"/>
      <c r="W56" s="2226"/>
      <c r="X56" s="2226"/>
      <c r="Y56" s="2226"/>
      <c r="Z56" s="2226"/>
      <c r="AA56" s="2226"/>
      <c r="AB56" s="2226"/>
      <c r="AC56" s="136"/>
      <c r="AD56" s="2226"/>
      <c r="AE56" s="2226"/>
      <c r="AF56" s="2226"/>
      <c r="AG56" s="2226"/>
      <c r="AH56" s="2226"/>
      <c r="AI56" s="2226"/>
      <c r="AJ56" s="2226"/>
      <c r="AK56" s="2226"/>
      <c r="AL56" s="2226"/>
      <c r="AM56" s="117"/>
      <c r="AN56" s="163"/>
      <c r="AO56" s="163"/>
    </row>
    <row r="57" spans="2:41">
      <c r="AN57" s="163"/>
      <c r="AO57" s="163"/>
    </row>
    <row r="58" spans="2:41">
      <c r="AN58" s="163"/>
      <c r="AO58" s="163"/>
    </row>
  </sheetData>
  <sheetProtection selectLockedCells="1"/>
  <mergeCells count="159">
    <mergeCell ref="B1:P1"/>
    <mergeCell ref="G3:H3"/>
    <mergeCell ref="G4:H5"/>
    <mergeCell ref="G6:H6"/>
    <mergeCell ref="G7:H7"/>
    <mergeCell ref="G8:H8"/>
    <mergeCell ref="I3:T3"/>
    <mergeCell ref="I4:T5"/>
    <mergeCell ref="I6:T6"/>
    <mergeCell ref="I7:T7"/>
    <mergeCell ref="I8:T8"/>
    <mergeCell ref="B4:F5"/>
    <mergeCell ref="G2:T2"/>
    <mergeCell ref="C36:AM36"/>
    <mergeCell ref="C35:AM35"/>
    <mergeCell ref="B27:AM27"/>
    <mergeCell ref="B28:AM34"/>
    <mergeCell ref="C52:H54"/>
    <mergeCell ref="J52:Q54"/>
    <mergeCell ref="S52:AB54"/>
    <mergeCell ref="AD52:AL54"/>
    <mergeCell ref="AH20:AI20"/>
    <mergeCell ref="AJ20:AM20"/>
    <mergeCell ref="C47:AM47"/>
    <mergeCell ref="C46:AM46"/>
    <mergeCell ref="C45:AM45"/>
    <mergeCell ref="C48:AM48"/>
    <mergeCell ref="C44:AM44"/>
    <mergeCell ref="C43:AM43"/>
    <mergeCell ref="C42:AM42"/>
    <mergeCell ref="C41:AM41"/>
    <mergeCell ref="C40:AM40"/>
    <mergeCell ref="C39:AM39"/>
    <mergeCell ref="C38:AM38"/>
    <mergeCell ref="C37:AM37"/>
    <mergeCell ref="B21:AM21"/>
    <mergeCell ref="C26:V26"/>
    <mergeCell ref="C25:V25"/>
    <mergeCell ref="AI23:AM23"/>
    <mergeCell ref="AI24:AM24"/>
    <mergeCell ref="AI25:AM25"/>
    <mergeCell ref="C24:V24"/>
    <mergeCell ref="B22:AM22"/>
    <mergeCell ref="C20:D20"/>
    <mergeCell ref="K19:O19"/>
    <mergeCell ref="K18:O18"/>
    <mergeCell ref="K20:O20"/>
    <mergeCell ref="K17:O17"/>
    <mergeCell ref="K16:O16"/>
    <mergeCell ref="AJ19:AM19"/>
    <mergeCell ref="Q18:U18"/>
    <mergeCell ref="G20:I20"/>
    <mergeCell ref="G19:I19"/>
    <mergeCell ref="G18:I18"/>
    <mergeCell ref="Y18:Z18"/>
    <mergeCell ref="AC18:AD18"/>
    <mergeCell ref="Y19:Z19"/>
    <mergeCell ref="AJ17:AM17"/>
    <mergeCell ref="Y20:Z20"/>
    <mergeCell ref="AJ18:AM18"/>
    <mergeCell ref="Q20:U20"/>
    <mergeCell ref="Q19:U19"/>
    <mergeCell ref="Y17:Z17"/>
    <mergeCell ref="Y16:Z16"/>
    <mergeCell ref="AA20:AB20"/>
    <mergeCell ref="AA19:AB19"/>
    <mergeCell ref="AA18:AB18"/>
    <mergeCell ref="AA17:AB17"/>
    <mergeCell ref="AA16:AB16"/>
    <mergeCell ref="G17:I17"/>
    <mergeCell ref="G16:I16"/>
    <mergeCell ref="C16:D16"/>
    <mergeCell ref="E20:F20"/>
    <mergeCell ref="E19:F19"/>
    <mergeCell ref="E18:F18"/>
    <mergeCell ref="E17:F17"/>
    <mergeCell ref="E16:F16"/>
    <mergeCell ref="C12:D15"/>
    <mergeCell ref="C17:D17"/>
    <mergeCell ref="E15:F15"/>
    <mergeCell ref="C18:D18"/>
    <mergeCell ref="C19:D19"/>
    <mergeCell ref="G15:I15"/>
    <mergeCell ref="E12:I14"/>
    <mergeCell ref="P12:P15"/>
    <mergeCell ref="K12:O15"/>
    <mergeCell ref="Q12:U15"/>
    <mergeCell ref="V12:W15"/>
    <mergeCell ref="X12:X15"/>
    <mergeCell ref="AC12:AD15"/>
    <mergeCell ref="AE12:AG15"/>
    <mergeCell ref="AC17:AD17"/>
    <mergeCell ref="Y12:Z15"/>
    <mergeCell ref="AC16:AD16"/>
    <mergeCell ref="Q17:U17"/>
    <mergeCell ref="Q16:U16"/>
    <mergeCell ref="V20:W20"/>
    <mergeCell ref="V19:W19"/>
    <mergeCell ref="V18:W18"/>
    <mergeCell ref="V17:W17"/>
    <mergeCell ref="V16:W16"/>
    <mergeCell ref="U2:AC2"/>
    <mergeCell ref="AG4:AM5"/>
    <mergeCell ref="AG3:AM3"/>
    <mergeCell ref="AB3:AC3"/>
    <mergeCell ref="AB4:AC4"/>
    <mergeCell ref="AB5:AC5"/>
    <mergeCell ref="AJ12:AM15"/>
    <mergeCell ref="AJ16:AM16"/>
    <mergeCell ref="U6:AM8"/>
    <mergeCell ref="AE16:AF16"/>
    <mergeCell ref="AD55:AL56"/>
    <mergeCell ref="J55:Q56"/>
    <mergeCell ref="C55:H56"/>
    <mergeCell ref="S55:AB56"/>
    <mergeCell ref="B12:B15"/>
    <mergeCell ref="AI26:AM26"/>
    <mergeCell ref="AC25:AH25"/>
    <mergeCell ref="AC19:AD19"/>
    <mergeCell ref="AE19:AF19"/>
    <mergeCell ref="AE18:AF18"/>
    <mergeCell ref="AE20:AF20"/>
    <mergeCell ref="AH19:AI19"/>
    <mergeCell ref="AH18:AI18"/>
    <mergeCell ref="C23:V23"/>
    <mergeCell ref="W24:AB24"/>
    <mergeCell ref="W25:AB25"/>
    <mergeCell ref="W26:AB26"/>
    <mergeCell ref="AC24:AH24"/>
    <mergeCell ref="W23:AB23"/>
    <mergeCell ref="AC23:AH23"/>
    <mergeCell ref="AC26:AH26"/>
    <mergeCell ref="J12:J15"/>
    <mergeCell ref="AC20:AD20"/>
    <mergeCell ref="AE17:AF17"/>
    <mergeCell ref="AO39:BP39"/>
    <mergeCell ref="AO42:BP42"/>
    <mergeCell ref="AP27:BQ27"/>
    <mergeCell ref="AP28:BQ28"/>
    <mergeCell ref="AP29:BQ29"/>
    <mergeCell ref="AP30:BQ30"/>
    <mergeCell ref="AP31:BQ31"/>
    <mergeCell ref="Z1:AM1"/>
    <mergeCell ref="B9:O11"/>
    <mergeCell ref="AA12:AB15"/>
    <mergeCell ref="AH12:AI15"/>
    <mergeCell ref="AH16:AI16"/>
    <mergeCell ref="AH17:AI17"/>
    <mergeCell ref="B2:F2"/>
    <mergeCell ref="B3:F3"/>
    <mergeCell ref="B6:F6"/>
    <mergeCell ref="B7:F7"/>
    <mergeCell ref="B8:F8"/>
    <mergeCell ref="U5:AA5"/>
    <mergeCell ref="U3:AA3"/>
    <mergeCell ref="U4:AA4"/>
    <mergeCell ref="AD3:AF3"/>
    <mergeCell ref="AD4:AF5"/>
    <mergeCell ref="AD2:AM2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pageSetUpPr fitToPage="1"/>
  </sheetPr>
  <dimension ref="B1:BI69"/>
  <sheetViews>
    <sheetView showGridLines="0" view="pageBreakPreview" zoomScale="90" zoomScaleNormal="100" zoomScaleSheetLayoutView="90" workbookViewId="0">
      <selection activeCell="AR15" sqref="AR15"/>
    </sheetView>
  </sheetViews>
  <sheetFormatPr defaultRowHeight="12.75"/>
  <cols>
    <col min="1" max="1" width="18.7109375" style="281" customWidth="1"/>
    <col min="2" max="2" width="3.42578125" style="281" bestFit="1" customWidth="1"/>
    <col min="3" max="3" width="3" style="281" customWidth="1"/>
    <col min="4" max="4" width="2.7109375" style="281" customWidth="1"/>
    <col min="5" max="5" width="3.28515625" style="281" customWidth="1"/>
    <col min="6" max="6" width="3.7109375" style="281" customWidth="1"/>
    <col min="7" max="7" width="2.7109375" style="281" customWidth="1"/>
    <col min="8" max="8" width="2.85546875" style="281" customWidth="1"/>
    <col min="9" max="9" width="5.85546875" style="281" customWidth="1"/>
    <col min="10" max="10" width="8" style="282" customWidth="1"/>
    <col min="11" max="11" width="2.5703125" style="281" customWidth="1"/>
    <col min="12" max="12" width="6.140625" style="281" customWidth="1"/>
    <col min="13" max="13" width="0.85546875" style="281" customWidth="1"/>
    <col min="14" max="14" width="1.28515625" style="281" customWidth="1"/>
    <col min="15" max="15" width="2" style="281" customWidth="1"/>
    <col min="16" max="16" width="2.7109375" style="281" customWidth="1"/>
    <col min="17" max="17" width="0.42578125" style="281" customWidth="1"/>
    <col min="18" max="23" width="2.7109375" style="281" customWidth="1"/>
    <col min="24" max="24" width="1.5703125" style="281" customWidth="1"/>
    <col min="25" max="25" width="2.7109375" style="281" customWidth="1"/>
    <col min="26" max="26" width="1.42578125" style="281" customWidth="1"/>
    <col min="27" max="27" width="2.28515625" style="281" customWidth="1"/>
    <col min="28" max="28" width="0.140625" style="281" customWidth="1"/>
    <col min="29" max="29" width="2" style="281" customWidth="1"/>
    <col min="30" max="30" width="2.7109375" style="281" customWidth="1"/>
    <col min="31" max="31" width="5.7109375" style="281" customWidth="1"/>
    <col min="32" max="32" width="1" style="281" hidden="1" customWidth="1"/>
    <col min="33" max="33" width="7.5703125" style="281" customWidth="1"/>
    <col min="34" max="34" width="2.42578125" style="281" customWidth="1"/>
    <col min="35" max="35" width="0.7109375" style="281" customWidth="1"/>
    <col min="36" max="36" width="2.28515625" style="281" customWidth="1"/>
    <col min="37" max="37" width="0.85546875" style="281" customWidth="1"/>
    <col min="38" max="38" width="4.28515625" style="281" customWidth="1"/>
    <col min="39" max="39" width="2.7109375" style="281" customWidth="1"/>
    <col min="40" max="40" width="5.7109375" style="281" customWidth="1"/>
    <col min="41" max="75" width="2.7109375" style="281" customWidth="1"/>
    <col min="76" max="76" width="5.28515625" style="281" bestFit="1" customWidth="1"/>
    <col min="77" max="77" width="21.85546875" style="281" bestFit="1" customWidth="1"/>
    <col min="78" max="78" width="5.5703125" style="281" bestFit="1" customWidth="1"/>
    <col min="79" max="79" width="18.140625" style="281" bestFit="1" customWidth="1"/>
    <col min="80" max="80" width="5.28515625" style="281" bestFit="1" customWidth="1"/>
    <col min="81" max="81" width="22.140625" style="281" bestFit="1" customWidth="1"/>
    <col min="82" max="82" width="5.5703125" style="281" bestFit="1" customWidth="1"/>
    <col min="83" max="113" width="5.7109375" style="281" customWidth="1"/>
    <col min="114" max="257" width="9.140625" style="281"/>
    <col min="258" max="258" width="18.7109375" style="281" customWidth="1"/>
    <col min="259" max="259" width="3" style="281" customWidth="1"/>
    <col min="260" max="261" width="2.7109375" style="281" customWidth="1"/>
    <col min="262" max="262" width="3.7109375" style="281" customWidth="1"/>
    <col min="263" max="263" width="2.7109375" style="281" customWidth="1"/>
    <col min="264" max="264" width="3.42578125" style="281" customWidth="1"/>
    <col min="265" max="265" width="6" style="281" customWidth="1"/>
    <col min="266" max="266" width="3" style="281" customWidth="1"/>
    <col min="267" max="267" width="2.5703125" style="281" customWidth="1"/>
    <col min="268" max="268" width="3" style="281" customWidth="1"/>
    <col min="269" max="269" width="2.28515625" style="281" customWidth="1"/>
    <col min="270" max="270" width="1.28515625" style="281" customWidth="1"/>
    <col min="271" max="271" width="2" style="281" customWidth="1"/>
    <col min="272" max="283" width="2.7109375" style="281" customWidth="1"/>
    <col min="284" max="284" width="0.85546875" style="281" customWidth="1"/>
    <col min="285" max="288" width="2.7109375" style="281" customWidth="1"/>
    <col min="289" max="289" width="6.5703125" style="281" customWidth="1"/>
    <col min="290" max="290" width="2.42578125" style="281" customWidth="1"/>
    <col min="291" max="291" width="0.7109375" style="281" customWidth="1"/>
    <col min="292" max="292" width="2.28515625" style="281" customWidth="1"/>
    <col min="293" max="293" width="1.28515625" style="281" customWidth="1"/>
    <col min="294" max="294" width="3.85546875" style="281" customWidth="1"/>
    <col min="295" max="295" width="2.7109375" style="281" customWidth="1"/>
    <col min="296" max="296" width="5.7109375" style="281" customWidth="1"/>
    <col min="297" max="331" width="2.7109375" style="281" customWidth="1"/>
    <col min="332" max="332" width="5.28515625" style="281" bestFit="1" customWidth="1"/>
    <col min="333" max="333" width="21.85546875" style="281" bestFit="1" customWidth="1"/>
    <col min="334" max="334" width="5.5703125" style="281" bestFit="1" customWidth="1"/>
    <col min="335" max="335" width="18.140625" style="281" bestFit="1" customWidth="1"/>
    <col min="336" max="336" width="5.28515625" style="281" bestFit="1" customWidth="1"/>
    <col min="337" max="337" width="22.140625" style="281" bestFit="1" customWidth="1"/>
    <col min="338" max="338" width="5.5703125" style="281" bestFit="1" customWidth="1"/>
    <col min="339" max="369" width="5.7109375" style="281" customWidth="1"/>
    <col min="370" max="513" width="9.140625" style="281"/>
    <col min="514" max="514" width="18.7109375" style="281" customWidth="1"/>
    <col min="515" max="515" width="3" style="281" customWidth="1"/>
    <col min="516" max="517" width="2.7109375" style="281" customWidth="1"/>
    <col min="518" max="518" width="3.7109375" style="281" customWidth="1"/>
    <col min="519" max="519" width="2.7109375" style="281" customWidth="1"/>
    <col min="520" max="520" width="3.42578125" style="281" customWidth="1"/>
    <col min="521" max="521" width="6" style="281" customWidth="1"/>
    <col min="522" max="522" width="3" style="281" customWidth="1"/>
    <col min="523" max="523" width="2.5703125" style="281" customWidth="1"/>
    <col min="524" max="524" width="3" style="281" customWidth="1"/>
    <col min="525" max="525" width="2.28515625" style="281" customWidth="1"/>
    <col min="526" max="526" width="1.28515625" style="281" customWidth="1"/>
    <col min="527" max="527" width="2" style="281" customWidth="1"/>
    <col min="528" max="539" width="2.7109375" style="281" customWidth="1"/>
    <col min="540" max="540" width="0.85546875" style="281" customWidth="1"/>
    <col min="541" max="544" width="2.7109375" style="281" customWidth="1"/>
    <col min="545" max="545" width="6.5703125" style="281" customWidth="1"/>
    <col min="546" max="546" width="2.42578125" style="281" customWidth="1"/>
    <col min="547" max="547" width="0.7109375" style="281" customWidth="1"/>
    <col min="548" max="548" width="2.28515625" style="281" customWidth="1"/>
    <col min="549" max="549" width="1.28515625" style="281" customWidth="1"/>
    <col min="550" max="550" width="3.85546875" style="281" customWidth="1"/>
    <col min="551" max="551" width="2.7109375" style="281" customWidth="1"/>
    <col min="552" max="552" width="5.7109375" style="281" customWidth="1"/>
    <col min="553" max="587" width="2.7109375" style="281" customWidth="1"/>
    <col min="588" max="588" width="5.28515625" style="281" bestFit="1" customWidth="1"/>
    <col min="589" max="589" width="21.85546875" style="281" bestFit="1" customWidth="1"/>
    <col min="590" max="590" width="5.5703125" style="281" bestFit="1" customWidth="1"/>
    <col min="591" max="591" width="18.140625" style="281" bestFit="1" customWidth="1"/>
    <col min="592" max="592" width="5.28515625" style="281" bestFit="1" customWidth="1"/>
    <col min="593" max="593" width="22.140625" style="281" bestFit="1" customWidth="1"/>
    <col min="594" max="594" width="5.5703125" style="281" bestFit="1" customWidth="1"/>
    <col min="595" max="625" width="5.7109375" style="281" customWidth="1"/>
    <col min="626" max="769" width="9.140625" style="281"/>
    <col min="770" max="770" width="18.7109375" style="281" customWidth="1"/>
    <col min="771" max="771" width="3" style="281" customWidth="1"/>
    <col min="772" max="773" width="2.7109375" style="281" customWidth="1"/>
    <col min="774" max="774" width="3.7109375" style="281" customWidth="1"/>
    <col min="775" max="775" width="2.7109375" style="281" customWidth="1"/>
    <col min="776" max="776" width="3.42578125" style="281" customWidth="1"/>
    <col min="777" max="777" width="6" style="281" customWidth="1"/>
    <col min="778" max="778" width="3" style="281" customWidth="1"/>
    <col min="779" max="779" width="2.5703125" style="281" customWidth="1"/>
    <col min="780" max="780" width="3" style="281" customWidth="1"/>
    <col min="781" max="781" width="2.28515625" style="281" customWidth="1"/>
    <col min="782" max="782" width="1.28515625" style="281" customWidth="1"/>
    <col min="783" max="783" width="2" style="281" customWidth="1"/>
    <col min="784" max="795" width="2.7109375" style="281" customWidth="1"/>
    <col min="796" max="796" width="0.85546875" style="281" customWidth="1"/>
    <col min="797" max="800" width="2.7109375" style="281" customWidth="1"/>
    <col min="801" max="801" width="6.5703125" style="281" customWidth="1"/>
    <col min="802" max="802" width="2.42578125" style="281" customWidth="1"/>
    <col min="803" max="803" width="0.7109375" style="281" customWidth="1"/>
    <col min="804" max="804" width="2.28515625" style="281" customWidth="1"/>
    <col min="805" max="805" width="1.28515625" style="281" customWidth="1"/>
    <col min="806" max="806" width="3.85546875" style="281" customWidth="1"/>
    <col min="807" max="807" width="2.7109375" style="281" customWidth="1"/>
    <col min="808" max="808" width="5.7109375" style="281" customWidth="1"/>
    <col min="809" max="843" width="2.7109375" style="281" customWidth="1"/>
    <col min="844" max="844" width="5.28515625" style="281" bestFit="1" customWidth="1"/>
    <col min="845" max="845" width="21.85546875" style="281" bestFit="1" customWidth="1"/>
    <col min="846" max="846" width="5.5703125" style="281" bestFit="1" customWidth="1"/>
    <col min="847" max="847" width="18.140625" style="281" bestFit="1" customWidth="1"/>
    <col min="848" max="848" width="5.28515625" style="281" bestFit="1" customWidth="1"/>
    <col min="849" max="849" width="22.140625" style="281" bestFit="1" customWidth="1"/>
    <col min="850" max="850" width="5.5703125" style="281" bestFit="1" customWidth="1"/>
    <col min="851" max="881" width="5.7109375" style="281" customWidth="1"/>
    <col min="882" max="1025" width="9.140625" style="281"/>
    <col min="1026" max="1026" width="18.7109375" style="281" customWidth="1"/>
    <col min="1027" max="1027" width="3" style="281" customWidth="1"/>
    <col min="1028" max="1029" width="2.7109375" style="281" customWidth="1"/>
    <col min="1030" max="1030" width="3.7109375" style="281" customWidth="1"/>
    <col min="1031" max="1031" width="2.7109375" style="281" customWidth="1"/>
    <col min="1032" max="1032" width="3.42578125" style="281" customWidth="1"/>
    <col min="1033" max="1033" width="6" style="281" customWidth="1"/>
    <col min="1034" max="1034" width="3" style="281" customWidth="1"/>
    <col min="1035" max="1035" width="2.5703125" style="281" customWidth="1"/>
    <col min="1036" max="1036" width="3" style="281" customWidth="1"/>
    <col min="1037" max="1037" width="2.28515625" style="281" customWidth="1"/>
    <col min="1038" max="1038" width="1.28515625" style="281" customWidth="1"/>
    <col min="1039" max="1039" width="2" style="281" customWidth="1"/>
    <col min="1040" max="1051" width="2.7109375" style="281" customWidth="1"/>
    <col min="1052" max="1052" width="0.85546875" style="281" customWidth="1"/>
    <col min="1053" max="1056" width="2.7109375" style="281" customWidth="1"/>
    <col min="1057" max="1057" width="6.5703125" style="281" customWidth="1"/>
    <col min="1058" max="1058" width="2.42578125" style="281" customWidth="1"/>
    <col min="1059" max="1059" width="0.7109375" style="281" customWidth="1"/>
    <col min="1060" max="1060" width="2.28515625" style="281" customWidth="1"/>
    <col min="1061" max="1061" width="1.28515625" style="281" customWidth="1"/>
    <col min="1062" max="1062" width="3.85546875" style="281" customWidth="1"/>
    <col min="1063" max="1063" width="2.7109375" style="281" customWidth="1"/>
    <col min="1064" max="1064" width="5.7109375" style="281" customWidth="1"/>
    <col min="1065" max="1099" width="2.7109375" style="281" customWidth="1"/>
    <col min="1100" max="1100" width="5.28515625" style="281" bestFit="1" customWidth="1"/>
    <col min="1101" max="1101" width="21.85546875" style="281" bestFit="1" customWidth="1"/>
    <col min="1102" max="1102" width="5.5703125" style="281" bestFit="1" customWidth="1"/>
    <col min="1103" max="1103" width="18.140625" style="281" bestFit="1" customWidth="1"/>
    <col min="1104" max="1104" width="5.28515625" style="281" bestFit="1" customWidth="1"/>
    <col min="1105" max="1105" width="22.140625" style="281" bestFit="1" customWidth="1"/>
    <col min="1106" max="1106" width="5.5703125" style="281" bestFit="1" customWidth="1"/>
    <col min="1107" max="1137" width="5.7109375" style="281" customWidth="1"/>
    <col min="1138" max="1281" width="9.140625" style="281"/>
    <col min="1282" max="1282" width="18.7109375" style="281" customWidth="1"/>
    <col min="1283" max="1283" width="3" style="281" customWidth="1"/>
    <col min="1284" max="1285" width="2.7109375" style="281" customWidth="1"/>
    <col min="1286" max="1286" width="3.7109375" style="281" customWidth="1"/>
    <col min="1287" max="1287" width="2.7109375" style="281" customWidth="1"/>
    <col min="1288" max="1288" width="3.42578125" style="281" customWidth="1"/>
    <col min="1289" max="1289" width="6" style="281" customWidth="1"/>
    <col min="1290" max="1290" width="3" style="281" customWidth="1"/>
    <col min="1291" max="1291" width="2.5703125" style="281" customWidth="1"/>
    <col min="1292" max="1292" width="3" style="281" customWidth="1"/>
    <col min="1293" max="1293" width="2.28515625" style="281" customWidth="1"/>
    <col min="1294" max="1294" width="1.28515625" style="281" customWidth="1"/>
    <col min="1295" max="1295" width="2" style="281" customWidth="1"/>
    <col min="1296" max="1307" width="2.7109375" style="281" customWidth="1"/>
    <col min="1308" max="1308" width="0.85546875" style="281" customWidth="1"/>
    <col min="1309" max="1312" width="2.7109375" style="281" customWidth="1"/>
    <col min="1313" max="1313" width="6.5703125" style="281" customWidth="1"/>
    <col min="1314" max="1314" width="2.42578125" style="281" customWidth="1"/>
    <col min="1315" max="1315" width="0.7109375" style="281" customWidth="1"/>
    <col min="1316" max="1316" width="2.28515625" style="281" customWidth="1"/>
    <col min="1317" max="1317" width="1.28515625" style="281" customWidth="1"/>
    <col min="1318" max="1318" width="3.85546875" style="281" customWidth="1"/>
    <col min="1319" max="1319" width="2.7109375" style="281" customWidth="1"/>
    <col min="1320" max="1320" width="5.7109375" style="281" customWidth="1"/>
    <col min="1321" max="1355" width="2.7109375" style="281" customWidth="1"/>
    <col min="1356" max="1356" width="5.28515625" style="281" bestFit="1" customWidth="1"/>
    <col min="1357" max="1357" width="21.85546875" style="281" bestFit="1" customWidth="1"/>
    <col min="1358" max="1358" width="5.5703125" style="281" bestFit="1" customWidth="1"/>
    <col min="1359" max="1359" width="18.140625" style="281" bestFit="1" customWidth="1"/>
    <col min="1360" max="1360" width="5.28515625" style="281" bestFit="1" customWidth="1"/>
    <col min="1361" max="1361" width="22.140625" style="281" bestFit="1" customWidth="1"/>
    <col min="1362" max="1362" width="5.5703125" style="281" bestFit="1" customWidth="1"/>
    <col min="1363" max="1393" width="5.7109375" style="281" customWidth="1"/>
    <col min="1394" max="1537" width="9.140625" style="281"/>
    <col min="1538" max="1538" width="18.7109375" style="281" customWidth="1"/>
    <col min="1539" max="1539" width="3" style="281" customWidth="1"/>
    <col min="1540" max="1541" width="2.7109375" style="281" customWidth="1"/>
    <col min="1542" max="1542" width="3.7109375" style="281" customWidth="1"/>
    <col min="1543" max="1543" width="2.7109375" style="281" customWidth="1"/>
    <col min="1544" max="1544" width="3.42578125" style="281" customWidth="1"/>
    <col min="1545" max="1545" width="6" style="281" customWidth="1"/>
    <col min="1546" max="1546" width="3" style="281" customWidth="1"/>
    <col min="1547" max="1547" width="2.5703125" style="281" customWidth="1"/>
    <col min="1548" max="1548" width="3" style="281" customWidth="1"/>
    <col min="1549" max="1549" width="2.28515625" style="281" customWidth="1"/>
    <col min="1550" max="1550" width="1.28515625" style="281" customWidth="1"/>
    <col min="1551" max="1551" width="2" style="281" customWidth="1"/>
    <col min="1552" max="1563" width="2.7109375" style="281" customWidth="1"/>
    <col min="1564" max="1564" width="0.85546875" style="281" customWidth="1"/>
    <col min="1565" max="1568" width="2.7109375" style="281" customWidth="1"/>
    <col min="1569" max="1569" width="6.5703125" style="281" customWidth="1"/>
    <col min="1570" max="1570" width="2.42578125" style="281" customWidth="1"/>
    <col min="1571" max="1571" width="0.7109375" style="281" customWidth="1"/>
    <col min="1572" max="1572" width="2.28515625" style="281" customWidth="1"/>
    <col min="1573" max="1573" width="1.28515625" style="281" customWidth="1"/>
    <col min="1574" max="1574" width="3.85546875" style="281" customWidth="1"/>
    <col min="1575" max="1575" width="2.7109375" style="281" customWidth="1"/>
    <col min="1576" max="1576" width="5.7109375" style="281" customWidth="1"/>
    <col min="1577" max="1611" width="2.7109375" style="281" customWidth="1"/>
    <col min="1612" max="1612" width="5.28515625" style="281" bestFit="1" customWidth="1"/>
    <col min="1613" max="1613" width="21.85546875" style="281" bestFit="1" customWidth="1"/>
    <col min="1614" max="1614" width="5.5703125" style="281" bestFit="1" customWidth="1"/>
    <col min="1615" max="1615" width="18.140625" style="281" bestFit="1" customWidth="1"/>
    <col min="1616" max="1616" width="5.28515625" style="281" bestFit="1" customWidth="1"/>
    <col min="1617" max="1617" width="22.140625" style="281" bestFit="1" customWidth="1"/>
    <col min="1618" max="1618" width="5.5703125" style="281" bestFit="1" customWidth="1"/>
    <col min="1619" max="1649" width="5.7109375" style="281" customWidth="1"/>
    <col min="1650" max="1793" width="9.140625" style="281"/>
    <col min="1794" max="1794" width="18.7109375" style="281" customWidth="1"/>
    <col min="1795" max="1795" width="3" style="281" customWidth="1"/>
    <col min="1796" max="1797" width="2.7109375" style="281" customWidth="1"/>
    <col min="1798" max="1798" width="3.7109375" style="281" customWidth="1"/>
    <col min="1799" max="1799" width="2.7109375" style="281" customWidth="1"/>
    <col min="1800" max="1800" width="3.42578125" style="281" customWidth="1"/>
    <col min="1801" max="1801" width="6" style="281" customWidth="1"/>
    <col min="1802" max="1802" width="3" style="281" customWidth="1"/>
    <col min="1803" max="1803" width="2.5703125" style="281" customWidth="1"/>
    <col min="1804" max="1804" width="3" style="281" customWidth="1"/>
    <col min="1805" max="1805" width="2.28515625" style="281" customWidth="1"/>
    <col min="1806" max="1806" width="1.28515625" style="281" customWidth="1"/>
    <col min="1807" max="1807" width="2" style="281" customWidth="1"/>
    <col min="1808" max="1819" width="2.7109375" style="281" customWidth="1"/>
    <col min="1820" max="1820" width="0.85546875" style="281" customWidth="1"/>
    <col min="1821" max="1824" width="2.7109375" style="281" customWidth="1"/>
    <col min="1825" max="1825" width="6.5703125" style="281" customWidth="1"/>
    <col min="1826" max="1826" width="2.42578125" style="281" customWidth="1"/>
    <col min="1827" max="1827" width="0.7109375" style="281" customWidth="1"/>
    <col min="1828" max="1828" width="2.28515625" style="281" customWidth="1"/>
    <col min="1829" max="1829" width="1.28515625" style="281" customWidth="1"/>
    <col min="1830" max="1830" width="3.85546875" style="281" customWidth="1"/>
    <col min="1831" max="1831" width="2.7109375" style="281" customWidth="1"/>
    <col min="1832" max="1832" width="5.7109375" style="281" customWidth="1"/>
    <col min="1833" max="1867" width="2.7109375" style="281" customWidth="1"/>
    <col min="1868" max="1868" width="5.28515625" style="281" bestFit="1" customWidth="1"/>
    <col min="1869" max="1869" width="21.85546875" style="281" bestFit="1" customWidth="1"/>
    <col min="1870" max="1870" width="5.5703125" style="281" bestFit="1" customWidth="1"/>
    <col min="1871" max="1871" width="18.140625" style="281" bestFit="1" customWidth="1"/>
    <col min="1872" max="1872" width="5.28515625" style="281" bestFit="1" customWidth="1"/>
    <col min="1873" max="1873" width="22.140625" style="281" bestFit="1" customWidth="1"/>
    <col min="1874" max="1874" width="5.5703125" style="281" bestFit="1" customWidth="1"/>
    <col min="1875" max="1905" width="5.7109375" style="281" customWidth="1"/>
    <col min="1906" max="2049" width="9.140625" style="281"/>
    <col min="2050" max="2050" width="18.7109375" style="281" customWidth="1"/>
    <col min="2051" max="2051" width="3" style="281" customWidth="1"/>
    <col min="2052" max="2053" width="2.7109375" style="281" customWidth="1"/>
    <col min="2054" max="2054" width="3.7109375" style="281" customWidth="1"/>
    <col min="2055" max="2055" width="2.7109375" style="281" customWidth="1"/>
    <col min="2056" max="2056" width="3.42578125" style="281" customWidth="1"/>
    <col min="2057" max="2057" width="6" style="281" customWidth="1"/>
    <col min="2058" max="2058" width="3" style="281" customWidth="1"/>
    <col min="2059" max="2059" width="2.5703125" style="281" customWidth="1"/>
    <col min="2060" max="2060" width="3" style="281" customWidth="1"/>
    <col min="2061" max="2061" width="2.28515625" style="281" customWidth="1"/>
    <col min="2062" max="2062" width="1.28515625" style="281" customWidth="1"/>
    <col min="2063" max="2063" width="2" style="281" customWidth="1"/>
    <col min="2064" max="2075" width="2.7109375" style="281" customWidth="1"/>
    <col min="2076" max="2076" width="0.85546875" style="281" customWidth="1"/>
    <col min="2077" max="2080" width="2.7109375" style="281" customWidth="1"/>
    <col min="2081" max="2081" width="6.5703125" style="281" customWidth="1"/>
    <col min="2082" max="2082" width="2.42578125" style="281" customWidth="1"/>
    <col min="2083" max="2083" width="0.7109375" style="281" customWidth="1"/>
    <col min="2084" max="2084" width="2.28515625" style="281" customWidth="1"/>
    <col min="2085" max="2085" width="1.28515625" style="281" customWidth="1"/>
    <col min="2086" max="2086" width="3.85546875" style="281" customWidth="1"/>
    <col min="2087" max="2087" width="2.7109375" style="281" customWidth="1"/>
    <col min="2088" max="2088" width="5.7109375" style="281" customWidth="1"/>
    <col min="2089" max="2123" width="2.7109375" style="281" customWidth="1"/>
    <col min="2124" max="2124" width="5.28515625" style="281" bestFit="1" customWidth="1"/>
    <col min="2125" max="2125" width="21.85546875" style="281" bestFit="1" customWidth="1"/>
    <col min="2126" max="2126" width="5.5703125" style="281" bestFit="1" customWidth="1"/>
    <col min="2127" max="2127" width="18.140625" style="281" bestFit="1" customWidth="1"/>
    <col min="2128" max="2128" width="5.28515625" style="281" bestFit="1" customWidth="1"/>
    <col min="2129" max="2129" width="22.140625" style="281" bestFit="1" customWidth="1"/>
    <col min="2130" max="2130" width="5.5703125" style="281" bestFit="1" customWidth="1"/>
    <col min="2131" max="2161" width="5.7109375" style="281" customWidth="1"/>
    <col min="2162" max="2305" width="9.140625" style="281"/>
    <col min="2306" max="2306" width="18.7109375" style="281" customWidth="1"/>
    <col min="2307" max="2307" width="3" style="281" customWidth="1"/>
    <col min="2308" max="2309" width="2.7109375" style="281" customWidth="1"/>
    <col min="2310" max="2310" width="3.7109375" style="281" customWidth="1"/>
    <col min="2311" max="2311" width="2.7109375" style="281" customWidth="1"/>
    <col min="2312" max="2312" width="3.42578125" style="281" customWidth="1"/>
    <col min="2313" max="2313" width="6" style="281" customWidth="1"/>
    <col min="2314" max="2314" width="3" style="281" customWidth="1"/>
    <col min="2315" max="2315" width="2.5703125" style="281" customWidth="1"/>
    <col min="2316" max="2316" width="3" style="281" customWidth="1"/>
    <col min="2317" max="2317" width="2.28515625" style="281" customWidth="1"/>
    <col min="2318" max="2318" width="1.28515625" style="281" customWidth="1"/>
    <col min="2319" max="2319" width="2" style="281" customWidth="1"/>
    <col min="2320" max="2331" width="2.7109375" style="281" customWidth="1"/>
    <col min="2332" max="2332" width="0.85546875" style="281" customWidth="1"/>
    <col min="2333" max="2336" width="2.7109375" style="281" customWidth="1"/>
    <col min="2337" max="2337" width="6.5703125" style="281" customWidth="1"/>
    <col min="2338" max="2338" width="2.42578125" style="281" customWidth="1"/>
    <col min="2339" max="2339" width="0.7109375" style="281" customWidth="1"/>
    <col min="2340" max="2340" width="2.28515625" style="281" customWidth="1"/>
    <col min="2341" max="2341" width="1.28515625" style="281" customWidth="1"/>
    <col min="2342" max="2342" width="3.85546875" style="281" customWidth="1"/>
    <col min="2343" max="2343" width="2.7109375" style="281" customWidth="1"/>
    <col min="2344" max="2344" width="5.7109375" style="281" customWidth="1"/>
    <col min="2345" max="2379" width="2.7109375" style="281" customWidth="1"/>
    <col min="2380" max="2380" width="5.28515625" style="281" bestFit="1" customWidth="1"/>
    <col min="2381" max="2381" width="21.85546875" style="281" bestFit="1" customWidth="1"/>
    <col min="2382" max="2382" width="5.5703125" style="281" bestFit="1" customWidth="1"/>
    <col min="2383" max="2383" width="18.140625" style="281" bestFit="1" customWidth="1"/>
    <col min="2384" max="2384" width="5.28515625" style="281" bestFit="1" customWidth="1"/>
    <col min="2385" max="2385" width="22.140625" style="281" bestFit="1" customWidth="1"/>
    <col min="2386" max="2386" width="5.5703125" style="281" bestFit="1" customWidth="1"/>
    <col min="2387" max="2417" width="5.7109375" style="281" customWidth="1"/>
    <col min="2418" max="2561" width="9.140625" style="281"/>
    <col min="2562" max="2562" width="18.7109375" style="281" customWidth="1"/>
    <col min="2563" max="2563" width="3" style="281" customWidth="1"/>
    <col min="2564" max="2565" width="2.7109375" style="281" customWidth="1"/>
    <col min="2566" max="2566" width="3.7109375" style="281" customWidth="1"/>
    <col min="2567" max="2567" width="2.7109375" style="281" customWidth="1"/>
    <col min="2568" max="2568" width="3.42578125" style="281" customWidth="1"/>
    <col min="2569" max="2569" width="6" style="281" customWidth="1"/>
    <col min="2570" max="2570" width="3" style="281" customWidth="1"/>
    <col min="2571" max="2571" width="2.5703125" style="281" customWidth="1"/>
    <col min="2572" max="2572" width="3" style="281" customWidth="1"/>
    <col min="2573" max="2573" width="2.28515625" style="281" customWidth="1"/>
    <col min="2574" max="2574" width="1.28515625" style="281" customWidth="1"/>
    <col min="2575" max="2575" width="2" style="281" customWidth="1"/>
    <col min="2576" max="2587" width="2.7109375" style="281" customWidth="1"/>
    <col min="2588" max="2588" width="0.85546875" style="281" customWidth="1"/>
    <col min="2589" max="2592" width="2.7109375" style="281" customWidth="1"/>
    <col min="2593" max="2593" width="6.5703125" style="281" customWidth="1"/>
    <col min="2594" max="2594" width="2.42578125" style="281" customWidth="1"/>
    <col min="2595" max="2595" width="0.7109375" style="281" customWidth="1"/>
    <col min="2596" max="2596" width="2.28515625" style="281" customWidth="1"/>
    <col min="2597" max="2597" width="1.28515625" style="281" customWidth="1"/>
    <col min="2598" max="2598" width="3.85546875" style="281" customWidth="1"/>
    <col min="2599" max="2599" width="2.7109375" style="281" customWidth="1"/>
    <col min="2600" max="2600" width="5.7109375" style="281" customWidth="1"/>
    <col min="2601" max="2635" width="2.7109375" style="281" customWidth="1"/>
    <col min="2636" max="2636" width="5.28515625" style="281" bestFit="1" customWidth="1"/>
    <col min="2637" max="2637" width="21.85546875" style="281" bestFit="1" customWidth="1"/>
    <col min="2638" max="2638" width="5.5703125" style="281" bestFit="1" customWidth="1"/>
    <col min="2639" max="2639" width="18.140625" style="281" bestFit="1" customWidth="1"/>
    <col min="2640" max="2640" width="5.28515625" style="281" bestFit="1" customWidth="1"/>
    <col min="2641" max="2641" width="22.140625" style="281" bestFit="1" customWidth="1"/>
    <col min="2642" max="2642" width="5.5703125" style="281" bestFit="1" customWidth="1"/>
    <col min="2643" max="2673" width="5.7109375" style="281" customWidth="1"/>
    <col min="2674" max="2817" width="9.140625" style="281"/>
    <col min="2818" max="2818" width="18.7109375" style="281" customWidth="1"/>
    <col min="2819" max="2819" width="3" style="281" customWidth="1"/>
    <col min="2820" max="2821" width="2.7109375" style="281" customWidth="1"/>
    <col min="2822" max="2822" width="3.7109375" style="281" customWidth="1"/>
    <col min="2823" max="2823" width="2.7109375" style="281" customWidth="1"/>
    <col min="2824" max="2824" width="3.42578125" style="281" customWidth="1"/>
    <col min="2825" max="2825" width="6" style="281" customWidth="1"/>
    <col min="2826" max="2826" width="3" style="281" customWidth="1"/>
    <col min="2827" max="2827" width="2.5703125" style="281" customWidth="1"/>
    <col min="2828" max="2828" width="3" style="281" customWidth="1"/>
    <col min="2829" max="2829" width="2.28515625" style="281" customWidth="1"/>
    <col min="2830" max="2830" width="1.28515625" style="281" customWidth="1"/>
    <col min="2831" max="2831" width="2" style="281" customWidth="1"/>
    <col min="2832" max="2843" width="2.7109375" style="281" customWidth="1"/>
    <col min="2844" max="2844" width="0.85546875" style="281" customWidth="1"/>
    <col min="2845" max="2848" width="2.7109375" style="281" customWidth="1"/>
    <col min="2849" max="2849" width="6.5703125" style="281" customWidth="1"/>
    <col min="2850" max="2850" width="2.42578125" style="281" customWidth="1"/>
    <col min="2851" max="2851" width="0.7109375" style="281" customWidth="1"/>
    <col min="2852" max="2852" width="2.28515625" style="281" customWidth="1"/>
    <col min="2853" max="2853" width="1.28515625" style="281" customWidth="1"/>
    <col min="2854" max="2854" width="3.85546875" style="281" customWidth="1"/>
    <col min="2855" max="2855" width="2.7109375" style="281" customWidth="1"/>
    <col min="2856" max="2856" width="5.7109375" style="281" customWidth="1"/>
    <col min="2857" max="2891" width="2.7109375" style="281" customWidth="1"/>
    <col min="2892" max="2892" width="5.28515625" style="281" bestFit="1" customWidth="1"/>
    <col min="2893" max="2893" width="21.85546875" style="281" bestFit="1" customWidth="1"/>
    <col min="2894" max="2894" width="5.5703125" style="281" bestFit="1" customWidth="1"/>
    <col min="2895" max="2895" width="18.140625" style="281" bestFit="1" customWidth="1"/>
    <col min="2896" max="2896" width="5.28515625" style="281" bestFit="1" customWidth="1"/>
    <col min="2897" max="2897" width="22.140625" style="281" bestFit="1" customWidth="1"/>
    <col min="2898" max="2898" width="5.5703125" style="281" bestFit="1" customWidth="1"/>
    <col min="2899" max="2929" width="5.7109375" style="281" customWidth="1"/>
    <col min="2930" max="3073" width="9.140625" style="281"/>
    <col min="3074" max="3074" width="18.7109375" style="281" customWidth="1"/>
    <col min="3075" max="3075" width="3" style="281" customWidth="1"/>
    <col min="3076" max="3077" width="2.7109375" style="281" customWidth="1"/>
    <col min="3078" max="3078" width="3.7109375" style="281" customWidth="1"/>
    <col min="3079" max="3079" width="2.7109375" style="281" customWidth="1"/>
    <col min="3080" max="3080" width="3.42578125" style="281" customWidth="1"/>
    <col min="3081" max="3081" width="6" style="281" customWidth="1"/>
    <col min="3082" max="3082" width="3" style="281" customWidth="1"/>
    <col min="3083" max="3083" width="2.5703125" style="281" customWidth="1"/>
    <col min="3084" max="3084" width="3" style="281" customWidth="1"/>
    <col min="3085" max="3085" width="2.28515625" style="281" customWidth="1"/>
    <col min="3086" max="3086" width="1.28515625" style="281" customWidth="1"/>
    <col min="3087" max="3087" width="2" style="281" customWidth="1"/>
    <col min="3088" max="3099" width="2.7109375" style="281" customWidth="1"/>
    <col min="3100" max="3100" width="0.85546875" style="281" customWidth="1"/>
    <col min="3101" max="3104" width="2.7109375" style="281" customWidth="1"/>
    <col min="3105" max="3105" width="6.5703125" style="281" customWidth="1"/>
    <col min="3106" max="3106" width="2.42578125" style="281" customWidth="1"/>
    <col min="3107" max="3107" width="0.7109375" style="281" customWidth="1"/>
    <col min="3108" max="3108" width="2.28515625" style="281" customWidth="1"/>
    <col min="3109" max="3109" width="1.28515625" style="281" customWidth="1"/>
    <col min="3110" max="3110" width="3.85546875" style="281" customWidth="1"/>
    <col min="3111" max="3111" width="2.7109375" style="281" customWidth="1"/>
    <col min="3112" max="3112" width="5.7109375" style="281" customWidth="1"/>
    <col min="3113" max="3147" width="2.7109375" style="281" customWidth="1"/>
    <col min="3148" max="3148" width="5.28515625" style="281" bestFit="1" customWidth="1"/>
    <col min="3149" max="3149" width="21.85546875" style="281" bestFit="1" customWidth="1"/>
    <col min="3150" max="3150" width="5.5703125" style="281" bestFit="1" customWidth="1"/>
    <col min="3151" max="3151" width="18.140625" style="281" bestFit="1" customWidth="1"/>
    <col min="3152" max="3152" width="5.28515625" style="281" bestFit="1" customWidth="1"/>
    <col min="3153" max="3153" width="22.140625" style="281" bestFit="1" customWidth="1"/>
    <col min="3154" max="3154" width="5.5703125" style="281" bestFit="1" customWidth="1"/>
    <col min="3155" max="3185" width="5.7109375" style="281" customWidth="1"/>
    <col min="3186" max="3329" width="9.140625" style="281"/>
    <col min="3330" max="3330" width="18.7109375" style="281" customWidth="1"/>
    <col min="3331" max="3331" width="3" style="281" customWidth="1"/>
    <col min="3332" max="3333" width="2.7109375" style="281" customWidth="1"/>
    <col min="3334" max="3334" width="3.7109375" style="281" customWidth="1"/>
    <col min="3335" max="3335" width="2.7109375" style="281" customWidth="1"/>
    <col min="3336" max="3336" width="3.42578125" style="281" customWidth="1"/>
    <col min="3337" max="3337" width="6" style="281" customWidth="1"/>
    <col min="3338" max="3338" width="3" style="281" customWidth="1"/>
    <col min="3339" max="3339" width="2.5703125" style="281" customWidth="1"/>
    <col min="3340" max="3340" width="3" style="281" customWidth="1"/>
    <col min="3341" max="3341" width="2.28515625" style="281" customWidth="1"/>
    <col min="3342" max="3342" width="1.28515625" style="281" customWidth="1"/>
    <col min="3343" max="3343" width="2" style="281" customWidth="1"/>
    <col min="3344" max="3355" width="2.7109375" style="281" customWidth="1"/>
    <col min="3356" max="3356" width="0.85546875" style="281" customWidth="1"/>
    <col min="3357" max="3360" width="2.7109375" style="281" customWidth="1"/>
    <col min="3361" max="3361" width="6.5703125" style="281" customWidth="1"/>
    <col min="3362" max="3362" width="2.42578125" style="281" customWidth="1"/>
    <col min="3363" max="3363" width="0.7109375" style="281" customWidth="1"/>
    <col min="3364" max="3364" width="2.28515625" style="281" customWidth="1"/>
    <col min="3365" max="3365" width="1.28515625" style="281" customWidth="1"/>
    <col min="3366" max="3366" width="3.85546875" style="281" customWidth="1"/>
    <col min="3367" max="3367" width="2.7109375" style="281" customWidth="1"/>
    <col min="3368" max="3368" width="5.7109375" style="281" customWidth="1"/>
    <col min="3369" max="3403" width="2.7109375" style="281" customWidth="1"/>
    <col min="3404" max="3404" width="5.28515625" style="281" bestFit="1" customWidth="1"/>
    <col min="3405" max="3405" width="21.85546875" style="281" bestFit="1" customWidth="1"/>
    <col min="3406" max="3406" width="5.5703125" style="281" bestFit="1" customWidth="1"/>
    <col min="3407" max="3407" width="18.140625" style="281" bestFit="1" customWidth="1"/>
    <col min="3408" max="3408" width="5.28515625" style="281" bestFit="1" customWidth="1"/>
    <col min="3409" max="3409" width="22.140625" style="281" bestFit="1" customWidth="1"/>
    <col min="3410" max="3410" width="5.5703125" style="281" bestFit="1" customWidth="1"/>
    <col min="3411" max="3441" width="5.7109375" style="281" customWidth="1"/>
    <col min="3442" max="3585" width="9.140625" style="281"/>
    <col min="3586" max="3586" width="18.7109375" style="281" customWidth="1"/>
    <col min="3587" max="3587" width="3" style="281" customWidth="1"/>
    <col min="3588" max="3589" width="2.7109375" style="281" customWidth="1"/>
    <col min="3590" max="3590" width="3.7109375" style="281" customWidth="1"/>
    <col min="3591" max="3591" width="2.7109375" style="281" customWidth="1"/>
    <col min="3592" max="3592" width="3.42578125" style="281" customWidth="1"/>
    <col min="3593" max="3593" width="6" style="281" customWidth="1"/>
    <col min="3594" max="3594" width="3" style="281" customWidth="1"/>
    <col min="3595" max="3595" width="2.5703125" style="281" customWidth="1"/>
    <col min="3596" max="3596" width="3" style="281" customWidth="1"/>
    <col min="3597" max="3597" width="2.28515625" style="281" customWidth="1"/>
    <col min="3598" max="3598" width="1.28515625" style="281" customWidth="1"/>
    <col min="3599" max="3599" width="2" style="281" customWidth="1"/>
    <col min="3600" max="3611" width="2.7109375" style="281" customWidth="1"/>
    <col min="3612" max="3612" width="0.85546875" style="281" customWidth="1"/>
    <col min="3613" max="3616" width="2.7109375" style="281" customWidth="1"/>
    <col min="3617" max="3617" width="6.5703125" style="281" customWidth="1"/>
    <col min="3618" max="3618" width="2.42578125" style="281" customWidth="1"/>
    <col min="3619" max="3619" width="0.7109375" style="281" customWidth="1"/>
    <col min="3620" max="3620" width="2.28515625" style="281" customWidth="1"/>
    <col min="3621" max="3621" width="1.28515625" style="281" customWidth="1"/>
    <col min="3622" max="3622" width="3.85546875" style="281" customWidth="1"/>
    <col min="3623" max="3623" width="2.7109375" style="281" customWidth="1"/>
    <col min="3624" max="3624" width="5.7109375" style="281" customWidth="1"/>
    <col min="3625" max="3659" width="2.7109375" style="281" customWidth="1"/>
    <col min="3660" max="3660" width="5.28515625" style="281" bestFit="1" customWidth="1"/>
    <col min="3661" max="3661" width="21.85546875" style="281" bestFit="1" customWidth="1"/>
    <col min="3662" max="3662" width="5.5703125" style="281" bestFit="1" customWidth="1"/>
    <col min="3663" max="3663" width="18.140625" style="281" bestFit="1" customWidth="1"/>
    <col min="3664" max="3664" width="5.28515625" style="281" bestFit="1" customWidth="1"/>
    <col min="3665" max="3665" width="22.140625" style="281" bestFit="1" customWidth="1"/>
    <col min="3666" max="3666" width="5.5703125" style="281" bestFit="1" customWidth="1"/>
    <col min="3667" max="3697" width="5.7109375" style="281" customWidth="1"/>
    <col min="3698" max="3841" width="9.140625" style="281"/>
    <col min="3842" max="3842" width="18.7109375" style="281" customWidth="1"/>
    <col min="3843" max="3843" width="3" style="281" customWidth="1"/>
    <col min="3844" max="3845" width="2.7109375" style="281" customWidth="1"/>
    <col min="3846" max="3846" width="3.7109375" style="281" customWidth="1"/>
    <col min="3847" max="3847" width="2.7109375" style="281" customWidth="1"/>
    <col min="3848" max="3848" width="3.42578125" style="281" customWidth="1"/>
    <col min="3849" max="3849" width="6" style="281" customWidth="1"/>
    <col min="3850" max="3850" width="3" style="281" customWidth="1"/>
    <col min="3851" max="3851" width="2.5703125" style="281" customWidth="1"/>
    <col min="3852" max="3852" width="3" style="281" customWidth="1"/>
    <col min="3853" max="3853" width="2.28515625" style="281" customWidth="1"/>
    <col min="3854" max="3854" width="1.28515625" style="281" customWidth="1"/>
    <col min="3855" max="3855" width="2" style="281" customWidth="1"/>
    <col min="3856" max="3867" width="2.7109375" style="281" customWidth="1"/>
    <col min="3868" max="3868" width="0.85546875" style="281" customWidth="1"/>
    <col min="3869" max="3872" width="2.7109375" style="281" customWidth="1"/>
    <col min="3873" max="3873" width="6.5703125" style="281" customWidth="1"/>
    <col min="3874" max="3874" width="2.42578125" style="281" customWidth="1"/>
    <col min="3875" max="3875" width="0.7109375" style="281" customWidth="1"/>
    <col min="3876" max="3876" width="2.28515625" style="281" customWidth="1"/>
    <col min="3877" max="3877" width="1.28515625" style="281" customWidth="1"/>
    <col min="3878" max="3878" width="3.85546875" style="281" customWidth="1"/>
    <col min="3879" max="3879" width="2.7109375" style="281" customWidth="1"/>
    <col min="3880" max="3880" width="5.7109375" style="281" customWidth="1"/>
    <col min="3881" max="3915" width="2.7109375" style="281" customWidth="1"/>
    <col min="3916" max="3916" width="5.28515625" style="281" bestFit="1" customWidth="1"/>
    <col min="3917" max="3917" width="21.85546875" style="281" bestFit="1" customWidth="1"/>
    <col min="3918" max="3918" width="5.5703125" style="281" bestFit="1" customWidth="1"/>
    <col min="3919" max="3919" width="18.140625" style="281" bestFit="1" customWidth="1"/>
    <col min="3920" max="3920" width="5.28515625" style="281" bestFit="1" customWidth="1"/>
    <col min="3921" max="3921" width="22.140625" style="281" bestFit="1" customWidth="1"/>
    <col min="3922" max="3922" width="5.5703125" style="281" bestFit="1" customWidth="1"/>
    <col min="3923" max="3953" width="5.7109375" style="281" customWidth="1"/>
    <col min="3954" max="4097" width="9.140625" style="281"/>
    <col min="4098" max="4098" width="18.7109375" style="281" customWidth="1"/>
    <col min="4099" max="4099" width="3" style="281" customWidth="1"/>
    <col min="4100" max="4101" width="2.7109375" style="281" customWidth="1"/>
    <col min="4102" max="4102" width="3.7109375" style="281" customWidth="1"/>
    <col min="4103" max="4103" width="2.7109375" style="281" customWidth="1"/>
    <col min="4104" max="4104" width="3.42578125" style="281" customWidth="1"/>
    <col min="4105" max="4105" width="6" style="281" customWidth="1"/>
    <col min="4106" max="4106" width="3" style="281" customWidth="1"/>
    <col min="4107" max="4107" width="2.5703125" style="281" customWidth="1"/>
    <col min="4108" max="4108" width="3" style="281" customWidth="1"/>
    <col min="4109" max="4109" width="2.28515625" style="281" customWidth="1"/>
    <col min="4110" max="4110" width="1.28515625" style="281" customWidth="1"/>
    <col min="4111" max="4111" width="2" style="281" customWidth="1"/>
    <col min="4112" max="4123" width="2.7109375" style="281" customWidth="1"/>
    <col min="4124" max="4124" width="0.85546875" style="281" customWidth="1"/>
    <col min="4125" max="4128" width="2.7109375" style="281" customWidth="1"/>
    <col min="4129" max="4129" width="6.5703125" style="281" customWidth="1"/>
    <col min="4130" max="4130" width="2.42578125" style="281" customWidth="1"/>
    <col min="4131" max="4131" width="0.7109375" style="281" customWidth="1"/>
    <col min="4132" max="4132" width="2.28515625" style="281" customWidth="1"/>
    <col min="4133" max="4133" width="1.28515625" style="281" customWidth="1"/>
    <col min="4134" max="4134" width="3.85546875" style="281" customWidth="1"/>
    <col min="4135" max="4135" width="2.7109375" style="281" customWidth="1"/>
    <col min="4136" max="4136" width="5.7109375" style="281" customWidth="1"/>
    <col min="4137" max="4171" width="2.7109375" style="281" customWidth="1"/>
    <col min="4172" max="4172" width="5.28515625" style="281" bestFit="1" customWidth="1"/>
    <col min="4173" max="4173" width="21.85546875" style="281" bestFit="1" customWidth="1"/>
    <col min="4174" max="4174" width="5.5703125" style="281" bestFit="1" customWidth="1"/>
    <col min="4175" max="4175" width="18.140625" style="281" bestFit="1" customWidth="1"/>
    <col min="4176" max="4176" width="5.28515625" style="281" bestFit="1" customWidth="1"/>
    <col min="4177" max="4177" width="22.140625" style="281" bestFit="1" customWidth="1"/>
    <col min="4178" max="4178" width="5.5703125" style="281" bestFit="1" customWidth="1"/>
    <col min="4179" max="4209" width="5.7109375" style="281" customWidth="1"/>
    <col min="4210" max="4353" width="9.140625" style="281"/>
    <col min="4354" max="4354" width="18.7109375" style="281" customWidth="1"/>
    <col min="4355" max="4355" width="3" style="281" customWidth="1"/>
    <col min="4356" max="4357" width="2.7109375" style="281" customWidth="1"/>
    <col min="4358" max="4358" width="3.7109375" style="281" customWidth="1"/>
    <col min="4359" max="4359" width="2.7109375" style="281" customWidth="1"/>
    <col min="4360" max="4360" width="3.42578125" style="281" customWidth="1"/>
    <col min="4361" max="4361" width="6" style="281" customWidth="1"/>
    <col min="4362" max="4362" width="3" style="281" customWidth="1"/>
    <col min="4363" max="4363" width="2.5703125" style="281" customWidth="1"/>
    <col min="4364" max="4364" width="3" style="281" customWidth="1"/>
    <col min="4365" max="4365" width="2.28515625" style="281" customWidth="1"/>
    <col min="4366" max="4366" width="1.28515625" style="281" customWidth="1"/>
    <col min="4367" max="4367" width="2" style="281" customWidth="1"/>
    <col min="4368" max="4379" width="2.7109375" style="281" customWidth="1"/>
    <col min="4380" max="4380" width="0.85546875" style="281" customWidth="1"/>
    <col min="4381" max="4384" width="2.7109375" style="281" customWidth="1"/>
    <col min="4385" max="4385" width="6.5703125" style="281" customWidth="1"/>
    <col min="4386" max="4386" width="2.42578125" style="281" customWidth="1"/>
    <col min="4387" max="4387" width="0.7109375" style="281" customWidth="1"/>
    <col min="4388" max="4388" width="2.28515625" style="281" customWidth="1"/>
    <col min="4389" max="4389" width="1.28515625" style="281" customWidth="1"/>
    <col min="4390" max="4390" width="3.85546875" style="281" customWidth="1"/>
    <col min="4391" max="4391" width="2.7109375" style="281" customWidth="1"/>
    <col min="4392" max="4392" width="5.7109375" style="281" customWidth="1"/>
    <col min="4393" max="4427" width="2.7109375" style="281" customWidth="1"/>
    <col min="4428" max="4428" width="5.28515625" style="281" bestFit="1" customWidth="1"/>
    <col min="4429" max="4429" width="21.85546875" style="281" bestFit="1" customWidth="1"/>
    <col min="4430" max="4430" width="5.5703125" style="281" bestFit="1" customWidth="1"/>
    <col min="4431" max="4431" width="18.140625" style="281" bestFit="1" customWidth="1"/>
    <col min="4432" max="4432" width="5.28515625" style="281" bestFit="1" customWidth="1"/>
    <col min="4433" max="4433" width="22.140625" style="281" bestFit="1" customWidth="1"/>
    <col min="4434" max="4434" width="5.5703125" style="281" bestFit="1" customWidth="1"/>
    <col min="4435" max="4465" width="5.7109375" style="281" customWidth="1"/>
    <col min="4466" max="4609" width="9.140625" style="281"/>
    <col min="4610" max="4610" width="18.7109375" style="281" customWidth="1"/>
    <col min="4611" max="4611" width="3" style="281" customWidth="1"/>
    <col min="4612" max="4613" width="2.7109375" style="281" customWidth="1"/>
    <col min="4614" max="4614" width="3.7109375" style="281" customWidth="1"/>
    <col min="4615" max="4615" width="2.7109375" style="281" customWidth="1"/>
    <col min="4616" max="4616" width="3.42578125" style="281" customWidth="1"/>
    <col min="4617" max="4617" width="6" style="281" customWidth="1"/>
    <col min="4618" max="4618" width="3" style="281" customWidth="1"/>
    <col min="4619" max="4619" width="2.5703125" style="281" customWidth="1"/>
    <col min="4620" max="4620" width="3" style="281" customWidth="1"/>
    <col min="4621" max="4621" width="2.28515625" style="281" customWidth="1"/>
    <col min="4622" max="4622" width="1.28515625" style="281" customWidth="1"/>
    <col min="4623" max="4623" width="2" style="281" customWidth="1"/>
    <col min="4624" max="4635" width="2.7109375" style="281" customWidth="1"/>
    <col min="4636" max="4636" width="0.85546875" style="281" customWidth="1"/>
    <col min="4637" max="4640" width="2.7109375" style="281" customWidth="1"/>
    <col min="4641" max="4641" width="6.5703125" style="281" customWidth="1"/>
    <col min="4642" max="4642" width="2.42578125" style="281" customWidth="1"/>
    <col min="4643" max="4643" width="0.7109375" style="281" customWidth="1"/>
    <col min="4644" max="4644" width="2.28515625" style="281" customWidth="1"/>
    <col min="4645" max="4645" width="1.28515625" style="281" customWidth="1"/>
    <col min="4646" max="4646" width="3.85546875" style="281" customWidth="1"/>
    <col min="4647" max="4647" width="2.7109375" style="281" customWidth="1"/>
    <col min="4648" max="4648" width="5.7109375" style="281" customWidth="1"/>
    <col min="4649" max="4683" width="2.7109375" style="281" customWidth="1"/>
    <col min="4684" max="4684" width="5.28515625" style="281" bestFit="1" customWidth="1"/>
    <col min="4685" max="4685" width="21.85546875" style="281" bestFit="1" customWidth="1"/>
    <col min="4686" max="4686" width="5.5703125" style="281" bestFit="1" customWidth="1"/>
    <col min="4687" max="4687" width="18.140625" style="281" bestFit="1" customWidth="1"/>
    <col min="4688" max="4688" width="5.28515625" style="281" bestFit="1" customWidth="1"/>
    <col min="4689" max="4689" width="22.140625" style="281" bestFit="1" customWidth="1"/>
    <col min="4690" max="4690" width="5.5703125" style="281" bestFit="1" customWidth="1"/>
    <col min="4691" max="4721" width="5.7109375" style="281" customWidth="1"/>
    <col min="4722" max="4865" width="9.140625" style="281"/>
    <col min="4866" max="4866" width="18.7109375" style="281" customWidth="1"/>
    <col min="4867" max="4867" width="3" style="281" customWidth="1"/>
    <col min="4868" max="4869" width="2.7109375" style="281" customWidth="1"/>
    <col min="4870" max="4870" width="3.7109375" style="281" customWidth="1"/>
    <col min="4871" max="4871" width="2.7109375" style="281" customWidth="1"/>
    <col min="4872" max="4872" width="3.42578125" style="281" customWidth="1"/>
    <col min="4873" max="4873" width="6" style="281" customWidth="1"/>
    <col min="4874" max="4874" width="3" style="281" customWidth="1"/>
    <col min="4875" max="4875" width="2.5703125" style="281" customWidth="1"/>
    <col min="4876" max="4876" width="3" style="281" customWidth="1"/>
    <col min="4877" max="4877" width="2.28515625" style="281" customWidth="1"/>
    <col min="4878" max="4878" width="1.28515625" style="281" customWidth="1"/>
    <col min="4879" max="4879" width="2" style="281" customWidth="1"/>
    <col min="4880" max="4891" width="2.7109375" style="281" customWidth="1"/>
    <col min="4892" max="4892" width="0.85546875" style="281" customWidth="1"/>
    <col min="4893" max="4896" width="2.7109375" style="281" customWidth="1"/>
    <col min="4897" max="4897" width="6.5703125" style="281" customWidth="1"/>
    <col min="4898" max="4898" width="2.42578125" style="281" customWidth="1"/>
    <col min="4899" max="4899" width="0.7109375" style="281" customWidth="1"/>
    <col min="4900" max="4900" width="2.28515625" style="281" customWidth="1"/>
    <col min="4901" max="4901" width="1.28515625" style="281" customWidth="1"/>
    <col min="4902" max="4902" width="3.85546875" style="281" customWidth="1"/>
    <col min="4903" max="4903" width="2.7109375" style="281" customWidth="1"/>
    <col min="4904" max="4904" width="5.7109375" style="281" customWidth="1"/>
    <col min="4905" max="4939" width="2.7109375" style="281" customWidth="1"/>
    <col min="4940" max="4940" width="5.28515625" style="281" bestFit="1" customWidth="1"/>
    <col min="4941" max="4941" width="21.85546875" style="281" bestFit="1" customWidth="1"/>
    <col min="4942" max="4942" width="5.5703125" style="281" bestFit="1" customWidth="1"/>
    <col min="4943" max="4943" width="18.140625" style="281" bestFit="1" customWidth="1"/>
    <col min="4944" max="4944" width="5.28515625" style="281" bestFit="1" customWidth="1"/>
    <col min="4945" max="4945" width="22.140625" style="281" bestFit="1" customWidth="1"/>
    <col min="4946" max="4946" width="5.5703125" style="281" bestFit="1" customWidth="1"/>
    <col min="4947" max="4977" width="5.7109375" style="281" customWidth="1"/>
    <col min="4978" max="5121" width="9.140625" style="281"/>
    <col min="5122" max="5122" width="18.7109375" style="281" customWidth="1"/>
    <col min="5123" max="5123" width="3" style="281" customWidth="1"/>
    <col min="5124" max="5125" width="2.7109375" style="281" customWidth="1"/>
    <col min="5126" max="5126" width="3.7109375" style="281" customWidth="1"/>
    <col min="5127" max="5127" width="2.7109375" style="281" customWidth="1"/>
    <col min="5128" max="5128" width="3.42578125" style="281" customWidth="1"/>
    <col min="5129" max="5129" width="6" style="281" customWidth="1"/>
    <col min="5130" max="5130" width="3" style="281" customWidth="1"/>
    <col min="5131" max="5131" width="2.5703125" style="281" customWidth="1"/>
    <col min="5132" max="5132" width="3" style="281" customWidth="1"/>
    <col min="5133" max="5133" width="2.28515625" style="281" customWidth="1"/>
    <col min="5134" max="5134" width="1.28515625" style="281" customWidth="1"/>
    <col min="5135" max="5135" width="2" style="281" customWidth="1"/>
    <col min="5136" max="5147" width="2.7109375" style="281" customWidth="1"/>
    <col min="5148" max="5148" width="0.85546875" style="281" customWidth="1"/>
    <col min="5149" max="5152" width="2.7109375" style="281" customWidth="1"/>
    <col min="5153" max="5153" width="6.5703125" style="281" customWidth="1"/>
    <col min="5154" max="5154" width="2.42578125" style="281" customWidth="1"/>
    <col min="5155" max="5155" width="0.7109375" style="281" customWidth="1"/>
    <col min="5156" max="5156" width="2.28515625" style="281" customWidth="1"/>
    <col min="5157" max="5157" width="1.28515625" style="281" customWidth="1"/>
    <col min="5158" max="5158" width="3.85546875" style="281" customWidth="1"/>
    <col min="5159" max="5159" width="2.7109375" style="281" customWidth="1"/>
    <col min="5160" max="5160" width="5.7109375" style="281" customWidth="1"/>
    <col min="5161" max="5195" width="2.7109375" style="281" customWidth="1"/>
    <col min="5196" max="5196" width="5.28515625" style="281" bestFit="1" customWidth="1"/>
    <col min="5197" max="5197" width="21.85546875" style="281" bestFit="1" customWidth="1"/>
    <col min="5198" max="5198" width="5.5703125" style="281" bestFit="1" customWidth="1"/>
    <col min="5199" max="5199" width="18.140625" style="281" bestFit="1" customWidth="1"/>
    <col min="5200" max="5200" width="5.28515625" style="281" bestFit="1" customWidth="1"/>
    <col min="5201" max="5201" width="22.140625" style="281" bestFit="1" customWidth="1"/>
    <col min="5202" max="5202" width="5.5703125" style="281" bestFit="1" customWidth="1"/>
    <col min="5203" max="5233" width="5.7109375" style="281" customWidth="1"/>
    <col min="5234" max="5377" width="9.140625" style="281"/>
    <col min="5378" max="5378" width="18.7109375" style="281" customWidth="1"/>
    <col min="5379" max="5379" width="3" style="281" customWidth="1"/>
    <col min="5380" max="5381" width="2.7109375" style="281" customWidth="1"/>
    <col min="5382" max="5382" width="3.7109375" style="281" customWidth="1"/>
    <col min="5383" max="5383" width="2.7109375" style="281" customWidth="1"/>
    <col min="5384" max="5384" width="3.42578125" style="281" customWidth="1"/>
    <col min="5385" max="5385" width="6" style="281" customWidth="1"/>
    <col min="5386" max="5386" width="3" style="281" customWidth="1"/>
    <col min="5387" max="5387" width="2.5703125" style="281" customWidth="1"/>
    <col min="5388" max="5388" width="3" style="281" customWidth="1"/>
    <col min="5389" max="5389" width="2.28515625" style="281" customWidth="1"/>
    <col min="5390" max="5390" width="1.28515625" style="281" customWidth="1"/>
    <col min="5391" max="5391" width="2" style="281" customWidth="1"/>
    <col min="5392" max="5403" width="2.7109375" style="281" customWidth="1"/>
    <col min="5404" max="5404" width="0.85546875" style="281" customWidth="1"/>
    <col min="5405" max="5408" width="2.7109375" style="281" customWidth="1"/>
    <col min="5409" max="5409" width="6.5703125" style="281" customWidth="1"/>
    <col min="5410" max="5410" width="2.42578125" style="281" customWidth="1"/>
    <col min="5411" max="5411" width="0.7109375" style="281" customWidth="1"/>
    <col min="5412" max="5412" width="2.28515625" style="281" customWidth="1"/>
    <col min="5413" max="5413" width="1.28515625" style="281" customWidth="1"/>
    <col min="5414" max="5414" width="3.85546875" style="281" customWidth="1"/>
    <col min="5415" max="5415" width="2.7109375" style="281" customWidth="1"/>
    <col min="5416" max="5416" width="5.7109375" style="281" customWidth="1"/>
    <col min="5417" max="5451" width="2.7109375" style="281" customWidth="1"/>
    <col min="5452" max="5452" width="5.28515625" style="281" bestFit="1" customWidth="1"/>
    <col min="5453" max="5453" width="21.85546875" style="281" bestFit="1" customWidth="1"/>
    <col min="5454" max="5454" width="5.5703125" style="281" bestFit="1" customWidth="1"/>
    <col min="5455" max="5455" width="18.140625" style="281" bestFit="1" customWidth="1"/>
    <col min="5456" max="5456" width="5.28515625" style="281" bestFit="1" customWidth="1"/>
    <col min="5457" max="5457" width="22.140625" style="281" bestFit="1" customWidth="1"/>
    <col min="5458" max="5458" width="5.5703125" style="281" bestFit="1" customWidth="1"/>
    <col min="5459" max="5489" width="5.7109375" style="281" customWidth="1"/>
    <col min="5490" max="5633" width="9.140625" style="281"/>
    <col min="5634" max="5634" width="18.7109375" style="281" customWidth="1"/>
    <col min="5635" max="5635" width="3" style="281" customWidth="1"/>
    <col min="5636" max="5637" width="2.7109375" style="281" customWidth="1"/>
    <col min="5638" max="5638" width="3.7109375" style="281" customWidth="1"/>
    <col min="5639" max="5639" width="2.7109375" style="281" customWidth="1"/>
    <col min="5640" max="5640" width="3.42578125" style="281" customWidth="1"/>
    <col min="5641" max="5641" width="6" style="281" customWidth="1"/>
    <col min="5642" max="5642" width="3" style="281" customWidth="1"/>
    <col min="5643" max="5643" width="2.5703125" style="281" customWidth="1"/>
    <col min="5644" max="5644" width="3" style="281" customWidth="1"/>
    <col min="5645" max="5645" width="2.28515625" style="281" customWidth="1"/>
    <col min="5646" max="5646" width="1.28515625" style="281" customWidth="1"/>
    <col min="5647" max="5647" width="2" style="281" customWidth="1"/>
    <col min="5648" max="5659" width="2.7109375" style="281" customWidth="1"/>
    <col min="5660" max="5660" width="0.85546875" style="281" customWidth="1"/>
    <col min="5661" max="5664" width="2.7109375" style="281" customWidth="1"/>
    <col min="5665" max="5665" width="6.5703125" style="281" customWidth="1"/>
    <col min="5666" max="5666" width="2.42578125" style="281" customWidth="1"/>
    <col min="5667" max="5667" width="0.7109375" style="281" customWidth="1"/>
    <col min="5668" max="5668" width="2.28515625" style="281" customWidth="1"/>
    <col min="5669" max="5669" width="1.28515625" style="281" customWidth="1"/>
    <col min="5670" max="5670" width="3.85546875" style="281" customWidth="1"/>
    <col min="5671" max="5671" width="2.7109375" style="281" customWidth="1"/>
    <col min="5672" max="5672" width="5.7109375" style="281" customWidth="1"/>
    <col min="5673" max="5707" width="2.7109375" style="281" customWidth="1"/>
    <col min="5708" max="5708" width="5.28515625" style="281" bestFit="1" customWidth="1"/>
    <col min="5709" max="5709" width="21.85546875" style="281" bestFit="1" customWidth="1"/>
    <col min="5710" max="5710" width="5.5703125" style="281" bestFit="1" customWidth="1"/>
    <col min="5711" max="5711" width="18.140625" style="281" bestFit="1" customWidth="1"/>
    <col min="5712" max="5712" width="5.28515625" style="281" bestFit="1" customWidth="1"/>
    <col min="5713" max="5713" width="22.140625" style="281" bestFit="1" customWidth="1"/>
    <col min="5714" max="5714" width="5.5703125" style="281" bestFit="1" customWidth="1"/>
    <col min="5715" max="5745" width="5.7109375" style="281" customWidth="1"/>
    <col min="5746" max="5889" width="9.140625" style="281"/>
    <col min="5890" max="5890" width="18.7109375" style="281" customWidth="1"/>
    <col min="5891" max="5891" width="3" style="281" customWidth="1"/>
    <col min="5892" max="5893" width="2.7109375" style="281" customWidth="1"/>
    <col min="5894" max="5894" width="3.7109375" style="281" customWidth="1"/>
    <col min="5895" max="5895" width="2.7109375" style="281" customWidth="1"/>
    <col min="5896" max="5896" width="3.42578125" style="281" customWidth="1"/>
    <col min="5897" max="5897" width="6" style="281" customWidth="1"/>
    <col min="5898" max="5898" width="3" style="281" customWidth="1"/>
    <col min="5899" max="5899" width="2.5703125" style="281" customWidth="1"/>
    <col min="5900" max="5900" width="3" style="281" customWidth="1"/>
    <col min="5901" max="5901" width="2.28515625" style="281" customWidth="1"/>
    <col min="5902" max="5902" width="1.28515625" style="281" customWidth="1"/>
    <col min="5903" max="5903" width="2" style="281" customWidth="1"/>
    <col min="5904" max="5915" width="2.7109375" style="281" customWidth="1"/>
    <col min="5916" max="5916" width="0.85546875" style="281" customWidth="1"/>
    <col min="5917" max="5920" width="2.7109375" style="281" customWidth="1"/>
    <col min="5921" max="5921" width="6.5703125" style="281" customWidth="1"/>
    <col min="5922" max="5922" width="2.42578125" style="281" customWidth="1"/>
    <col min="5923" max="5923" width="0.7109375" style="281" customWidth="1"/>
    <col min="5924" max="5924" width="2.28515625" style="281" customWidth="1"/>
    <col min="5925" max="5925" width="1.28515625" style="281" customWidth="1"/>
    <col min="5926" max="5926" width="3.85546875" style="281" customWidth="1"/>
    <col min="5927" max="5927" width="2.7109375" style="281" customWidth="1"/>
    <col min="5928" max="5928" width="5.7109375" style="281" customWidth="1"/>
    <col min="5929" max="5963" width="2.7109375" style="281" customWidth="1"/>
    <col min="5964" max="5964" width="5.28515625" style="281" bestFit="1" customWidth="1"/>
    <col min="5965" max="5965" width="21.85546875" style="281" bestFit="1" customWidth="1"/>
    <col min="5966" max="5966" width="5.5703125" style="281" bestFit="1" customWidth="1"/>
    <col min="5967" max="5967" width="18.140625" style="281" bestFit="1" customWidth="1"/>
    <col min="5968" max="5968" width="5.28515625" style="281" bestFit="1" customWidth="1"/>
    <col min="5969" max="5969" width="22.140625" style="281" bestFit="1" customWidth="1"/>
    <col min="5970" max="5970" width="5.5703125" style="281" bestFit="1" customWidth="1"/>
    <col min="5971" max="6001" width="5.7109375" style="281" customWidth="1"/>
    <col min="6002" max="6145" width="9.140625" style="281"/>
    <col min="6146" max="6146" width="18.7109375" style="281" customWidth="1"/>
    <col min="6147" max="6147" width="3" style="281" customWidth="1"/>
    <col min="6148" max="6149" width="2.7109375" style="281" customWidth="1"/>
    <col min="6150" max="6150" width="3.7109375" style="281" customWidth="1"/>
    <col min="6151" max="6151" width="2.7109375" style="281" customWidth="1"/>
    <col min="6152" max="6152" width="3.42578125" style="281" customWidth="1"/>
    <col min="6153" max="6153" width="6" style="281" customWidth="1"/>
    <col min="6154" max="6154" width="3" style="281" customWidth="1"/>
    <col min="6155" max="6155" width="2.5703125" style="281" customWidth="1"/>
    <col min="6156" max="6156" width="3" style="281" customWidth="1"/>
    <col min="6157" max="6157" width="2.28515625" style="281" customWidth="1"/>
    <col min="6158" max="6158" width="1.28515625" style="281" customWidth="1"/>
    <col min="6159" max="6159" width="2" style="281" customWidth="1"/>
    <col min="6160" max="6171" width="2.7109375" style="281" customWidth="1"/>
    <col min="6172" max="6172" width="0.85546875" style="281" customWidth="1"/>
    <col min="6173" max="6176" width="2.7109375" style="281" customWidth="1"/>
    <col min="6177" max="6177" width="6.5703125" style="281" customWidth="1"/>
    <col min="6178" max="6178" width="2.42578125" style="281" customWidth="1"/>
    <col min="6179" max="6179" width="0.7109375" style="281" customWidth="1"/>
    <col min="6180" max="6180" width="2.28515625" style="281" customWidth="1"/>
    <col min="6181" max="6181" width="1.28515625" style="281" customWidth="1"/>
    <col min="6182" max="6182" width="3.85546875" style="281" customWidth="1"/>
    <col min="6183" max="6183" width="2.7109375" style="281" customWidth="1"/>
    <col min="6184" max="6184" width="5.7109375" style="281" customWidth="1"/>
    <col min="6185" max="6219" width="2.7109375" style="281" customWidth="1"/>
    <col min="6220" max="6220" width="5.28515625" style="281" bestFit="1" customWidth="1"/>
    <col min="6221" max="6221" width="21.85546875" style="281" bestFit="1" customWidth="1"/>
    <col min="6222" max="6222" width="5.5703125" style="281" bestFit="1" customWidth="1"/>
    <col min="6223" max="6223" width="18.140625" style="281" bestFit="1" customWidth="1"/>
    <col min="6224" max="6224" width="5.28515625" style="281" bestFit="1" customWidth="1"/>
    <col min="6225" max="6225" width="22.140625" style="281" bestFit="1" customWidth="1"/>
    <col min="6226" max="6226" width="5.5703125" style="281" bestFit="1" customWidth="1"/>
    <col min="6227" max="6257" width="5.7109375" style="281" customWidth="1"/>
    <col min="6258" max="6401" width="9.140625" style="281"/>
    <col min="6402" max="6402" width="18.7109375" style="281" customWidth="1"/>
    <col min="6403" max="6403" width="3" style="281" customWidth="1"/>
    <col min="6404" max="6405" width="2.7109375" style="281" customWidth="1"/>
    <col min="6406" max="6406" width="3.7109375" style="281" customWidth="1"/>
    <col min="6407" max="6407" width="2.7109375" style="281" customWidth="1"/>
    <col min="6408" max="6408" width="3.42578125" style="281" customWidth="1"/>
    <col min="6409" max="6409" width="6" style="281" customWidth="1"/>
    <col min="6410" max="6410" width="3" style="281" customWidth="1"/>
    <col min="6411" max="6411" width="2.5703125" style="281" customWidth="1"/>
    <col min="6412" max="6412" width="3" style="281" customWidth="1"/>
    <col min="6413" max="6413" width="2.28515625" style="281" customWidth="1"/>
    <col min="6414" max="6414" width="1.28515625" style="281" customWidth="1"/>
    <col min="6415" max="6415" width="2" style="281" customWidth="1"/>
    <col min="6416" max="6427" width="2.7109375" style="281" customWidth="1"/>
    <col min="6428" max="6428" width="0.85546875" style="281" customWidth="1"/>
    <col min="6429" max="6432" width="2.7109375" style="281" customWidth="1"/>
    <col min="6433" max="6433" width="6.5703125" style="281" customWidth="1"/>
    <col min="6434" max="6434" width="2.42578125" style="281" customWidth="1"/>
    <col min="6435" max="6435" width="0.7109375" style="281" customWidth="1"/>
    <col min="6436" max="6436" width="2.28515625" style="281" customWidth="1"/>
    <col min="6437" max="6437" width="1.28515625" style="281" customWidth="1"/>
    <col min="6438" max="6438" width="3.85546875" style="281" customWidth="1"/>
    <col min="6439" max="6439" width="2.7109375" style="281" customWidth="1"/>
    <col min="6440" max="6440" width="5.7109375" style="281" customWidth="1"/>
    <col min="6441" max="6475" width="2.7109375" style="281" customWidth="1"/>
    <col min="6476" max="6476" width="5.28515625" style="281" bestFit="1" customWidth="1"/>
    <col min="6477" max="6477" width="21.85546875" style="281" bestFit="1" customWidth="1"/>
    <col min="6478" max="6478" width="5.5703125" style="281" bestFit="1" customWidth="1"/>
    <col min="6479" max="6479" width="18.140625" style="281" bestFit="1" customWidth="1"/>
    <col min="6480" max="6480" width="5.28515625" style="281" bestFit="1" customWidth="1"/>
    <col min="6481" max="6481" width="22.140625" style="281" bestFit="1" customWidth="1"/>
    <col min="6482" max="6482" width="5.5703125" style="281" bestFit="1" customWidth="1"/>
    <col min="6483" max="6513" width="5.7109375" style="281" customWidth="1"/>
    <col min="6514" max="6657" width="9.140625" style="281"/>
    <col min="6658" max="6658" width="18.7109375" style="281" customWidth="1"/>
    <col min="6659" max="6659" width="3" style="281" customWidth="1"/>
    <col min="6660" max="6661" width="2.7109375" style="281" customWidth="1"/>
    <col min="6662" max="6662" width="3.7109375" style="281" customWidth="1"/>
    <col min="6663" max="6663" width="2.7109375" style="281" customWidth="1"/>
    <col min="6664" max="6664" width="3.42578125" style="281" customWidth="1"/>
    <col min="6665" max="6665" width="6" style="281" customWidth="1"/>
    <col min="6666" max="6666" width="3" style="281" customWidth="1"/>
    <col min="6667" max="6667" width="2.5703125" style="281" customWidth="1"/>
    <col min="6668" max="6668" width="3" style="281" customWidth="1"/>
    <col min="6669" max="6669" width="2.28515625" style="281" customWidth="1"/>
    <col min="6670" max="6670" width="1.28515625" style="281" customWidth="1"/>
    <col min="6671" max="6671" width="2" style="281" customWidth="1"/>
    <col min="6672" max="6683" width="2.7109375" style="281" customWidth="1"/>
    <col min="6684" max="6684" width="0.85546875" style="281" customWidth="1"/>
    <col min="6685" max="6688" width="2.7109375" style="281" customWidth="1"/>
    <col min="6689" max="6689" width="6.5703125" style="281" customWidth="1"/>
    <col min="6690" max="6690" width="2.42578125" style="281" customWidth="1"/>
    <col min="6691" max="6691" width="0.7109375" style="281" customWidth="1"/>
    <col min="6692" max="6692" width="2.28515625" style="281" customWidth="1"/>
    <col min="6693" max="6693" width="1.28515625" style="281" customWidth="1"/>
    <col min="6694" max="6694" width="3.85546875" style="281" customWidth="1"/>
    <col min="6695" max="6695" width="2.7109375" style="281" customWidth="1"/>
    <col min="6696" max="6696" width="5.7109375" style="281" customWidth="1"/>
    <col min="6697" max="6731" width="2.7109375" style="281" customWidth="1"/>
    <col min="6732" max="6732" width="5.28515625" style="281" bestFit="1" customWidth="1"/>
    <col min="6733" max="6733" width="21.85546875" style="281" bestFit="1" customWidth="1"/>
    <col min="6734" max="6734" width="5.5703125" style="281" bestFit="1" customWidth="1"/>
    <col min="6735" max="6735" width="18.140625" style="281" bestFit="1" customWidth="1"/>
    <col min="6736" max="6736" width="5.28515625" style="281" bestFit="1" customWidth="1"/>
    <col min="6737" max="6737" width="22.140625" style="281" bestFit="1" customWidth="1"/>
    <col min="6738" max="6738" width="5.5703125" style="281" bestFit="1" customWidth="1"/>
    <col min="6739" max="6769" width="5.7109375" style="281" customWidth="1"/>
    <col min="6770" max="6913" width="9.140625" style="281"/>
    <col min="6914" max="6914" width="18.7109375" style="281" customWidth="1"/>
    <col min="6915" max="6915" width="3" style="281" customWidth="1"/>
    <col min="6916" max="6917" width="2.7109375" style="281" customWidth="1"/>
    <col min="6918" max="6918" width="3.7109375" style="281" customWidth="1"/>
    <col min="6919" max="6919" width="2.7109375" style="281" customWidth="1"/>
    <col min="6920" max="6920" width="3.42578125" style="281" customWidth="1"/>
    <col min="6921" max="6921" width="6" style="281" customWidth="1"/>
    <col min="6922" max="6922" width="3" style="281" customWidth="1"/>
    <col min="6923" max="6923" width="2.5703125" style="281" customWidth="1"/>
    <col min="6924" max="6924" width="3" style="281" customWidth="1"/>
    <col min="6925" max="6925" width="2.28515625" style="281" customWidth="1"/>
    <col min="6926" max="6926" width="1.28515625" style="281" customWidth="1"/>
    <col min="6927" max="6927" width="2" style="281" customWidth="1"/>
    <col min="6928" max="6939" width="2.7109375" style="281" customWidth="1"/>
    <col min="6940" max="6940" width="0.85546875" style="281" customWidth="1"/>
    <col min="6941" max="6944" width="2.7109375" style="281" customWidth="1"/>
    <col min="6945" max="6945" width="6.5703125" style="281" customWidth="1"/>
    <col min="6946" max="6946" width="2.42578125" style="281" customWidth="1"/>
    <col min="6947" max="6947" width="0.7109375" style="281" customWidth="1"/>
    <col min="6948" max="6948" width="2.28515625" style="281" customWidth="1"/>
    <col min="6949" max="6949" width="1.28515625" style="281" customWidth="1"/>
    <col min="6950" max="6950" width="3.85546875" style="281" customWidth="1"/>
    <col min="6951" max="6951" width="2.7109375" style="281" customWidth="1"/>
    <col min="6952" max="6952" width="5.7109375" style="281" customWidth="1"/>
    <col min="6953" max="6987" width="2.7109375" style="281" customWidth="1"/>
    <col min="6988" max="6988" width="5.28515625" style="281" bestFit="1" customWidth="1"/>
    <col min="6989" max="6989" width="21.85546875" style="281" bestFit="1" customWidth="1"/>
    <col min="6990" max="6990" width="5.5703125" style="281" bestFit="1" customWidth="1"/>
    <col min="6991" max="6991" width="18.140625" style="281" bestFit="1" customWidth="1"/>
    <col min="6992" max="6992" width="5.28515625" style="281" bestFit="1" customWidth="1"/>
    <col min="6993" max="6993" width="22.140625" style="281" bestFit="1" customWidth="1"/>
    <col min="6994" max="6994" width="5.5703125" style="281" bestFit="1" customWidth="1"/>
    <col min="6995" max="7025" width="5.7109375" style="281" customWidth="1"/>
    <col min="7026" max="7169" width="9.140625" style="281"/>
    <col min="7170" max="7170" width="18.7109375" style="281" customWidth="1"/>
    <col min="7171" max="7171" width="3" style="281" customWidth="1"/>
    <col min="7172" max="7173" width="2.7109375" style="281" customWidth="1"/>
    <col min="7174" max="7174" width="3.7109375" style="281" customWidth="1"/>
    <col min="7175" max="7175" width="2.7109375" style="281" customWidth="1"/>
    <col min="7176" max="7176" width="3.42578125" style="281" customWidth="1"/>
    <col min="7177" max="7177" width="6" style="281" customWidth="1"/>
    <col min="7178" max="7178" width="3" style="281" customWidth="1"/>
    <col min="7179" max="7179" width="2.5703125" style="281" customWidth="1"/>
    <col min="7180" max="7180" width="3" style="281" customWidth="1"/>
    <col min="7181" max="7181" width="2.28515625" style="281" customWidth="1"/>
    <col min="7182" max="7182" width="1.28515625" style="281" customWidth="1"/>
    <col min="7183" max="7183" width="2" style="281" customWidth="1"/>
    <col min="7184" max="7195" width="2.7109375" style="281" customWidth="1"/>
    <col min="7196" max="7196" width="0.85546875" style="281" customWidth="1"/>
    <col min="7197" max="7200" width="2.7109375" style="281" customWidth="1"/>
    <col min="7201" max="7201" width="6.5703125" style="281" customWidth="1"/>
    <col min="7202" max="7202" width="2.42578125" style="281" customWidth="1"/>
    <col min="7203" max="7203" width="0.7109375" style="281" customWidth="1"/>
    <col min="7204" max="7204" width="2.28515625" style="281" customWidth="1"/>
    <col min="7205" max="7205" width="1.28515625" style="281" customWidth="1"/>
    <col min="7206" max="7206" width="3.85546875" style="281" customWidth="1"/>
    <col min="7207" max="7207" width="2.7109375" style="281" customWidth="1"/>
    <col min="7208" max="7208" width="5.7109375" style="281" customWidth="1"/>
    <col min="7209" max="7243" width="2.7109375" style="281" customWidth="1"/>
    <col min="7244" max="7244" width="5.28515625" style="281" bestFit="1" customWidth="1"/>
    <col min="7245" max="7245" width="21.85546875" style="281" bestFit="1" customWidth="1"/>
    <col min="7246" max="7246" width="5.5703125" style="281" bestFit="1" customWidth="1"/>
    <col min="7247" max="7247" width="18.140625" style="281" bestFit="1" customWidth="1"/>
    <col min="7248" max="7248" width="5.28515625" style="281" bestFit="1" customWidth="1"/>
    <col min="7249" max="7249" width="22.140625" style="281" bestFit="1" customWidth="1"/>
    <col min="7250" max="7250" width="5.5703125" style="281" bestFit="1" customWidth="1"/>
    <col min="7251" max="7281" width="5.7109375" style="281" customWidth="1"/>
    <col min="7282" max="7425" width="9.140625" style="281"/>
    <col min="7426" max="7426" width="18.7109375" style="281" customWidth="1"/>
    <col min="7427" max="7427" width="3" style="281" customWidth="1"/>
    <col min="7428" max="7429" width="2.7109375" style="281" customWidth="1"/>
    <col min="7430" max="7430" width="3.7109375" style="281" customWidth="1"/>
    <col min="7431" max="7431" width="2.7109375" style="281" customWidth="1"/>
    <col min="7432" max="7432" width="3.42578125" style="281" customWidth="1"/>
    <col min="7433" max="7433" width="6" style="281" customWidth="1"/>
    <col min="7434" max="7434" width="3" style="281" customWidth="1"/>
    <col min="7435" max="7435" width="2.5703125" style="281" customWidth="1"/>
    <col min="7436" max="7436" width="3" style="281" customWidth="1"/>
    <col min="7437" max="7437" width="2.28515625" style="281" customWidth="1"/>
    <col min="7438" max="7438" width="1.28515625" style="281" customWidth="1"/>
    <col min="7439" max="7439" width="2" style="281" customWidth="1"/>
    <col min="7440" max="7451" width="2.7109375" style="281" customWidth="1"/>
    <col min="7452" max="7452" width="0.85546875" style="281" customWidth="1"/>
    <col min="7453" max="7456" width="2.7109375" style="281" customWidth="1"/>
    <col min="7457" max="7457" width="6.5703125" style="281" customWidth="1"/>
    <col min="7458" max="7458" width="2.42578125" style="281" customWidth="1"/>
    <col min="7459" max="7459" width="0.7109375" style="281" customWidth="1"/>
    <col min="7460" max="7460" width="2.28515625" style="281" customWidth="1"/>
    <col min="7461" max="7461" width="1.28515625" style="281" customWidth="1"/>
    <col min="7462" max="7462" width="3.85546875" style="281" customWidth="1"/>
    <col min="7463" max="7463" width="2.7109375" style="281" customWidth="1"/>
    <col min="7464" max="7464" width="5.7109375" style="281" customWidth="1"/>
    <col min="7465" max="7499" width="2.7109375" style="281" customWidth="1"/>
    <col min="7500" max="7500" width="5.28515625" style="281" bestFit="1" customWidth="1"/>
    <col min="7501" max="7501" width="21.85546875" style="281" bestFit="1" customWidth="1"/>
    <col min="7502" max="7502" width="5.5703125" style="281" bestFit="1" customWidth="1"/>
    <col min="7503" max="7503" width="18.140625" style="281" bestFit="1" customWidth="1"/>
    <col min="7504" max="7504" width="5.28515625" style="281" bestFit="1" customWidth="1"/>
    <col min="7505" max="7505" width="22.140625" style="281" bestFit="1" customWidth="1"/>
    <col min="7506" max="7506" width="5.5703125" style="281" bestFit="1" customWidth="1"/>
    <col min="7507" max="7537" width="5.7109375" style="281" customWidth="1"/>
    <col min="7538" max="7681" width="9.140625" style="281"/>
    <col min="7682" max="7682" width="18.7109375" style="281" customWidth="1"/>
    <col min="7683" max="7683" width="3" style="281" customWidth="1"/>
    <col min="7684" max="7685" width="2.7109375" style="281" customWidth="1"/>
    <col min="7686" max="7686" width="3.7109375" style="281" customWidth="1"/>
    <col min="7687" max="7687" width="2.7109375" style="281" customWidth="1"/>
    <col min="7688" max="7688" width="3.42578125" style="281" customWidth="1"/>
    <col min="7689" max="7689" width="6" style="281" customWidth="1"/>
    <col min="7690" max="7690" width="3" style="281" customWidth="1"/>
    <col min="7691" max="7691" width="2.5703125" style="281" customWidth="1"/>
    <col min="7692" max="7692" width="3" style="281" customWidth="1"/>
    <col min="7693" max="7693" width="2.28515625" style="281" customWidth="1"/>
    <col min="7694" max="7694" width="1.28515625" style="281" customWidth="1"/>
    <col min="7695" max="7695" width="2" style="281" customWidth="1"/>
    <col min="7696" max="7707" width="2.7109375" style="281" customWidth="1"/>
    <col min="7708" max="7708" width="0.85546875" style="281" customWidth="1"/>
    <col min="7709" max="7712" width="2.7109375" style="281" customWidth="1"/>
    <col min="7713" max="7713" width="6.5703125" style="281" customWidth="1"/>
    <col min="7714" max="7714" width="2.42578125" style="281" customWidth="1"/>
    <col min="7715" max="7715" width="0.7109375" style="281" customWidth="1"/>
    <col min="7716" max="7716" width="2.28515625" style="281" customWidth="1"/>
    <col min="7717" max="7717" width="1.28515625" style="281" customWidth="1"/>
    <col min="7718" max="7718" width="3.85546875" style="281" customWidth="1"/>
    <col min="7719" max="7719" width="2.7109375" style="281" customWidth="1"/>
    <col min="7720" max="7720" width="5.7109375" style="281" customWidth="1"/>
    <col min="7721" max="7755" width="2.7109375" style="281" customWidth="1"/>
    <col min="7756" max="7756" width="5.28515625" style="281" bestFit="1" customWidth="1"/>
    <col min="7757" max="7757" width="21.85546875" style="281" bestFit="1" customWidth="1"/>
    <col min="7758" max="7758" width="5.5703125" style="281" bestFit="1" customWidth="1"/>
    <col min="7759" max="7759" width="18.140625" style="281" bestFit="1" customWidth="1"/>
    <col min="7760" max="7760" width="5.28515625" style="281" bestFit="1" customWidth="1"/>
    <col min="7761" max="7761" width="22.140625" style="281" bestFit="1" customWidth="1"/>
    <col min="7762" max="7762" width="5.5703125" style="281" bestFit="1" customWidth="1"/>
    <col min="7763" max="7793" width="5.7109375" style="281" customWidth="1"/>
    <col min="7794" max="7937" width="9.140625" style="281"/>
    <col min="7938" max="7938" width="18.7109375" style="281" customWidth="1"/>
    <col min="7939" max="7939" width="3" style="281" customWidth="1"/>
    <col min="7940" max="7941" width="2.7109375" style="281" customWidth="1"/>
    <col min="7942" max="7942" width="3.7109375" style="281" customWidth="1"/>
    <col min="7943" max="7943" width="2.7109375" style="281" customWidth="1"/>
    <col min="7944" max="7944" width="3.42578125" style="281" customWidth="1"/>
    <col min="7945" max="7945" width="6" style="281" customWidth="1"/>
    <col min="7946" max="7946" width="3" style="281" customWidth="1"/>
    <col min="7947" max="7947" width="2.5703125" style="281" customWidth="1"/>
    <col min="7948" max="7948" width="3" style="281" customWidth="1"/>
    <col min="7949" max="7949" width="2.28515625" style="281" customWidth="1"/>
    <col min="7950" max="7950" width="1.28515625" style="281" customWidth="1"/>
    <col min="7951" max="7951" width="2" style="281" customWidth="1"/>
    <col min="7952" max="7963" width="2.7109375" style="281" customWidth="1"/>
    <col min="7964" max="7964" width="0.85546875" style="281" customWidth="1"/>
    <col min="7965" max="7968" width="2.7109375" style="281" customWidth="1"/>
    <col min="7969" max="7969" width="6.5703125" style="281" customWidth="1"/>
    <col min="7970" max="7970" width="2.42578125" style="281" customWidth="1"/>
    <col min="7971" max="7971" width="0.7109375" style="281" customWidth="1"/>
    <col min="7972" max="7972" width="2.28515625" style="281" customWidth="1"/>
    <col min="7973" max="7973" width="1.28515625" style="281" customWidth="1"/>
    <col min="7974" max="7974" width="3.85546875" style="281" customWidth="1"/>
    <col min="7975" max="7975" width="2.7109375" style="281" customWidth="1"/>
    <col min="7976" max="7976" width="5.7109375" style="281" customWidth="1"/>
    <col min="7977" max="8011" width="2.7109375" style="281" customWidth="1"/>
    <col min="8012" max="8012" width="5.28515625" style="281" bestFit="1" customWidth="1"/>
    <col min="8013" max="8013" width="21.85546875" style="281" bestFit="1" customWidth="1"/>
    <col min="8014" max="8014" width="5.5703125" style="281" bestFit="1" customWidth="1"/>
    <col min="8015" max="8015" width="18.140625" style="281" bestFit="1" customWidth="1"/>
    <col min="8016" max="8016" width="5.28515625" style="281" bestFit="1" customWidth="1"/>
    <col min="8017" max="8017" width="22.140625" style="281" bestFit="1" customWidth="1"/>
    <col min="8018" max="8018" width="5.5703125" style="281" bestFit="1" customWidth="1"/>
    <col min="8019" max="8049" width="5.7109375" style="281" customWidth="1"/>
    <col min="8050" max="8193" width="9.140625" style="281"/>
    <col min="8194" max="8194" width="18.7109375" style="281" customWidth="1"/>
    <col min="8195" max="8195" width="3" style="281" customWidth="1"/>
    <col min="8196" max="8197" width="2.7109375" style="281" customWidth="1"/>
    <col min="8198" max="8198" width="3.7109375" style="281" customWidth="1"/>
    <col min="8199" max="8199" width="2.7109375" style="281" customWidth="1"/>
    <col min="8200" max="8200" width="3.42578125" style="281" customWidth="1"/>
    <col min="8201" max="8201" width="6" style="281" customWidth="1"/>
    <col min="8202" max="8202" width="3" style="281" customWidth="1"/>
    <col min="8203" max="8203" width="2.5703125" style="281" customWidth="1"/>
    <col min="8204" max="8204" width="3" style="281" customWidth="1"/>
    <col min="8205" max="8205" width="2.28515625" style="281" customWidth="1"/>
    <col min="8206" max="8206" width="1.28515625" style="281" customWidth="1"/>
    <col min="8207" max="8207" width="2" style="281" customWidth="1"/>
    <col min="8208" max="8219" width="2.7109375" style="281" customWidth="1"/>
    <col min="8220" max="8220" width="0.85546875" style="281" customWidth="1"/>
    <col min="8221" max="8224" width="2.7109375" style="281" customWidth="1"/>
    <col min="8225" max="8225" width="6.5703125" style="281" customWidth="1"/>
    <col min="8226" max="8226" width="2.42578125" style="281" customWidth="1"/>
    <col min="8227" max="8227" width="0.7109375" style="281" customWidth="1"/>
    <col min="8228" max="8228" width="2.28515625" style="281" customWidth="1"/>
    <col min="8229" max="8229" width="1.28515625" style="281" customWidth="1"/>
    <col min="8230" max="8230" width="3.85546875" style="281" customWidth="1"/>
    <col min="8231" max="8231" width="2.7109375" style="281" customWidth="1"/>
    <col min="8232" max="8232" width="5.7109375" style="281" customWidth="1"/>
    <col min="8233" max="8267" width="2.7109375" style="281" customWidth="1"/>
    <col min="8268" max="8268" width="5.28515625" style="281" bestFit="1" customWidth="1"/>
    <col min="8269" max="8269" width="21.85546875" style="281" bestFit="1" customWidth="1"/>
    <col min="8270" max="8270" width="5.5703125" style="281" bestFit="1" customWidth="1"/>
    <col min="8271" max="8271" width="18.140625" style="281" bestFit="1" customWidth="1"/>
    <col min="8272" max="8272" width="5.28515625" style="281" bestFit="1" customWidth="1"/>
    <col min="8273" max="8273" width="22.140625" style="281" bestFit="1" customWidth="1"/>
    <col min="8274" max="8274" width="5.5703125" style="281" bestFit="1" customWidth="1"/>
    <col min="8275" max="8305" width="5.7109375" style="281" customWidth="1"/>
    <col min="8306" max="8449" width="9.140625" style="281"/>
    <col min="8450" max="8450" width="18.7109375" style="281" customWidth="1"/>
    <col min="8451" max="8451" width="3" style="281" customWidth="1"/>
    <col min="8452" max="8453" width="2.7109375" style="281" customWidth="1"/>
    <col min="8454" max="8454" width="3.7109375" style="281" customWidth="1"/>
    <col min="8455" max="8455" width="2.7109375" style="281" customWidth="1"/>
    <col min="8456" max="8456" width="3.42578125" style="281" customWidth="1"/>
    <col min="8457" max="8457" width="6" style="281" customWidth="1"/>
    <col min="8458" max="8458" width="3" style="281" customWidth="1"/>
    <col min="8459" max="8459" width="2.5703125" style="281" customWidth="1"/>
    <col min="8460" max="8460" width="3" style="281" customWidth="1"/>
    <col min="8461" max="8461" width="2.28515625" style="281" customWidth="1"/>
    <col min="8462" max="8462" width="1.28515625" style="281" customWidth="1"/>
    <col min="8463" max="8463" width="2" style="281" customWidth="1"/>
    <col min="8464" max="8475" width="2.7109375" style="281" customWidth="1"/>
    <col min="8476" max="8476" width="0.85546875" style="281" customWidth="1"/>
    <col min="8477" max="8480" width="2.7109375" style="281" customWidth="1"/>
    <col min="8481" max="8481" width="6.5703125" style="281" customWidth="1"/>
    <col min="8482" max="8482" width="2.42578125" style="281" customWidth="1"/>
    <col min="8483" max="8483" width="0.7109375" style="281" customWidth="1"/>
    <col min="8484" max="8484" width="2.28515625" style="281" customWidth="1"/>
    <col min="8485" max="8485" width="1.28515625" style="281" customWidth="1"/>
    <col min="8486" max="8486" width="3.85546875" style="281" customWidth="1"/>
    <col min="8487" max="8487" width="2.7109375" style="281" customWidth="1"/>
    <col min="8488" max="8488" width="5.7109375" style="281" customWidth="1"/>
    <col min="8489" max="8523" width="2.7109375" style="281" customWidth="1"/>
    <col min="8524" max="8524" width="5.28515625" style="281" bestFit="1" customWidth="1"/>
    <col min="8525" max="8525" width="21.85546875" style="281" bestFit="1" customWidth="1"/>
    <col min="8526" max="8526" width="5.5703125" style="281" bestFit="1" customWidth="1"/>
    <col min="8527" max="8527" width="18.140625" style="281" bestFit="1" customWidth="1"/>
    <col min="8528" max="8528" width="5.28515625" style="281" bestFit="1" customWidth="1"/>
    <col min="8529" max="8529" width="22.140625" style="281" bestFit="1" customWidth="1"/>
    <col min="8530" max="8530" width="5.5703125" style="281" bestFit="1" customWidth="1"/>
    <col min="8531" max="8561" width="5.7109375" style="281" customWidth="1"/>
    <col min="8562" max="8705" width="9.140625" style="281"/>
    <col min="8706" max="8706" width="18.7109375" style="281" customWidth="1"/>
    <col min="8707" max="8707" width="3" style="281" customWidth="1"/>
    <col min="8708" max="8709" width="2.7109375" style="281" customWidth="1"/>
    <col min="8710" max="8710" width="3.7109375" style="281" customWidth="1"/>
    <col min="8711" max="8711" width="2.7109375" style="281" customWidth="1"/>
    <col min="8712" max="8712" width="3.42578125" style="281" customWidth="1"/>
    <col min="8713" max="8713" width="6" style="281" customWidth="1"/>
    <col min="8714" max="8714" width="3" style="281" customWidth="1"/>
    <col min="8715" max="8715" width="2.5703125" style="281" customWidth="1"/>
    <col min="8716" max="8716" width="3" style="281" customWidth="1"/>
    <col min="8717" max="8717" width="2.28515625" style="281" customWidth="1"/>
    <col min="8718" max="8718" width="1.28515625" style="281" customWidth="1"/>
    <col min="8719" max="8719" width="2" style="281" customWidth="1"/>
    <col min="8720" max="8731" width="2.7109375" style="281" customWidth="1"/>
    <col min="8732" max="8732" width="0.85546875" style="281" customWidth="1"/>
    <col min="8733" max="8736" width="2.7109375" style="281" customWidth="1"/>
    <col min="8737" max="8737" width="6.5703125" style="281" customWidth="1"/>
    <col min="8738" max="8738" width="2.42578125" style="281" customWidth="1"/>
    <col min="8739" max="8739" width="0.7109375" style="281" customWidth="1"/>
    <col min="8740" max="8740" width="2.28515625" style="281" customWidth="1"/>
    <col min="8741" max="8741" width="1.28515625" style="281" customWidth="1"/>
    <col min="8742" max="8742" width="3.85546875" style="281" customWidth="1"/>
    <col min="8743" max="8743" width="2.7109375" style="281" customWidth="1"/>
    <col min="8744" max="8744" width="5.7109375" style="281" customWidth="1"/>
    <col min="8745" max="8779" width="2.7109375" style="281" customWidth="1"/>
    <col min="8780" max="8780" width="5.28515625" style="281" bestFit="1" customWidth="1"/>
    <col min="8781" max="8781" width="21.85546875" style="281" bestFit="1" customWidth="1"/>
    <col min="8782" max="8782" width="5.5703125" style="281" bestFit="1" customWidth="1"/>
    <col min="8783" max="8783" width="18.140625" style="281" bestFit="1" customWidth="1"/>
    <col min="8784" max="8784" width="5.28515625" style="281" bestFit="1" customWidth="1"/>
    <col min="8785" max="8785" width="22.140625" style="281" bestFit="1" customWidth="1"/>
    <col min="8786" max="8786" width="5.5703125" style="281" bestFit="1" customWidth="1"/>
    <col min="8787" max="8817" width="5.7109375" style="281" customWidth="1"/>
    <col min="8818" max="8961" width="9.140625" style="281"/>
    <col min="8962" max="8962" width="18.7109375" style="281" customWidth="1"/>
    <col min="8963" max="8963" width="3" style="281" customWidth="1"/>
    <col min="8964" max="8965" width="2.7109375" style="281" customWidth="1"/>
    <col min="8966" max="8966" width="3.7109375" style="281" customWidth="1"/>
    <col min="8967" max="8967" width="2.7109375" style="281" customWidth="1"/>
    <col min="8968" max="8968" width="3.42578125" style="281" customWidth="1"/>
    <col min="8969" max="8969" width="6" style="281" customWidth="1"/>
    <col min="8970" max="8970" width="3" style="281" customWidth="1"/>
    <col min="8971" max="8971" width="2.5703125" style="281" customWidth="1"/>
    <col min="8972" max="8972" width="3" style="281" customWidth="1"/>
    <col min="8973" max="8973" width="2.28515625" style="281" customWidth="1"/>
    <col min="8974" max="8974" width="1.28515625" style="281" customWidth="1"/>
    <col min="8975" max="8975" width="2" style="281" customWidth="1"/>
    <col min="8976" max="8987" width="2.7109375" style="281" customWidth="1"/>
    <col min="8988" max="8988" width="0.85546875" style="281" customWidth="1"/>
    <col min="8989" max="8992" width="2.7109375" style="281" customWidth="1"/>
    <col min="8993" max="8993" width="6.5703125" style="281" customWidth="1"/>
    <col min="8994" max="8994" width="2.42578125" style="281" customWidth="1"/>
    <col min="8995" max="8995" width="0.7109375" style="281" customWidth="1"/>
    <col min="8996" max="8996" width="2.28515625" style="281" customWidth="1"/>
    <col min="8997" max="8997" width="1.28515625" style="281" customWidth="1"/>
    <col min="8998" max="8998" width="3.85546875" style="281" customWidth="1"/>
    <col min="8999" max="8999" width="2.7109375" style="281" customWidth="1"/>
    <col min="9000" max="9000" width="5.7109375" style="281" customWidth="1"/>
    <col min="9001" max="9035" width="2.7109375" style="281" customWidth="1"/>
    <col min="9036" max="9036" width="5.28515625" style="281" bestFit="1" customWidth="1"/>
    <col min="9037" max="9037" width="21.85546875" style="281" bestFit="1" customWidth="1"/>
    <col min="9038" max="9038" width="5.5703125" style="281" bestFit="1" customWidth="1"/>
    <col min="9039" max="9039" width="18.140625" style="281" bestFit="1" customWidth="1"/>
    <col min="9040" max="9040" width="5.28515625" style="281" bestFit="1" customWidth="1"/>
    <col min="9041" max="9041" width="22.140625" style="281" bestFit="1" customWidth="1"/>
    <col min="9042" max="9042" width="5.5703125" style="281" bestFit="1" customWidth="1"/>
    <col min="9043" max="9073" width="5.7109375" style="281" customWidth="1"/>
    <col min="9074" max="9217" width="9.140625" style="281"/>
    <col min="9218" max="9218" width="18.7109375" style="281" customWidth="1"/>
    <col min="9219" max="9219" width="3" style="281" customWidth="1"/>
    <col min="9220" max="9221" width="2.7109375" style="281" customWidth="1"/>
    <col min="9222" max="9222" width="3.7109375" style="281" customWidth="1"/>
    <col min="9223" max="9223" width="2.7109375" style="281" customWidth="1"/>
    <col min="9224" max="9224" width="3.42578125" style="281" customWidth="1"/>
    <col min="9225" max="9225" width="6" style="281" customWidth="1"/>
    <col min="9226" max="9226" width="3" style="281" customWidth="1"/>
    <col min="9227" max="9227" width="2.5703125" style="281" customWidth="1"/>
    <col min="9228" max="9228" width="3" style="281" customWidth="1"/>
    <col min="9229" max="9229" width="2.28515625" style="281" customWidth="1"/>
    <col min="9230" max="9230" width="1.28515625" style="281" customWidth="1"/>
    <col min="9231" max="9231" width="2" style="281" customWidth="1"/>
    <col min="9232" max="9243" width="2.7109375" style="281" customWidth="1"/>
    <col min="9244" max="9244" width="0.85546875" style="281" customWidth="1"/>
    <col min="9245" max="9248" width="2.7109375" style="281" customWidth="1"/>
    <col min="9249" max="9249" width="6.5703125" style="281" customWidth="1"/>
    <col min="9250" max="9250" width="2.42578125" style="281" customWidth="1"/>
    <col min="9251" max="9251" width="0.7109375" style="281" customWidth="1"/>
    <col min="9252" max="9252" width="2.28515625" style="281" customWidth="1"/>
    <col min="9253" max="9253" width="1.28515625" style="281" customWidth="1"/>
    <col min="9254" max="9254" width="3.85546875" style="281" customWidth="1"/>
    <col min="9255" max="9255" width="2.7109375" style="281" customWidth="1"/>
    <col min="9256" max="9256" width="5.7109375" style="281" customWidth="1"/>
    <col min="9257" max="9291" width="2.7109375" style="281" customWidth="1"/>
    <col min="9292" max="9292" width="5.28515625" style="281" bestFit="1" customWidth="1"/>
    <col min="9293" max="9293" width="21.85546875" style="281" bestFit="1" customWidth="1"/>
    <col min="9294" max="9294" width="5.5703125" style="281" bestFit="1" customWidth="1"/>
    <col min="9295" max="9295" width="18.140625" style="281" bestFit="1" customWidth="1"/>
    <col min="9296" max="9296" width="5.28515625" style="281" bestFit="1" customWidth="1"/>
    <col min="9297" max="9297" width="22.140625" style="281" bestFit="1" customWidth="1"/>
    <col min="9298" max="9298" width="5.5703125" style="281" bestFit="1" customWidth="1"/>
    <col min="9299" max="9329" width="5.7109375" style="281" customWidth="1"/>
    <col min="9330" max="9473" width="9.140625" style="281"/>
    <col min="9474" max="9474" width="18.7109375" style="281" customWidth="1"/>
    <col min="9475" max="9475" width="3" style="281" customWidth="1"/>
    <col min="9476" max="9477" width="2.7109375" style="281" customWidth="1"/>
    <col min="9478" max="9478" width="3.7109375" style="281" customWidth="1"/>
    <col min="9479" max="9479" width="2.7109375" style="281" customWidth="1"/>
    <col min="9480" max="9480" width="3.42578125" style="281" customWidth="1"/>
    <col min="9481" max="9481" width="6" style="281" customWidth="1"/>
    <col min="9482" max="9482" width="3" style="281" customWidth="1"/>
    <col min="9483" max="9483" width="2.5703125" style="281" customWidth="1"/>
    <col min="9484" max="9484" width="3" style="281" customWidth="1"/>
    <col min="9485" max="9485" width="2.28515625" style="281" customWidth="1"/>
    <col min="9486" max="9486" width="1.28515625" style="281" customWidth="1"/>
    <col min="9487" max="9487" width="2" style="281" customWidth="1"/>
    <col min="9488" max="9499" width="2.7109375" style="281" customWidth="1"/>
    <col min="9500" max="9500" width="0.85546875" style="281" customWidth="1"/>
    <col min="9501" max="9504" width="2.7109375" style="281" customWidth="1"/>
    <col min="9505" max="9505" width="6.5703125" style="281" customWidth="1"/>
    <col min="9506" max="9506" width="2.42578125" style="281" customWidth="1"/>
    <col min="9507" max="9507" width="0.7109375" style="281" customWidth="1"/>
    <col min="9508" max="9508" width="2.28515625" style="281" customWidth="1"/>
    <col min="9509" max="9509" width="1.28515625" style="281" customWidth="1"/>
    <col min="9510" max="9510" width="3.85546875" style="281" customWidth="1"/>
    <col min="9511" max="9511" width="2.7109375" style="281" customWidth="1"/>
    <col min="9512" max="9512" width="5.7109375" style="281" customWidth="1"/>
    <col min="9513" max="9547" width="2.7109375" style="281" customWidth="1"/>
    <col min="9548" max="9548" width="5.28515625" style="281" bestFit="1" customWidth="1"/>
    <col min="9549" max="9549" width="21.85546875" style="281" bestFit="1" customWidth="1"/>
    <col min="9550" max="9550" width="5.5703125" style="281" bestFit="1" customWidth="1"/>
    <col min="9551" max="9551" width="18.140625" style="281" bestFit="1" customWidth="1"/>
    <col min="9552" max="9552" width="5.28515625" style="281" bestFit="1" customWidth="1"/>
    <col min="9553" max="9553" width="22.140625" style="281" bestFit="1" customWidth="1"/>
    <col min="9554" max="9554" width="5.5703125" style="281" bestFit="1" customWidth="1"/>
    <col min="9555" max="9585" width="5.7109375" style="281" customWidth="1"/>
    <col min="9586" max="9729" width="9.140625" style="281"/>
    <col min="9730" max="9730" width="18.7109375" style="281" customWidth="1"/>
    <col min="9731" max="9731" width="3" style="281" customWidth="1"/>
    <col min="9732" max="9733" width="2.7109375" style="281" customWidth="1"/>
    <col min="9734" max="9734" width="3.7109375" style="281" customWidth="1"/>
    <col min="9735" max="9735" width="2.7109375" style="281" customWidth="1"/>
    <col min="9736" max="9736" width="3.42578125" style="281" customWidth="1"/>
    <col min="9737" max="9737" width="6" style="281" customWidth="1"/>
    <col min="9738" max="9738" width="3" style="281" customWidth="1"/>
    <col min="9739" max="9739" width="2.5703125" style="281" customWidth="1"/>
    <col min="9740" max="9740" width="3" style="281" customWidth="1"/>
    <col min="9741" max="9741" width="2.28515625" style="281" customWidth="1"/>
    <col min="9742" max="9742" width="1.28515625" style="281" customWidth="1"/>
    <col min="9743" max="9743" width="2" style="281" customWidth="1"/>
    <col min="9744" max="9755" width="2.7109375" style="281" customWidth="1"/>
    <col min="9756" max="9756" width="0.85546875" style="281" customWidth="1"/>
    <col min="9757" max="9760" width="2.7109375" style="281" customWidth="1"/>
    <col min="9761" max="9761" width="6.5703125" style="281" customWidth="1"/>
    <col min="9762" max="9762" width="2.42578125" style="281" customWidth="1"/>
    <col min="9763" max="9763" width="0.7109375" style="281" customWidth="1"/>
    <col min="9764" max="9764" width="2.28515625" style="281" customWidth="1"/>
    <col min="9765" max="9765" width="1.28515625" style="281" customWidth="1"/>
    <col min="9766" max="9766" width="3.85546875" style="281" customWidth="1"/>
    <col min="9767" max="9767" width="2.7109375" style="281" customWidth="1"/>
    <col min="9768" max="9768" width="5.7109375" style="281" customWidth="1"/>
    <col min="9769" max="9803" width="2.7109375" style="281" customWidth="1"/>
    <col min="9804" max="9804" width="5.28515625" style="281" bestFit="1" customWidth="1"/>
    <col min="9805" max="9805" width="21.85546875" style="281" bestFit="1" customWidth="1"/>
    <col min="9806" max="9806" width="5.5703125" style="281" bestFit="1" customWidth="1"/>
    <col min="9807" max="9807" width="18.140625" style="281" bestFit="1" customWidth="1"/>
    <col min="9808" max="9808" width="5.28515625" style="281" bestFit="1" customWidth="1"/>
    <col min="9809" max="9809" width="22.140625" style="281" bestFit="1" customWidth="1"/>
    <col min="9810" max="9810" width="5.5703125" style="281" bestFit="1" customWidth="1"/>
    <col min="9811" max="9841" width="5.7109375" style="281" customWidth="1"/>
    <col min="9842" max="9985" width="9.140625" style="281"/>
    <col min="9986" max="9986" width="18.7109375" style="281" customWidth="1"/>
    <col min="9987" max="9987" width="3" style="281" customWidth="1"/>
    <col min="9988" max="9989" width="2.7109375" style="281" customWidth="1"/>
    <col min="9990" max="9990" width="3.7109375" style="281" customWidth="1"/>
    <col min="9991" max="9991" width="2.7109375" style="281" customWidth="1"/>
    <col min="9992" max="9992" width="3.42578125" style="281" customWidth="1"/>
    <col min="9993" max="9993" width="6" style="281" customWidth="1"/>
    <col min="9994" max="9994" width="3" style="281" customWidth="1"/>
    <col min="9995" max="9995" width="2.5703125" style="281" customWidth="1"/>
    <col min="9996" max="9996" width="3" style="281" customWidth="1"/>
    <col min="9997" max="9997" width="2.28515625" style="281" customWidth="1"/>
    <col min="9998" max="9998" width="1.28515625" style="281" customWidth="1"/>
    <col min="9999" max="9999" width="2" style="281" customWidth="1"/>
    <col min="10000" max="10011" width="2.7109375" style="281" customWidth="1"/>
    <col min="10012" max="10012" width="0.85546875" style="281" customWidth="1"/>
    <col min="10013" max="10016" width="2.7109375" style="281" customWidth="1"/>
    <col min="10017" max="10017" width="6.5703125" style="281" customWidth="1"/>
    <col min="10018" max="10018" width="2.42578125" style="281" customWidth="1"/>
    <col min="10019" max="10019" width="0.7109375" style="281" customWidth="1"/>
    <col min="10020" max="10020" width="2.28515625" style="281" customWidth="1"/>
    <col min="10021" max="10021" width="1.28515625" style="281" customWidth="1"/>
    <col min="10022" max="10022" width="3.85546875" style="281" customWidth="1"/>
    <col min="10023" max="10023" width="2.7109375" style="281" customWidth="1"/>
    <col min="10024" max="10024" width="5.7109375" style="281" customWidth="1"/>
    <col min="10025" max="10059" width="2.7109375" style="281" customWidth="1"/>
    <col min="10060" max="10060" width="5.28515625" style="281" bestFit="1" customWidth="1"/>
    <col min="10061" max="10061" width="21.85546875" style="281" bestFit="1" customWidth="1"/>
    <col min="10062" max="10062" width="5.5703125" style="281" bestFit="1" customWidth="1"/>
    <col min="10063" max="10063" width="18.140625" style="281" bestFit="1" customWidth="1"/>
    <col min="10064" max="10064" width="5.28515625" style="281" bestFit="1" customWidth="1"/>
    <col min="10065" max="10065" width="22.140625" style="281" bestFit="1" customWidth="1"/>
    <col min="10066" max="10066" width="5.5703125" style="281" bestFit="1" customWidth="1"/>
    <col min="10067" max="10097" width="5.7109375" style="281" customWidth="1"/>
    <col min="10098" max="10241" width="9.140625" style="281"/>
    <col min="10242" max="10242" width="18.7109375" style="281" customWidth="1"/>
    <col min="10243" max="10243" width="3" style="281" customWidth="1"/>
    <col min="10244" max="10245" width="2.7109375" style="281" customWidth="1"/>
    <col min="10246" max="10246" width="3.7109375" style="281" customWidth="1"/>
    <col min="10247" max="10247" width="2.7109375" style="281" customWidth="1"/>
    <col min="10248" max="10248" width="3.42578125" style="281" customWidth="1"/>
    <col min="10249" max="10249" width="6" style="281" customWidth="1"/>
    <col min="10250" max="10250" width="3" style="281" customWidth="1"/>
    <col min="10251" max="10251" width="2.5703125" style="281" customWidth="1"/>
    <col min="10252" max="10252" width="3" style="281" customWidth="1"/>
    <col min="10253" max="10253" width="2.28515625" style="281" customWidth="1"/>
    <col min="10254" max="10254" width="1.28515625" style="281" customWidth="1"/>
    <col min="10255" max="10255" width="2" style="281" customWidth="1"/>
    <col min="10256" max="10267" width="2.7109375" style="281" customWidth="1"/>
    <col min="10268" max="10268" width="0.85546875" style="281" customWidth="1"/>
    <col min="10269" max="10272" width="2.7109375" style="281" customWidth="1"/>
    <col min="10273" max="10273" width="6.5703125" style="281" customWidth="1"/>
    <col min="10274" max="10274" width="2.42578125" style="281" customWidth="1"/>
    <col min="10275" max="10275" width="0.7109375" style="281" customWidth="1"/>
    <col min="10276" max="10276" width="2.28515625" style="281" customWidth="1"/>
    <col min="10277" max="10277" width="1.28515625" style="281" customWidth="1"/>
    <col min="10278" max="10278" width="3.85546875" style="281" customWidth="1"/>
    <col min="10279" max="10279" width="2.7109375" style="281" customWidth="1"/>
    <col min="10280" max="10280" width="5.7109375" style="281" customWidth="1"/>
    <col min="10281" max="10315" width="2.7109375" style="281" customWidth="1"/>
    <col min="10316" max="10316" width="5.28515625" style="281" bestFit="1" customWidth="1"/>
    <col min="10317" max="10317" width="21.85546875" style="281" bestFit="1" customWidth="1"/>
    <col min="10318" max="10318" width="5.5703125" style="281" bestFit="1" customWidth="1"/>
    <col min="10319" max="10319" width="18.140625" style="281" bestFit="1" customWidth="1"/>
    <col min="10320" max="10320" width="5.28515625" style="281" bestFit="1" customWidth="1"/>
    <col min="10321" max="10321" width="22.140625" style="281" bestFit="1" customWidth="1"/>
    <col min="10322" max="10322" width="5.5703125" style="281" bestFit="1" customWidth="1"/>
    <col min="10323" max="10353" width="5.7109375" style="281" customWidth="1"/>
    <col min="10354" max="10497" width="9.140625" style="281"/>
    <col min="10498" max="10498" width="18.7109375" style="281" customWidth="1"/>
    <col min="10499" max="10499" width="3" style="281" customWidth="1"/>
    <col min="10500" max="10501" width="2.7109375" style="281" customWidth="1"/>
    <col min="10502" max="10502" width="3.7109375" style="281" customWidth="1"/>
    <col min="10503" max="10503" width="2.7109375" style="281" customWidth="1"/>
    <col min="10504" max="10504" width="3.42578125" style="281" customWidth="1"/>
    <col min="10505" max="10505" width="6" style="281" customWidth="1"/>
    <col min="10506" max="10506" width="3" style="281" customWidth="1"/>
    <col min="10507" max="10507" width="2.5703125" style="281" customWidth="1"/>
    <col min="10508" max="10508" width="3" style="281" customWidth="1"/>
    <col min="10509" max="10509" width="2.28515625" style="281" customWidth="1"/>
    <col min="10510" max="10510" width="1.28515625" style="281" customWidth="1"/>
    <col min="10511" max="10511" width="2" style="281" customWidth="1"/>
    <col min="10512" max="10523" width="2.7109375" style="281" customWidth="1"/>
    <col min="10524" max="10524" width="0.85546875" style="281" customWidth="1"/>
    <col min="10525" max="10528" width="2.7109375" style="281" customWidth="1"/>
    <col min="10529" max="10529" width="6.5703125" style="281" customWidth="1"/>
    <col min="10530" max="10530" width="2.42578125" style="281" customWidth="1"/>
    <col min="10531" max="10531" width="0.7109375" style="281" customWidth="1"/>
    <col min="10532" max="10532" width="2.28515625" style="281" customWidth="1"/>
    <col min="10533" max="10533" width="1.28515625" style="281" customWidth="1"/>
    <col min="10534" max="10534" width="3.85546875" style="281" customWidth="1"/>
    <col min="10535" max="10535" width="2.7109375" style="281" customWidth="1"/>
    <col min="10536" max="10536" width="5.7109375" style="281" customWidth="1"/>
    <col min="10537" max="10571" width="2.7109375" style="281" customWidth="1"/>
    <col min="10572" max="10572" width="5.28515625" style="281" bestFit="1" customWidth="1"/>
    <col min="10573" max="10573" width="21.85546875" style="281" bestFit="1" customWidth="1"/>
    <col min="10574" max="10574" width="5.5703125" style="281" bestFit="1" customWidth="1"/>
    <col min="10575" max="10575" width="18.140625" style="281" bestFit="1" customWidth="1"/>
    <col min="10576" max="10576" width="5.28515625" style="281" bestFit="1" customWidth="1"/>
    <col min="10577" max="10577" width="22.140625" style="281" bestFit="1" customWidth="1"/>
    <col min="10578" max="10578" width="5.5703125" style="281" bestFit="1" customWidth="1"/>
    <col min="10579" max="10609" width="5.7109375" style="281" customWidth="1"/>
    <col min="10610" max="10753" width="9.140625" style="281"/>
    <col min="10754" max="10754" width="18.7109375" style="281" customWidth="1"/>
    <col min="10755" max="10755" width="3" style="281" customWidth="1"/>
    <col min="10756" max="10757" width="2.7109375" style="281" customWidth="1"/>
    <col min="10758" max="10758" width="3.7109375" style="281" customWidth="1"/>
    <col min="10759" max="10759" width="2.7109375" style="281" customWidth="1"/>
    <col min="10760" max="10760" width="3.42578125" style="281" customWidth="1"/>
    <col min="10761" max="10761" width="6" style="281" customWidth="1"/>
    <col min="10762" max="10762" width="3" style="281" customWidth="1"/>
    <col min="10763" max="10763" width="2.5703125" style="281" customWidth="1"/>
    <col min="10764" max="10764" width="3" style="281" customWidth="1"/>
    <col min="10765" max="10765" width="2.28515625" style="281" customWidth="1"/>
    <col min="10766" max="10766" width="1.28515625" style="281" customWidth="1"/>
    <col min="10767" max="10767" width="2" style="281" customWidth="1"/>
    <col min="10768" max="10779" width="2.7109375" style="281" customWidth="1"/>
    <col min="10780" max="10780" width="0.85546875" style="281" customWidth="1"/>
    <col min="10781" max="10784" width="2.7109375" style="281" customWidth="1"/>
    <col min="10785" max="10785" width="6.5703125" style="281" customWidth="1"/>
    <col min="10786" max="10786" width="2.42578125" style="281" customWidth="1"/>
    <col min="10787" max="10787" width="0.7109375" style="281" customWidth="1"/>
    <col min="10788" max="10788" width="2.28515625" style="281" customWidth="1"/>
    <col min="10789" max="10789" width="1.28515625" style="281" customWidth="1"/>
    <col min="10790" max="10790" width="3.85546875" style="281" customWidth="1"/>
    <col min="10791" max="10791" width="2.7109375" style="281" customWidth="1"/>
    <col min="10792" max="10792" width="5.7109375" style="281" customWidth="1"/>
    <col min="10793" max="10827" width="2.7109375" style="281" customWidth="1"/>
    <col min="10828" max="10828" width="5.28515625" style="281" bestFit="1" customWidth="1"/>
    <col min="10829" max="10829" width="21.85546875" style="281" bestFit="1" customWidth="1"/>
    <col min="10830" max="10830" width="5.5703125" style="281" bestFit="1" customWidth="1"/>
    <col min="10831" max="10831" width="18.140625" style="281" bestFit="1" customWidth="1"/>
    <col min="10832" max="10832" width="5.28515625" style="281" bestFit="1" customWidth="1"/>
    <col min="10833" max="10833" width="22.140625" style="281" bestFit="1" customWidth="1"/>
    <col min="10834" max="10834" width="5.5703125" style="281" bestFit="1" customWidth="1"/>
    <col min="10835" max="10865" width="5.7109375" style="281" customWidth="1"/>
    <col min="10866" max="11009" width="9.140625" style="281"/>
    <col min="11010" max="11010" width="18.7109375" style="281" customWidth="1"/>
    <col min="11011" max="11011" width="3" style="281" customWidth="1"/>
    <col min="11012" max="11013" width="2.7109375" style="281" customWidth="1"/>
    <col min="11014" max="11014" width="3.7109375" style="281" customWidth="1"/>
    <col min="11015" max="11015" width="2.7109375" style="281" customWidth="1"/>
    <col min="11016" max="11016" width="3.42578125" style="281" customWidth="1"/>
    <col min="11017" max="11017" width="6" style="281" customWidth="1"/>
    <col min="11018" max="11018" width="3" style="281" customWidth="1"/>
    <col min="11019" max="11019" width="2.5703125" style="281" customWidth="1"/>
    <col min="11020" max="11020" width="3" style="281" customWidth="1"/>
    <col min="11021" max="11021" width="2.28515625" style="281" customWidth="1"/>
    <col min="11022" max="11022" width="1.28515625" style="281" customWidth="1"/>
    <col min="11023" max="11023" width="2" style="281" customWidth="1"/>
    <col min="11024" max="11035" width="2.7109375" style="281" customWidth="1"/>
    <col min="11036" max="11036" width="0.85546875" style="281" customWidth="1"/>
    <col min="11037" max="11040" width="2.7109375" style="281" customWidth="1"/>
    <col min="11041" max="11041" width="6.5703125" style="281" customWidth="1"/>
    <col min="11042" max="11042" width="2.42578125" style="281" customWidth="1"/>
    <col min="11043" max="11043" width="0.7109375" style="281" customWidth="1"/>
    <col min="11044" max="11044" width="2.28515625" style="281" customWidth="1"/>
    <col min="11045" max="11045" width="1.28515625" style="281" customWidth="1"/>
    <col min="11046" max="11046" width="3.85546875" style="281" customWidth="1"/>
    <col min="11047" max="11047" width="2.7109375" style="281" customWidth="1"/>
    <col min="11048" max="11048" width="5.7109375" style="281" customWidth="1"/>
    <col min="11049" max="11083" width="2.7109375" style="281" customWidth="1"/>
    <col min="11084" max="11084" width="5.28515625" style="281" bestFit="1" customWidth="1"/>
    <col min="11085" max="11085" width="21.85546875" style="281" bestFit="1" customWidth="1"/>
    <col min="11086" max="11086" width="5.5703125" style="281" bestFit="1" customWidth="1"/>
    <col min="11087" max="11087" width="18.140625" style="281" bestFit="1" customWidth="1"/>
    <col min="11088" max="11088" width="5.28515625" style="281" bestFit="1" customWidth="1"/>
    <col min="11089" max="11089" width="22.140625" style="281" bestFit="1" customWidth="1"/>
    <col min="11090" max="11090" width="5.5703125" style="281" bestFit="1" customWidth="1"/>
    <col min="11091" max="11121" width="5.7109375" style="281" customWidth="1"/>
    <col min="11122" max="11265" width="9.140625" style="281"/>
    <col min="11266" max="11266" width="18.7109375" style="281" customWidth="1"/>
    <col min="11267" max="11267" width="3" style="281" customWidth="1"/>
    <col min="11268" max="11269" width="2.7109375" style="281" customWidth="1"/>
    <col min="11270" max="11270" width="3.7109375" style="281" customWidth="1"/>
    <col min="11271" max="11271" width="2.7109375" style="281" customWidth="1"/>
    <col min="11272" max="11272" width="3.42578125" style="281" customWidth="1"/>
    <col min="11273" max="11273" width="6" style="281" customWidth="1"/>
    <col min="11274" max="11274" width="3" style="281" customWidth="1"/>
    <col min="11275" max="11275" width="2.5703125" style="281" customWidth="1"/>
    <col min="11276" max="11276" width="3" style="281" customWidth="1"/>
    <col min="11277" max="11277" width="2.28515625" style="281" customWidth="1"/>
    <col min="11278" max="11278" width="1.28515625" style="281" customWidth="1"/>
    <col min="11279" max="11279" width="2" style="281" customWidth="1"/>
    <col min="11280" max="11291" width="2.7109375" style="281" customWidth="1"/>
    <col min="11292" max="11292" width="0.85546875" style="281" customWidth="1"/>
    <col min="11293" max="11296" width="2.7109375" style="281" customWidth="1"/>
    <col min="11297" max="11297" width="6.5703125" style="281" customWidth="1"/>
    <col min="11298" max="11298" width="2.42578125" style="281" customWidth="1"/>
    <col min="11299" max="11299" width="0.7109375" style="281" customWidth="1"/>
    <col min="11300" max="11300" width="2.28515625" style="281" customWidth="1"/>
    <col min="11301" max="11301" width="1.28515625" style="281" customWidth="1"/>
    <col min="11302" max="11302" width="3.85546875" style="281" customWidth="1"/>
    <col min="11303" max="11303" width="2.7109375" style="281" customWidth="1"/>
    <col min="11304" max="11304" width="5.7109375" style="281" customWidth="1"/>
    <col min="11305" max="11339" width="2.7109375" style="281" customWidth="1"/>
    <col min="11340" max="11340" width="5.28515625" style="281" bestFit="1" customWidth="1"/>
    <col min="11341" max="11341" width="21.85546875" style="281" bestFit="1" customWidth="1"/>
    <col min="11342" max="11342" width="5.5703125" style="281" bestFit="1" customWidth="1"/>
    <col min="11343" max="11343" width="18.140625" style="281" bestFit="1" customWidth="1"/>
    <col min="11344" max="11344" width="5.28515625" style="281" bestFit="1" customWidth="1"/>
    <col min="11345" max="11345" width="22.140625" style="281" bestFit="1" customWidth="1"/>
    <col min="11346" max="11346" width="5.5703125" style="281" bestFit="1" customWidth="1"/>
    <col min="11347" max="11377" width="5.7109375" style="281" customWidth="1"/>
    <col min="11378" max="11521" width="9.140625" style="281"/>
    <col min="11522" max="11522" width="18.7109375" style="281" customWidth="1"/>
    <col min="11523" max="11523" width="3" style="281" customWidth="1"/>
    <col min="11524" max="11525" width="2.7109375" style="281" customWidth="1"/>
    <col min="11526" max="11526" width="3.7109375" style="281" customWidth="1"/>
    <col min="11527" max="11527" width="2.7109375" style="281" customWidth="1"/>
    <col min="11528" max="11528" width="3.42578125" style="281" customWidth="1"/>
    <col min="11529" max="11529" width="6" style="281" customWidth="1"/>
    <col min="11530" max="11530" width="3" style="281" customWidth="1"/>
    <col min="11531" max="11531" width="2.5703125" style="281" customWidth="1"/>
    <col min="11532" max="11532" width="3" style="281" customWidth="1"/>
    <col min="11533" max="11533" width="2.28515625" style="281" customWidth="1"/>
    <col min="11534" max="11534" width="1.28515625" style="281" customWidth="1"/>
    <col min="11535" max="11535" width="2" style="281" customWidth="1"/>
    <col min="11536" max="11547" width="2.7109375" style="281" customWidth="1"/>
    <col min="11548" max="11548" width="0.85546875" style="281" customWidth="1"/>
    <col min="11549" max="11552" width="2.7109375" style="281" customWidth="1"/>
    <col min="11553" max="11553" width="6.5703125" style="281" customWidth="1"/>
    <col min="11554" max="11554" width="2.42578125" style="281" customWidth="1"/>
    <col min="11555" max="11555" width="0.7109375" style="281" customWidth="1"/>
    <col min="11556" max="11556" width="2.28515625" style="281" customWidth="1"/>
    <col min="11557" max="11557" width="1.28515625" style="281" customWidth="1"/>
    <col min="11558" max="11558" width="3.85546875" style="281" customWidth="1"/>
    <col min="11559" max="11559" width="2.7109375" style="281" customWidth="1"/>
    <col min="11560" max="11560" width="5.7109375" style="281" customWidth="1"/>
    <col min="11561" max="11595" width="2.7109375" style="281" customWidth="1"/>
    <col min="11596" max="11596" width="5.28515625" style="281" bestFit="1" customWidth="1"/>
    <col min="11597" max="11597" width="21.85546875" style="281" bestFit="1" customWidth="1"/>
    <col min="11598" max="11598" width="5.5703125" style="281" bestFit="1" customWidth="1"/>
    <col min="11599" max="11599" width="18.140625" style="281" bestFit="1" customWidth="1"/>
    <col min="11600" max="11600" width="5.28515625" style="281" bestFit="1" customWidth="1"/>
    <col min="11601" max="11601" width="22.140625" style="281" bestFit="1" customWidth="1"/>
    <col min="11602" max="11602" width="5.5703125" style="281" bestFit="1" customWidth="1"/>
    <col min="11603" max="11633" width="5.7109375" style="281" customWidth="1"/>
    <col min="11634" max="11777" width="9.140625" style="281"/>
    <col min="11778" max="11778" width="18.7109375" style="281" customWidth="1"/>
    <col min="11779" max="11779" width="3" style="281" customWidth="1"/>
    <col min="11780" max="11781" width="2.7109375" style="281" customWidth="1"/>
    <col min="11782" max="11782" width="3.7109375" style="281" customWidth="1"/>
    <col min="11783" max="11783" width="2.7109375" style="281" customWidth="1"/>
    <col min="11784" max="11784" width="3.42578125" style="281" customWidth="1"/>
    <col min="11785" max="11785" width="6" style="281" customWidth="1"/>
    <col min="11786" max="11786" width="3" style="281" customWidth="1"/>
    <col min="11787" max="11787" width="2.5703125" style="281" customWidth="1"/>
    <col min="11788" max="11788" width="3" style="281" customWidth="1"/>
    <col min="11789" max="11789" width="2.28515625" style="281" customWidth="1"/>
    <col min="11790" max="11790" width="1.28515625" style="281" customWidth="1"/>
    <col min="11791" max="11791" width="2" style="281" customWidth="1"/>
    <col min="11792" max="11803" width="2.7109375" style="281" customWidth="1"/>
    <col min="11804" max="11804" width="0.85546875" style="281" customWidth="1"/>
    <col min="11805" max="11808" width="2.7109375" style="281" customWidth="1"/>
    <col min="11809" max="11809" width="6.5703125" style="281" customWidth="1"/>
    <col min="11810" max="11810" width="2.42578125" style="281" customWidth="1"/>
    <col min="11811" max="11811" width="0.7109375" style="281" customWidth="1"/>
    <col min="11812" max="11812" width="2.28515625" style="281" customWidth="1"/>
    <col min="11813" max="11813" width="1.28515625" style="281" customWidth="1"/>
    <col min="11814" max="11814" width="3.85546875" style="281" customWidth="1"/>
    <col min="11815" max="11815" width="2.7109375" style="281" customWidth="1"/>
    <col min="11816" max="11816" width="5.7109375" style="281" customWidth="1"/>
    <col min="11817" max="11851" width="2.7109375" style="281" customWidth="1"/>
    <col min="11852" max="11852" width="5.28515625" style="281" bestFit="1" customWidth="1"/>
    <col min="11853" max="11853" width="21.85546875" style="281" bestFit="1" customWidth="1"/>
    <col min="11854" max="11854" width="5.5703125" style="281" bestFit="1" customWidth="1"/>
    <col min="11855" max="11855" width="18.140625" style="281" bestFit="1" customWidth="1"/>
    <col min="11856" max="11856" width="5.28515625" style="281" bestFit="1" customWidth="1"/>
    <col min="11857" max="11857" width="22.140625" style="281" bestFit="1" customWidth="1"/>
    <col min="11858" max="11858" width="5.5703125" style="281" bestFit="1" customWidth="1"/>
    <col min="11859" max="11889" width="5.7109375" style="281" customWidth="1"/>
    <col min="11890" max="12033" width="9.140625" style="281"/>
    <col min="12034" max="12034" width="18.7109375" style="281" customWidth="1"/>
    <col min="12035" max="12035" width="3" style="281" customWidth="1"/>
    <col min="12036" max="12037" width="2.7109375" style="281" customWidth="1"/>
    <col min="12038" max="12038" width="3.7109375" style="281" customWidth="1"/>
    <col min="12039" max="12039" width="2.7109375" style="281" customWidth="1"/>
    <col min="12040" max="12040" width="3.42578125" style="281" customWidth="1"/>
    <col min="12041" max="12041" width="6" style="281" customWidth="1"/>
    <col min="12042" max="12042" width="3" style="281" customWidth="1"/>
    <col min="12043" max="12043" width="2.5703125" style="281" customWidth="1"/>
    <col min="12044" max="12044" width="3" style="281" customWidth="1"/>
    <col min="12045" max="12045" width="2.28515625" style="281" customWidth="1"/>
    <col min="12046" max="12046" width="1.28515625" style="281" customWidth="1"/>
    <col min="12047" max="12047" width="2" style="281" customWidth="1"/>
    <col min="12048" max="12059" width="2.7109375" style="281" customWidth="1"/>
    <col min="12060" max="12060" width="0.85546875" style="281" customWidth="1"/>
    <col min="12061" max="12064" width="2.7109375" style="281" customWidth="1"/>
    <col min="12065" max="12065" width="6.5703125" style="281" customWidth="1"/>
    <col min="12066" max="12066" width="2.42578125" style="281" customWidth="1"/>
    <col min="12067" max="12067" width="0.7109375" style="281" customWidth="1"/>
    <col min="12068" max="12068" width="2.28515625" style="281" customWidth="1"/>
    <col min="12069" max="12069" width="1.28515625" style="281" customWidth="1"/>
    <col min="12070" max="12070" width="3.85546875" style="281" customWidth="1"/>
    <col min="12071" max="12071" width="2.7109375" style="281" customWidth="1"/>
    <col min="12072" max="12072" width="5.7109375" style="281" customWidth="1"/>
    <col min="12073" max="12107" width="2.7109375" style="281" customWidth="1"/>
    <col min="12108" max="12108" width="5.28515625" style="281" bestFit="1" customWidth="1"/>
    <col min="12109" max="12109" width="21.85546875" style="281" bestFit="1" customWidth="1"/>
    <col min="12110" max="12110" width="5.5703125" style="281" bestFit="1" customWidth="1"/>
    <col min="12111" max="12111" width="18.140625" style="281" bestFit="1" customWidth="1"/>
    <col min="12112" max="12112" width="5.28515625" style="281" bestFit="1" customWidth="1"/>
    <col min="12113" max="12113" width="22.140625" style="281" bestFit="1" customWidth="1"/>
    <col min="12114" max="12114" width="5.5703125" style="281" bestFit="1" customWidth="1"/>
    <col min="12115" max="12145" width="5.7109375" style="281" customWidth="1"/>
    <col min="12146" max="12289" width="9.140625" style="281"/>
    <col min="12290" max="12290" width="18.7109375" style="281" customWidth="1"/>
    <col min="12291" max="12291" width="3" style="281" customWidth="1"/>
    <col min="12292" max="12293" width="2.7109375" style="281" customWidth="1"/>
    <col min="12294" max="12294" width="3.7109375" style="281" customWidth="1"/>
    <col min="12295" max="12295" width="2.7109375" style="281" customWidth="1"/>
    <col min="12296" max="12296" width="3.42578125" style="281" customWidth="1"/>
    <col min="12297" max="12297" width="6" style="281" customWidth="1"/>
    <col min="12298" max="12298" width="3" style="281" customWidth="1"/>
    <col min="12299" max="12299" width="2.5703125" style="281" customWidth="1"/>
    <col min="12300" max="12300" width="3" style="281" customWidth="1"/>
    <col min="12301" max="12301" width="2.28515625" style="281" customWidth="1"/>
    <col min="12302" max="12302" width="1.28515625" style="281" customWidth="1"/>
    <col min="12303" max="12303" width="2" style="281" customWidth="1"/>
    <col min="12304" max="12315" width="2.7109375" style="281" customWidth="1"/>
    <col min="12316" max="12316" width="0.85546875" style="281" customWidth="1"/>
    <col min="12317" max="12320" width="2.7109375" style="281" customWidth="1"/>
    <col min="12321" max="12321" width="6.5703125" style="281" customWidth="1"/>
    <col min="12322" max="12322" width="2.42578125" style="281" customWidth="1"/>
    <col min="12323" max="12323" width="0.7109375" style="281" customWidth="1"/>
    <col min="12324" max="12324" width="2.28515625" style="281" customWidth="1"/>
    <col min="12325" max="12325" width="1.28515625" style="281" customWidth="1"/>
    <col min="12326" max="12326" width="3.85546875" style="281" customWidth="1"/>
    <col min="12327" max="12327" width="2.7109375" style="281" customWidth="1"/>
    <col min="12328" max="12328" width="5.7109375" style="281" customWidth="1"/>
    <col min="12329" max="12363" width="2.7109375" style="281" customWidth="1"/>
    <col min="12364" max="12364" width="5.28515625" style="281" bestFit="1" customWidth="1"/>
    <col min="12365" max="12365" width="21.85546875" style="281" bestFit="1" customWidth="1"/>
    <col min="12366" max="12366" width="5.5703125" style="281" bestFit="1" customWidth="1"/>
    <col min="12367" max="12367" width="18.140625" style="281" bestFit="1" customWidth="1"/>
    <col min="12368" max="12368" width="5.28515625" style="281" bestFit="1" customWidth="1"/>
    <col min="12369" max="12369" width="22.140625" style="281" bestFit="1" customWidth="1"/>
    <col min="12370" max="12370" width="5.5703125" style="281" bestFit="1" customWidth="1"/>
    <col min="12371" max="12401" width="5.7109375" style="281" customWidth="1"/>
    <col min="12402" max="12545" width="9.140625" style="281"/>
    <col min="12546" max="12546" width="18.7109375" style="281" customWidth="1"/>
    <col min="12547" max="12547" width="3" style="281" customWidth="1"/>
    <col min="12548" max="12549" width="2.7109375" style="281" customWidth="1"/>
    <col min="12550" max="12550" width="3.7109375" style="281" customWidth="1"/>
    <col min="12551" max="12551" width="2.7109375" style="281" customWidth="1"/>
    <col min="12552" max="12552" width="3.42578125" style="281" customWidth="1"/>
    <col min="12553" max="12553" width="6" style="281" customWidth="1"/>
    <col min="12554" max="12554" width="3" style="281" customWidth="1"/>
    <col min="12555" max="12555" width="2.5703125" style="281" customWidth="1"/>
    <col min="12556" max="12556" width="3" style="281" customWidth="1"/>
    <col min="12557" max="12557" width="2.28515625" style="281" customWidth="1"/>
    <col min="12558" max="12558" width="1.28515625" style="281" customWidth="1"/>
    <col min="12559" max="12559" width="2" style="281" customWidth="1"/>
    <col min="12560" max="12571" width="2.7109375" style="281" customWidth="1"/>
    <col min="12572" max="12572" width="0.85546875" style="281" customWidth="1"/>
    <col min="12573" max="12576" width="2.7109375" style="281" customWidth="1"/>
    <col min="12577" max="12577" width="6.5703125" style="281" customWidth="1"/>
    <col min="12578" max="12578" width="2.42578125" style="281" customWidth="1"/>
    <col min="12579" max="12579" width="0.7109375" style="281" customWidth="1"/>
    <col min="12580" max="12580" width="2.28515625" style="281" customWidth="1"/>
    <col min="12581" max="12581" width="1.28515625" style="281" customWidth="1"/>
    <col min="12582" max="12582" width="3.85546875" style="281" customWidth="1"/>
    <col min="12583" max="12583" width="2.7109375" style="281" customWidth="1"/>
    <col min="12584" max="12584" width="5.7109375" style="281" customWidth="1"/>
    <col min="12585" max="12619" width="2.7109375" style="281" customWidth="1"/>
    <col min="12620" max="12620" width="5.28515625" style="281" bestFit="1" customWidth="1"/>
    <col min="12621" max="12621" width="21.85546875" style="281" bestFit="1" customWidth="1"/>
    <col min="12622" max="12622" width="5.5703125" style="281" bestFit="1" customWidth="1"/>
    <col min="12623" max="12623" width="18.140625" style="281" bestFit="1" customWidth="1"/>
    <col min="12624" max="12624" width="5.28515625" style="281" bestFit="1" customWidth="1"/>
    <col min="12625" max="12625" width="22.140625" style="281" bestFit="1" customWidth="1"/>
    <col min="12626" max="12626" width="5.5703125" style="281" bestFit="1" customWidth="1"/>
    <col min="12627" max="12657" width="5.7109375" style="281" customWidth="1"/>
    <col min="12658" max="12801" width="9.140625" style="281"/>
    <col min="12802" max="12802" width="18.7109375" style="281" customWidth="1"/>
    <col min="12803" max="12803" width="3" style="281" customWidth="1"/>
    <col min="12804" max="12805" width="2.7109375" style="281" customWidth="1"/>
    <col min="12806" max="12806" width="3.7109375" style="281" customWidth="1"/>
    <col min="12807" max="12807" width="2.7109375" style="281" customWidth="1"/>
    <col min="12808" max="12808" width="3.42578125" style="281" customWidth="1"/>
    <col min="12809" max="12809" width="6" style="281" customWidth="1"/>
    <col min="12810" max="12810" width="3" style="281" customWidth="1"/>
    <col min="12811" max="12811" width="2.5703125" style="281" customWidth="1"/>
    <col min="12812" max="12812" width="3" style="281" customWidth="1"/>
    <col min="12813" max="12813" width="2.28515625" style="281" customWidth="1"/>
    <col min="12814" max="12814" width="1.28515625" style="281" customWidth="1"/>
    <col min="12815" max="12815" width="2" style="281" customWidth="1"/>
    <col min="12816" max="12827" width="2.7109375" style="281" customWidth="1"/>
    <col min="12828" max="12828" width="0.85546875" style="281" customWidth="1"/>
    <col min="12829" max="12832" width="2.7109375" style="281" customWidth="1"/>
    <col min="12833" max="12833" width="6.5703125" style="281" customWidth="1"/>
    <col min="12834" max="12834" width="2.42578125" style="281" customWidth="1"/>
    <col min="12835" max="12835" width="0.7109375" style="281" customWidth="1"/>
    <col min="12836" max="12836" width="2.28515625" style="281" customWidth="1"/>
    <col min="12837" max="12837" width="1.28515625" style="281" customWidth="1"/>
    <col min="12838" max="12838" width="3.85546875" style="281" customWidth="1"/>
    <col min="12839" max="12839" width="2.7109375" style="281" customWidth="1"/>
    <col min="12840" max="12840" width="5.7109375" style="281" customWidth="1"/>
    <col min="12841" max="12875" width="2.7109375" style="281" customWidth="1"/>
    <col min="12876" max="12876" width="5.28515625" style="281" bestFit="1" customWidth="1"/>
    <col min="12877" max="12877" width="21.85546875" style="281" bestFit="1" customWidth="1"/>
    <col min="12878" max="12878" width="5.5703125" style="281" bestFit="1" customWidth="1"/>
    <col min="12879" max="12879" width="18.140625" style="281" bestFit="1" customWidth="1"/>
    <col min="12880" max="12880" width="5.28515625" style="281" bestFit="1" customWidth="1"/>
    <col min="12881" max="12881" width="22.140625" style="281" bestFit="1" customWidth="1"/>
    <col min="12882" max="12882" width="5.5703125" style="281" bestFit="1" customWidth="1"/>
    <col min="12883" max="12913" width="5.7109375" style="281" customWidth="1"/>
    <col min="12914" max="13057" width="9.140625" style="281"/>
    <col min="13058" max="13058" width="18.7109375" style="281" customWidth="1"/>
    <col min="13059" max="13059" width="3" style="281" customWidth="1"/>
    <col min="13060" max="13061" width="2.7109375" style="281" customWidth="1"/>
    <col min="13062" max="13062" width="3.7109375" style="281" customWidth="1"/>
    <col min="13063" max="13063" width="2.7109375" style="281" customWidth="1"/>
    <col min="13064" max="13064" width="3.42578125" style="281" customWidth="1"/>
    <col min="13065" max="13065" width="6" style="281" customWidth="1"/>
    <col min="13066" max="13066" width="3" style="281" customWidth="1"/>
    <col min="13067" max="13067" width="2.5703125" style="281" customWidth="1"/>
    <col min="13068" max="13068" width="3" style="281" customWidth="1"/>
    <col min="13069" max="13069" width="2.28515625" style="281" customWidth="1"/>
    <col min="13070" max="13070" width="1.28515625" style="281" customWidth="1"/>
    <col min="13071" max="13071" width="2" style="281" customWidth="1"/>
    <col min="13072" max="13083" width="2.7109375" style="281" customWidth="1"/>
    <col min="13084" max="13084" width="0.85546875" style="281" customWidth="1"/>
    <col min="13085" max="13088" width="2.7109375" style="281" customWidth="1"/>
    <col min="13089" max="13089" width="6.5703125" style="281" customWidth="1"/>
    <col min="13090" max="13090" width="2.42578125" style="281" customWidth="1"/>
    <col min="13091" max="13091" width="0.7109375" style="281" customWidth="1"/>
    <col min="13092" max="13092" width="2.28515625" style="281" customWidth="1"/>
    <col min="13093" max="13093" width="1.28515625" style="281" customWidth="1"/>
    <col min="13094" max="13094" width="3.85546875" style="281" customWidth="1"/>
    <col min="13095" max="13095" width="2.7109375" style="281" customWidth="1"/>
    <col min="13096" max="13096" width="5.7109375" style="281" customWidth="1"/>
    <col min="13097" max="13131" width="2.7109375" style="281" customWidth="1"/>
    <col min="13132" max="13132" width="5.28515625" style="281" bestFit="1" customWidth="1"/>
    <col min="13133" max="13133" width="21.85546875" style="281" bestFit="1" customWidth="1"/>
    <col min="13134" max="13134" width="5.5703125" style="281" bestFit="1" customWidth="1"/>
    <col min="13135" max="13135" width="18.140625" style="281" bestFit="1" customWidth="1"/>
    <col min="13136" max="13136" width="5.28515625" style="281" bestFit="1" customWidth="1"/>
    <col min="13137" max="13137" width="22.140625" style="281" bestFit="1" customWidth="1"/>
    <col min="13138" max="13138" width="5.5703125" style="281" bestFit="1" customWidth="1"/>
    <col min="13139" max="13169" width="5.7109375" style="281" customWidth="1"/>
    <col min="13170" max="13313" width="9.140625" style="281"/>
    <col min="13314" max="13314" width="18.7109375" style="281" customWidth="1"/>
    <col min="13315" max="13315" width="3" style="281" customWidth="1"/>
    <col min="13316" max="13317" width="2.7109375" style="281" customWidth="1"/>
    <col min="13318" max="13318" width="3.7109375" style="281" customWidth="1"/>
    <col min="13319" max="13319" width="2.7109375" style="281" customWidth="1"/>
    <col min="13320" max="13320" width="3.42578125" style="281" customWidth="1"/>
    <col min="13321" max="13321" width="6" style="281" customWidth="1"/>
    <col min="13322" max="13322" width="3" style="281" customWidth="1"/>
    <col min="13323" max="13323" width="2.5703125" style="281" customWidth="1"/>
    <col min="13324" max="13324" width="3" style="281" customWidth="1"/>
    <col min="13325" max="13325" width="2.28515625" style="281" customWidth="1"/>
    <col min="13326" max="13326" width="1.28515625" style="281" customWidth="1"/>
    <col min="13327" max="13327" width="2" style="281" customWidth="1"/>
    <col min="13328" max="13339" width="2.7109375" style="281" customWidth="1"/>
    <col min="13340" max="13340" width="0.85546875" style="281" customWidth="1"/>
    <col min="13341" max="13344" width="2.7109375" style="281" customWidth="1"/>
    <col min="13345" max="13345" width="6.5703125" style="281" customWidth="1"/>
    <col min="13346" max="13346" width="2.42578125" style="281" customWidth="1"/>
    <col min="13347" max="13347" width="0.7109375" style="281" customWidth="1"/>
    <col min="13348" max="13348" width="2.28515625" style="281" customWidth="1"/>
    <col min="13349" max="13349" width="1.28515625" style="281" customWidth="1"/>
    <col min="13350" max="13350" width="3.85546875" style="281" customWidth="1"/>
    <col min="13351" max="13351" width="2.7109375" style="281" customWidth="1"/>
    <col min="13352" max="13352" width="5.7109375" style="281" customWidth="1"/>
    <col min="13353" max="13387" width="2.7109375" style="281" customWidth="1"/>
    <col min="13388" max="13388" width="5.28515625" style="281" bestFit="1" customWidth="1"/>
    <col min="13389" max="13389" width="21.85546875" style="281" bestFit="1" customWidth="1"/>
    <col min="13390" max="13390" width="5.5703125" style="281" bestFit="1" customWidth="1"/>
    <col min="13391" max="13391" width="18.140625" style="281" bestFit="1" customWidth="1"/>
    <col min="13392" max="13392" width="5.28515625" style="281" bestFit="1" customWidth="1"/>
    <col min="13393" max="13393" width="22.140625" style="281" bestFit="1" customWidth="1"/>
    <col min="13394" max="13394" width="5.5703125" style="281" bestFit="1" customWidth="1"/>
    <col min="13395" max="13425" width="5.7109375" style="281" customWidth="1"/>
    <col min="13426" max="13569" width="9.140625" style="281"/>
    <col min="13570" max="13570" width="18.7109375" style="281" customWidth="1"/>
    <col min="13571" max="13571" width="3" style="281" customWidth="1"/>
    <col min="13572" max="13573" width="2.7109375" style="281" customWidth="1"/>
    <col min="13574" max="13574" width="3.7109375" style="281" customWidth="1"/>
    <col min="13575" max="13575" width="2.7109375" style="281" customWidth="1"/>
    <col min="13576" max="13576" width="3.42578125" style="281" customWidth="1"/>
    <col min="13577" max="13577" width="6" style="281" customWidth="1"/>
    <col min="13578" max="13578" width="3" style="281" customWidth="1"/>
    <col min="13579" max="13579" width="2.5703125" style="281" customWidth="1"/>
    <col min="13580" max="13580" width="3" style="281" customWidth="1"/>
    <col min="13581" max="13581" width="2.28515625" style="281" customWidth="1"/>
    <col min="13582" max="13582" width="1.28515625" style="281" customWidth="1"/>
    <col min="13583" max="13583" width="2" style="281" customWidth="1"/>
    <col min="13584" max="13595" width="2.7109375" style="281" customWidth="1"/>
    <col min="13596" max="13596" width="0.85546875" style="281" customWidth="1"/>
    <col min="13597" max="13600" width="2.7109375" style="281" customWidth="1"/>
    <col min="13601" max="13601" width="6.5703125" style="281" customWidth="1"/>
    <col min="13602" max="13602" width="2.42578125" style="281" customWidth="1"/>
    <col min="13603" max="13603" width="0.7109375" style="281" customWidth="1"/>
    <col min="13604" max="13604" width="2.28515625" style="281" customWidth="1"/>
    <col min="13605" max="13605" width="1.28515625" style="281" customWidth="1"/>
    <col min="13606" max="13606" width="3.85546875" style="281" customWidth="1"/>
    <col min="13607" max="13607" width="2.7109375" style="281" customWidth="1"/>
    <col min="13608" max="13608" width="5.7109375" style="281" customWidth="1"/>
    <col min="13609" max="13643" width="2.7109375" style="281" customWidth="1"/>
    <col min="13644" max="13644" width="5.28515625" style="281" bestFit="1" customWidth="1"/>
    <col min="13645" max="13645" width="21.85546875" style="281" bestFit="1" customWidth="1"/>
    <col min="13646" max="13646" width="5.5703125" style="281" bestFit="1" customWidth="1"/>
    <col min="13647" max="13647" width="18.140625" style="281" bestFit="1" customWidth="1"/>
    <col min="13648" max="13648" width="5.28515625" style="281" bestFit="1" customWidth="1"/>
    <col min="13649" max="13649" width="22.140625" style="281" bestFit="1" customWidth="1"/>
    <col min="13650" max="13650" width="5.5703125" style="281" bestFit="1" customWidth="1"/>
    <col min="13651" max="13681" width="5.7109375" style="281" customWidth="1"/>
    <col min="13682" max="13825" width="9.140625" style="281"/>
    <col min="13826" max="13826" width="18.7109375" style="281" customWidth="1"/>
    <col min="13827" max="13827" width="3" style="281" customWidth="1"/>
    <col min="13828" max="13829" width="2.7109375" style="281" customWidth="1"/>
    <col min="13830" max="13830" width="3.7109375" style="281" customWidth="1"/>
    <col min="13831" max="13831" width="2.7109375" style="281" customWidth="1"/>
    <col min="13832" max="13832" width="3.42578125" style="281" customWidth="1"/>
    <col min="13833" max="13833" width="6" style="281" customWidth="1"/>
    <col min="13834" max="13834" width="3" style="281" customWidth="1"/>
    <col min="13835" max="13835" width="2.5703125" style="281" customWidth="1"/>
    <col min="13836" max="13836" width="3" style="281" customWidth="1"/>
    <col min="13837" max="13837" width="2.28515625" style="281" customWidth="1"/>
    <col min="13838" max="13838" width="1.28515625" style="281" customWidth="1"/>
    <col min="13839" max="13839" width="2" style="281" customWidth="1"/>
    <col min="13840" max="13851" width="2.7109375" style="281" customWidth="1"/>
    <col min="13852" max="13852" width="0.85546875" style="281" customWidth="1"/>
    <col min="13853" max="13856" width="2.7109375" style="281" customWidth="1"/>
    <col min="13857" max="13857" width="6.5703125" style="281" customWidth="1"/>
    <col min="13858" max="13858" width="2.42578125" style="281" customWidth="1"/>
    <col min="13859" max="13859" width="0.7109375" style="281" customWidth="1"/>
    <col min="13860" max="13860" width="2.28515625" style="281" customWidth="1"/>
    <col min="13861" max="13861" width="1.28515625" style="281" customWidth="1"/>
    <col min="13862" max="13862" width="3.85546875" style="281" customWidth="1"/>
    <col min="13863" max="13863" width="2.7109375" style="281" customWidth="1"/>
    <col min="13864" max="13864" width="5.7109375" style="281" customWidth="1"/>
    <col min="13865" max="13899" width="2.7109375" style="281" customWidth="1"/>
    <col min="13900" max="13900" width="5.28515625" style="281" bestFit="1" customWidth="1"/>
    <col min="13901" max="13901" width="21.85546875" style="281" bestFit="1" customWidth="1"/>
    <col min="13902" max="13902" width="5.5703125" style="281" bestFit="1" customWidth="1"/>
    <col min="13903" max="13903" width="18.140625" style="281" bestFit="1" customWidth="1"/>
    <col min="13904" max="13904" width="5.28515625" style="281" bestFit="1" customWidth="1"/>
    <col min="13905" max="13905" width="22.140625" style="281" bestFit="1" customWidth="1"/>
    <col min="13906" max="13906" width="5.5703125" style="281" bestFit="1" customWidth="1"/>
    <col min="13907" max="13937" width="5.7109375" style="281" customWidth="1"/>
    <col min="13938" max="14081" width="9.140625" style="281"/>
    <col min="14082" max="14082" width="18.7109375" style="281" customWidth="1"/>
    <col min="14083" max="14083" width="3" style="281" customWidth="1"/>
    <col min="14084" max="14085" width="2.7109375" style="281" customWidth="1"/>
    <col min="14086" max="14086" width="3.7109375" style="281" customWidth="1"/>
    <col min="14087" max="14087" width="2.7109375" style="281" customWidth="1"/>
    <col min="14088" max="14088" width="3.42578125" style="281" customWidth="1"/>
    <col min="14089" max="14089" width="6" style="281" customWidth="1"/>
    <col min="14090" max="14090" width="3" style="281" customWidth="1"/>
    <col min="14091" max="14091" width="2.5703125" style="281" customWidth="1"/>
    <col min="14092" max="14092" width="3" style="281" customWidth="1"/>
    <col min="14093" max="14093" width="2.28515625" style="281" customWidth="1"/>
    <col min="14094" max="14094" width="1.28515625" style="281" customWidth="1"/>
    <col min="14095" max="14095" width="2" style="281" customWidth="1"/>
    <col min="14096" max="14107" width="2.7109375" style="281" customWidth="1"/>
    <col min="14108" max="14108" width="0.85546875" style="281" customWidth="1"/>
    <col min="14109" max="14112" width="2.7109375" style="281" customWidth="1"/>
    <col min="14113" max="14113" width="6.5703125" style="281" customWidth="1"/>
    <col min="14114" max="14114" width="2.42578125" style="281" customWidth="1"/>
    <col min="14115" max="14115" width="0.7109375" style="281" customWidth="1"/>
    <col min="14116" max="14116" width="2.28515625" style="281" customWidth="1"/>
    <col min="14117" max="14117" width="1.28515625" style="281" customWidth="1"/>
    <col min="14118" max="14118" width="3.85546875" style="281" customWidth="1"/>
    <col min="14119" max="14119" width="2.7109375" style="281" customWidth="1"/>
    <col min="14120" max="14120" width="5.7109375" style="281" customWidth="1"/>
    <col min="14121" max="14155" width="2.7109375" style="281" customWidth="1"/>
    <col min="14156" max="14156" width="5.28515625" style="281" bestFit="1" customWidth="1"/>
    <col min="14157" max="14157" width="21.85546875" style="281" bestFit="1" customWidth="1"/>
    <col min="14158" max="14158" width="5.5703125" style="281" bestFit="1" customWidth="1"/>
    <col min="14159" max="14159" width="18.140625" style="281" bestFit="1" customWidth="1"/>
    <col min="14160" max="14160" width="5.28515625" style="281" bestFit="1" customWidth="1"/>
    <col min="14161" max="14161" width="22.140625" style="281" bestFit="1" customWidth="1"/>
    <col min="14162" max="14162" width="5.5703125" style="281" bestFit="1" customWidth="1"/>
    <col min="14163" max="14193" width="5.7109375" style="281" customWidth="1"/>
    <col min="14194" max="14337" width="9.140625" style="281"/>
    <col min="14338" max="14338" width="18.7109375" style="281" customWidth="1"/>
    <col min="14339" max="14339" width="3" style="281" customWidth="1"/>
    <col min="14340" max="14341" width="2.7109375" style="281" customWidth="1"/>
    <col min="14342" max="14342" width="3.7109375" style="281" customWidth="1"/>
    <col min="14343" max="14343" width="2.7109375" style="281" customWidth="1"/>
    <col min="14344" max="14344" width="3.42578125" style="281" customWidth="1"/>
    <col min="14345" max="14345" width="6" style="281" customWidth="1"/>
    <col min="14346" max="14346" width="3" style="281" customWidth="1"/>
    <col min="14347" max="14347" width="2.5703125" style="281" customWidth="1"/>
    <col min="14348" max="14348" width="3" style="281" customWidth="1"/>
    <col min="14349" max="14349" width="2.28515625" style="281" customWidth="1"/>
    <col min="14350" max="14350" width="1.28515625" style="281" customWidth="1"/>
    <col min="14351" max="14351" width="2" style="281" customWidth="1"/>
    <col min="14352" max="14363" width="2.7109375" style="281" customWidth="1"/>
    <col min="14364" max="14364" width="0.85546875" style="281" customWidth="1"/>
    <col min="14365" max="14368" width="2.7109375" style="281" customWidth="1"/>
    <col min="14369" max="14369" width="6.5703125" style="281" customWidth="1"/>
    <col min="14370" max="14370" width="2.42578125" style="281" customWidth="1"/>
    <col min="14371" max="14371" width="0.7109375" style="281" customWidth="1"/>
    <col min="14372" max="14372" width="2.28515625" style="281" customWidth="1"/>
    <col min="14373" max="14373" width="1.28515625" style="281" customWidth="1"/>
    <col min="14374" max="14374" width="3.85546875" style="281" customWidth="1"/>
    <col min="14375" max="14375" width="2.7109375" style="281" customWidth="1"/>
    <col min="14376" max="14376" width="5.7109375" style="281" customWidth="1"/>
    <col min="14377" max="14411" width="2.7109375" style="281" customWidth="1"/>
    <col min="14412" max="14412" width="5.28515625" style="281" bestFit="1" customWidth="1"/>
    <col min="14413" max="14413" width="21.85546875" style="281" bestFit="1" customWidth="1"/>
    <col min="14414" max="14414" width="5.5703125" style="281" bestFit="1" customWidth="1"/>
    <col min="14415" max="14415" width="18.140625" style="281" bestFit="1" customWidth="1"/>
    <col min="14416" max="14416" width="5.28515625" style="281" bestFit="1" customWidth="1"/>
    <col min="14417" max="14417" width="22.140625" style="281" bestFit="1" customWidth="1"/>
    <col min="14418" max="14418" width="5.5703125" style="281" bestFit="1" customWidth="1"/>
    <col min="14419" max="14449" width="5.7109375" style="281" customWidth="1"/>
    <col min="14450" max="14593" width="9.140625" style="281"/>
    <col min="14594" max="14594" width="18.7109375" style="281" customWidth="1"/>
    <col min="14595" max="14595" width="3" style="281" customWidth="1"/>
    <col min="14596" max="14597" width="2.7109375" style="281" customWidth="1"/>
    <col min="14598" max="14598" width="3.7109375" style="281" customWidth="1"/>
    <col min="14599" max="14599" width="2.7109375" style="281" customWidth="1"/>
    <col min="14600" max="14600" width="3.42578125" style="281" customWidth="1"/>
    <col min="14601" max="14601" width="6" style="281" customWidth="1"/>
    <col min="14602" max="14602" width="3" style="281" customWidth="1"/>
    <col min="14603" max="14603" width="2.5703125" style="281" customWidth="1"/>
    <col min="14604" max="14604" width="3" style="281" customWidth="1"/>
    <col min="14605" max="14605" width="2.28515625" style="281" customWidth="1"/>
    <col min="14606" max="14606" width="1.28515625" style="281" customWidth="1"/>
    <col min="14607" max="14607" width="2" style="281" customWidth="1"/>
    <col min="14608" max="14619" width="2.7109375" style="281" customWidth="1"/>
    <col min="14620" max="14620" width="0.85546875" style="281" customWidth="1"/>
    <col min="14621" max="14624" width="2.7109375" style="281" customWidth="1"/>
    <col min="14625" max="14625" width="6.5703125" style="281" customWidth="1"/>
    <col min="14626" max="14626" width="2.42578125" style="281" customWidth="1"/>
    <col min="14627" max="14627" width="0.7109375" style="281" customWidth="1"/>
    <col min="14628" max="14628" width="2.28515625" style="281" customWidth="1"/>
    <col min="14629" max="14629" width="1.28515625" style="281" customWidth="1"/>
    <col min="14630" max="14630" width="3.85546875" style="281" customWidth="1"/>
    <col min="14631" max="14631" width="2.7109375" style="281" customWidth="1"/>
    <col min="14632" max="14632" width="5.7109375" style="281" customWidth="1"/>
    <col min="14633" max="14667" width="2.7109375" style="281" customWidth="1"/>
    <col min="14668" max="14668" width="5.28515625" style="281" bestFit="1" customWidth="1"/>
    <col min="14669" max="14669" width="21.85546875" style="281" bestFit="1" customWidth="1"/>
    <col min="14670" max="14670" width="5.5703125" style="281" bestFit="1" customWidth="1"/>
    <col min="14671" max="14671" width="18.140625" style="281" bestFit="1" customWidth="1"/>
    <col min="14672" max="14672" width="5.28515625" style="281" bestFit="1" customWidth="1"/>
    <col min="14673" max="14673" width="22.140625" style="281" bestFit="1" customWidth="1"/>
    <col min="14674" max="14674" width="5.5703125" style="281" bestFit="1" customWidth="1"/>
    <col min="14675" max="14705" width="5.7109375" style="281" customWidth="1"/>
    <col min="14706" max="14849" width="9.140625" style="281"/>
    <col min="14850" max="14850" width="18.7109375" style="281" customWidth="1"/>
    <col min="14851" max="14851" width="3" style="281" customWidth="1"/>
    <col min="14852" max="14853" width="2.7109375" style="281" customWidth="1"/>
    <col min="14854" max="14854" width="3.7109375" style="281" customWidth="1"/>
    <col min="14855" max="14855" width="2.7109375" style="281" customWidth="1"/>
    <col min="14856" max="14856" width="3.42578125" style="281" customWidth="1"/>
    <col min="14857" max="14857" width="6" style="281" customWidth="1"/>
    <col min="14858" max="14858" width="3" style="281" customWidth="1"/>
    <col min="14859" max="14859" width="2.5703125" style="281" customWidth="1"/>
    <col min="14860" max="14860" width="3" style="281" customWidth="1"/>
    <col min="14861" max="14861" width="2.28515625" style="281" customWidth="1"/>
    <col min="14862" max="14862" width="1.28515625" style="281" customWidth="1"/>
    <col min="14863" max="14863" width="2" style="281" customWidth="1"/>
    <col min="14864" max="14875" width="2.7109375" style="281" customWidth="1"/>
    <col min="14876" max="14876" width="0.85546875" style="281" customWidth="1"/>
    <col min="14877" max="14880" width="2.7109375" style="281" customWidth="1"/>
    <col min="14881" max="14881" width="6.5703125" style="281" customWidth="1"/>
    <col min="14882" max="14882" width="2.42578125" style="281" customWidth="1"/>
    <col min="14883" max="14883" width="0.7109375" style="281" customWidth="1"/>
    <col min="14884" max="14884" width="2.28515625" style="281" customWidth="1"/>
    <col min="14885" max="14885" width="1.28515625" style="281" customWidth="1"/>
    <col min="14886" max="14886" width="3.85546875" style="281" customWidth="1"/>
    <col min="14887" max="14887" width="2.7109375" style="281" customWidth="1"/>
    <col min="14888" max="14888" width="5.7109375" style="281" customWidth="1"/>
    <col min="14889" max="14923" width="2.7109375" style="281" customWidth="1"/>
    <col min="14924" max="14924" width="5.28515625" style="281" bestFit="1" customWidth="1"/>
    <col min="14925" max="14925" width="21.85546875" style="281" bestFit="1" customWidth="1"/>
    <col min="14926" max="14926" width="5.5703125" style="281" bestFit="1" customWidth="1"/>
    <col min="14927" max="14927" width="18.140625" style="281" bestFit="1" customWidth="1"/>
    <col min="14928" max="14928" width="5.28515625" style="281" bestFit="1" customWidth="1"/>
    <col min="14929" max="14929" width="22.140625" style="281" bestFit="1" customWidth="1"/>
    <col min="14930" max="14930" width="5.5703125" style="281" bestFit="1" customWidth="1"/>
    <col min="14931" max="14961" width="5.7109375" style="281" customWidth="1"/>
    <col min="14962" max="15105" width="9.140625" style="281"/>
    <col min="15106" max="15106" width="18.7109375" style="281" customWidth="1"/>
    <col min="15107" max="15107" width="3" style="281" customWidth="1"/>
    <col min="15108" max="15109" width="2.7109375" style="281" customWidth="1"/>
    <col min="15110" max="15110" width="3.7109375" style="281" customWidth="1"/>
    <col min="15111" max="15111" width="2.7109375" style="281" customWidth="1"/>
    <col min="15112" max="15112" width="3.42578125" style="281" customWidth="1"/>
    <col min="15113" max="15113" width="6" style="281" customWidth="1"/>
    <col min="15114" max="15114" width="3" style="281" customWidth="1"/>
    <col min="15115" max="15115" width="2.5703125" style="281" customWidth="1"/>
    <col min="15116" max="15116" width="3" style="281" customWidth="1"/>
    <col min="15117" max="15117" width="2.28515625" style="281" customWidth="1"/>
    <col min="15118" max="15118" width="1.28515625" style="281" customWidth="1"/>
    <col min="15119" max="15119" width="2" style="281" customWidth="1"/>
    <col min="15120" max="15131" width="2.7109375" style="281" customWidth="1"/>
    <col min="15132" max="15132" width="0.85546875" style="281" customWidth="1"/>
    <col min="15133" max="15136" width="2.7109375" style="281" customWidth="1"/>
    <col min="15137" max="15137" width="6.5703125" style="281" customWidth="1"/>
    <col min="15138" max="15138" width="2.42578125" style="281" customWidth="1"/>
    <col min="15139" max="15139" width="0.7109375" style="281" customWidth="1"/>
    <col min="15140" max="15140" width="2.28515625" style="281" customWidth="1"/>
    <col min="15141" max="15141" width="1.28515625" style="281" customWidth="1"/>
    <col min="15142" max="15142" width="3.85546875" style="281" customWidth="1"/>
    <col min="15143" max="15143" width="2.7109375" style="281" customWidth="1"/>
    <col min="15144" max="15144" width="5.7109375" style="281" customWidth="1"/>
    <col min="15145" max="15179" width="2.7109375" style="281" customWidth="1"/>
    <col min="15180" max="15180" width="5.28515625" style="281" bestFit="1" customWidth="1"/>
    <col min="15181" max="15181" width="21.85546875" style="281" bestFit="1" customWidth="1"/>
    <col min="15182" max="15182" width="5.5703125" style="281" bestFit="1" customWidth="1"/>
    <col min="15183" max="15183" width="18.140625" style="281" bestFit="1" customWidth="1"/>
    <col min="15184" max="15184" width="5.28515625" style="281" bestFit="1" customWidth="1"/>
    <col min="15185" max="15185" width="22.140625" style="281" bestFit="1" customWidth="1"/>
    <col min="15186" max="15186" width="5.5703125" style="281" bestFit="1" customWidth="1"/>
    <col min="15187" max="15217" width="5.7109375" style="281" customWidth="1"/>
    <col min="15218" max="15361" width="9.140625" style="281"/>
    <col min="15362" max="15362" width="18.7109375" style="281" customWidth="1"/>
    <col min="15363" max="15363" width="3" style="281" customWidth="1"/>
    <col min="15364" max="15365" width="2.7109375" style="281" customWidth="1"/>
    <col min="15366" max="15366" width="3.7109375" style="281" customWidth="1"/>
    <col min="15367" max="15367" width="2.7109375" style="281" customWidth="1"/>
    <col min="15368" max="15368" width="3.42578125" style="281" customWidth="1"/>
    <col min="15369" max="15369" width="6" style="281" customWidth="1"/>
    <col min="15370" max="15370" width="3" style="281" customWidth="1"/>
    <col min="15371" max="15371" width="2.5703125" style="281" customWidth="1"/>
    <col min="15372" max="15372" width="3" style="281" customWidth="1"/>
    <col min="15373" max="15373" width="2.28515625" style="281" customWidth="1"/>
    <col min="15374" max="15374" width="1.28515625" style="281" customWidth="1"/>
    <col min="15375" max="15375" width="2" style="281" customWidth="1"/>
    <col min="15376" max="15387" width="2.7109375" style="281" customWidth="1"/>
    <col min="15388" max="15388" width="0.85546875" style="281" customWidth="1"/>
    <col min="15389" max="15392" width="2.7109375" style="281" customWidth="1"/>
    <col min="15393" max="15393" width="6.5703125" style="281" customWidth="1"/>
    <col min="15394" max="15394" width="2.42578125" style="281" customWidth="1"/>
    <col min="15395" max="15395" width="0.7109375" style="281" customWidth="1"/>
    <col min="15396" max="15396" width="2.28515625" style="281" customWidth="1"/>
    <col min="15397" max="15397" width="1.28515625" style="281" customWidth="1"/>
    <col min="15398" max="15398" width="3.85546875" style="281" customWidth="1"/>
    <col min="15399" max="15399" width="2.7109375" style="281" customWidth="1"/>
    <col min="15400" max="15400" width="5.7109375" style="281" customWidth="1"/>
    <col min="15401" max="15435" width="2.7109375" style="281" customWidth="1"/>
    <col min="15436" max="15436" width="5.28515625" style="281" bestFit="1" customWidth="1"/>
    <col min="15437" max="15437" width="21.85546875" style="281" bestFit="1" customWidth="1"/>
    <col min="15438" max="15438" width="5.5703125" style="281" bestFit="1" customWidth="1"/>
    <col min="15439" max="15439" width="18.140625" style="281" bestFit="1" customWidth="1"/>
    <col min="15440" max="15440" width="5.28515625" style="281" bestFit="1" customWidth="1"/>
    <col min="15441" max="15441" width="22.140625" style="281" bestFit="1" customWidth="1"/>
    <col min="15442" max="15442" width="5.5703125" style="281" bestFit="1" customWidth="1"/>
    <col min="15443" max="15473" width="5.7109375" style="281" customWidth="1"/>
    <col min="15474" max="15617" width="9.140625" style="281"/>
    <col min="15618" max="15618" width="18.7109375" style="281" customWidth="1"/>
    <col min="15619" max="15619" width="3" style="281" customWidth="1"/>
    <col min="15620" max="15621" width="2.7109375" style="281" customWidth="1"/>
    <col min="15622" max="15622" width="3.7109375" style="281" customWidth="1"/>
    <col min="15623" max="15623" width="2.7109375" style="281" customWidth="1"/>
    <col min="15624" max="15624" width="3.42578125" style="281" customWidth="1"/>
    <col min="15625" max="15625" width="6" style="281" customWidth="1"/>
    <col min="15626" max="15626" width="3" style="281" customWidth="1"/>
    <col min="15627" max="15627" width="2.5703125" style="281" customWidth="1"/>
    <col min="15628" max="15628" width="3" style="281" customWidth="1"/>
    <col min="15629" max="15629" width="2.28515625" style="281" customWidth="1"/>
    <col min="15630" max="15630" width="1.28515625" style="281" customWidth="1"/>
    <col min="15631" max="15631" width="2" style="281" customWidth="1"/>
    <col min="15632" max="15643" width="2.7109375" style="281" customWidth="1"/>
    <col min="15644" max="15644" width="0.85546875" style="281" customWidth="1"/>
    <col min="15645" max="15648" width="2.7109375" style="281" customWidth="1"/>
    <col min="15649" max="15649" width="6.5703125" style="281" customWidth="1"/>
    <col min="15650" max="15650" width="2.42578125" style="281" customWidth="1"/>
    <col min="15651" max="15651" width="0.7109375" style="281" customWidth="1"/>
    <col min="15652" max="15652" width="2.28515625" style="281" customWidth="1"/>
    <col min="15653" max="15653" width="1.28515625" style="281" customWidth="1"/>
    <col min="15654" max="15654" width="3.85546875" style="281" customWidth="1"/>
    <col min="15655" max="15655" width="2.7109375" style="281" customWidth="1"/>
    <col min="15656" max="15656" width="5.7109375" style="281" customWidth="1"/>
    <col min="15657" max="15691" width="2.7109375" style="281" customWidth="1"/>
    <col min="15692" max="15692" width="5.28515625" style="281" bestFit="1" customWidth="1"/>
    <col min="15693" max="15693" width="21.85546875" style="281" bestFit="1" customWidth="1"/>
    <col min="15694" max="15694" width="5.5703125" style="281" bestFit="1" customWidth="1"/>
    <col min="15695" max="15695" width="18.140625" style="281" bestFit="1" customWidth="1"/>
    <col min="15696" max="15696" width="5.28515625" style="281" bestFit="1" customWidth="1"/>
    <col min="15697" max="15697" width="22.140625" style="281" bestFit="1" customWidth="1"/>
    <col min="15698" max="15698" width="5.5703125" style="281" bestFit="1" customWidth="1"/>
    <col min="15699" max="15729" width="5.7109375" style="281" customWidth="1"/>
    <col min="15730" max="15873" width="9.140625" style="281"/>
    <col min="15874" max="15874" width="18.7109375" style="281" customWidth="1"/>
    <col min="15875" max="15875" width="3" style="281" customWidth="1"/>
    <col min="15876" max="15877" width="2.7109375" style="281" customWidth="1"/>
    <col min="15878" max="15878" width="3.7109375" style="281" customWidth="1"/>
    <col min="15879" max="15879" width="2.7109375" style="281" customWidth="1"/>
    <col min="15880" max="15880" width="3.42578125" style="281" customWidth="1"/>
    <col min="15881" max="15881" width="6" style="281" customWidth="1"/>
    <col min="15882" max="15882" width="3" style="281" customWidth="1"/>
    <col min="15883" max="15883" width="2.5703125" style="281" customWidth="1"/>
    <col min="15884" max="15884" width="3" style="281" customWidth="1"/>
    <col min="15885" max="15885" width="2.28515625" style="281" customWidth="1"/>
    <col min="15886" max="15886" width="1.28515625" style="281" customWidth="1"/>
    <col min="15887" max="15887" width="2" style="281" customWidth="1"/>
    <col min="15888" max="15899" width="2.7109375" style="281" customWidth="1"/>
    <col min="15900" max="15900" width="0.85546875" style="281" customWidth="1"/>
    <col min="15901" max="15904" width="2.7109375" style="281" customWidth="1"/>
    <col min="15905" max="15905" width="6.5703125" style="281" customWidth="1"/>
    <col min="15906" max="15906" width="2.42578125" style="281" customWidth="1"/>
    <col min="15907" max="15907" width="0.7109375" style="281" customWidth="1"/>
    <col min="15908" max="15908" width="2.28515625" style="281" customWidth="1"/>
    <col min="15909" max="15909" width="1.28515625" style="281" customWidth="1"/>
    <col min="15910" max="15910" width="3.85546875" style="281" customWidth="1"/>
    <col min="15911" max="15911" width="2.7109375" style="281" customWidth="1"/>
    <col min="15912" max="15912" width="5.7109375" style="281" customWidth="1"/>
    <col min="15913" max="15947" width="2.7109375" style="281" customWidth="1"/>
    <col min="15948" max="15948" width="5.28515625" style="281" bestFit="1" customWidth="1"/>
    <col min="15949" max="15949" width="21.85546875" style="281" bestFit="1" customWidth="1"/>
    <col min="15950" max="15950" width="5.5703125" style="281" bestFit="1" customWidth="1"/>
    <col min="15951" max="15951" width="18.140625" style="281" bestFit="1" customWidth="1"/>
    <col min="15952" max="15952" width="5.28515625" style="281" bestFit="1" customWidth="1"/>
    <col min="15953" max="15953" width="22.140625" style="281" bestFit="1" customWidth="1"/>
    <col min="15954" max="15954" width="5.5703125" style="281" bestFit="1" customWidth="1"/>
    <col min="15955" max="15985" width="5.7109375" style="281" customWidth="1"/>
    <col min="15986" max="16129" width="9.140625" style="281"/>
    <col min="16130" max="16130" width="18.7109375" style="281" customWidth="1"/>
    <col min="16131" max="16131" width="3" style="281" customWidth="1"/>
    <col min="16132" max="16133" width="2.7109375" style="281" customWidth="1"/>
    <col min="16134" max="16134" width="3.7109375" style="281" customWidth="1"/>
    <col min="16135" max="16135" width="2.7109375" style="281" customWidth="1"/>
    <col min="16136" max="16136" width="3.42578125" style="281" customWidth="1"/>
    <col min="16137" max="16137" width="6" style="281" customWidth="1"/>
    <col min="16138" max="16138" width="3" style="281" customWidth="1"/>
    <col min="16139" max="16139" width="2.5703125" style="281" customWidth="1"/>
    <col min="16140" max="16140" width="3" style="281" customWidth="1"/>
    <col min="16141" max="16141" width="2.28515625" style="281" customWidth="1"/>
    <col min="16142" max="16142" width="1.28515625" style="281" customWidth="1"/>
    <col min="16143" max="16143" width="2" style="281" customWidth="1"/>
    <col min="16144" max="16155" width="2.7109375" style="281" customWidth="1"/>
    <col min="16156" max="16156" width="0.85546875" style="281" customWidth="1"/>
    <col min="16157" max="16160" width="2.7109375" style="281" customWidth="1"/>
    <col min="16161" max="16161" width="6.5703125" style="281" customWidth="1"/>
    <col min="16162" max="16162" width="2.42578125" style="281" customWidth="1"/>
    <col min="16163" max="16163" width="0.7109375" style="281" customWidth="1"/>
    <col min="16164" max="16164" width="2.28515625" style="281" customWidth="1"/>
    <col min="16165" max="16165" width="1.28515625" style="281" customWidth="1"/>
    <col min="16166" max="16166" width="3.85546875" style="281" customWidth="1"/>
    <col min="16167" max="16167" width="2.7109375" style="281" customWidth="1"/>
    <col min="16168" max="16168" width="5.7109375" style="281" customWidth="1"/>
    <col min="16169" max="16203" width="2.7109375" style="281" customWidth="1"/>
    <col min="16204" max="16204" width="5.28515625" style="281" bestFit="1" customWidth="1"/>
    <col min="16205" max="16205" width="21.85546875" style="281" bestFit="1" customWidth="1"/>
    <col min="16206" max="16206" width="5.5703125" style="281" bestFit="1" customWidth="1"/>
    <col min="16207" max="16207" width="18.140625" style="281" bestFit="1" customWidth="1"/>
    <col min="16208" max="16208" width="5.28515625" style="281" bestFit="1" customWidth="1"/>
    <col min="16209" max="16209" width="22.140625" style="281" bestFit="1" customWidth="1"/>
    <col min="16210" max="16210" width="5.5703125" style="281" bestFit="1" customWidth="1"/>
    <col min="16211" max="16241" width="5.7109375" style="281" customWidth="1"/>
    <col min="16242" max="16384" width="9.140625" style="281"/>
  </cols>
  <sheetData>
    <row r="1" spans="2:53" ht="42" customHeight="1" thickBot="1">
      <c r="B1" s="301"/>
      <c r="C1" s="348"/>
      <c r="D1" s="348"/>
      <c r="E1" s="348"/>
      <c r="F1" s="348"/>
      <c r="G1" s="348"/>
      <c r="H1" s="348"/>
      <c r="I1" s="348"/>
      <c r="J1" s="387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1809"/>
      <c r="AF1" s="1809"/>
      <c r="AG1" s="1809"/>
      <c r="AH1" s="1809"/>
      <c r="AI1" s="1809"/>
      <c r="AJ1" s="1809"/>
      <c r="AK1" s="1809"/>
      <c r="AL1" s="1810"/>
      <c r="AM1" s="163"/>
      <c r="AN1" s="163"/>
    </row>
    <row r="2" spans="2:53" ht="14.25" customHeight="1">
      <c r="B2" s="1739" t="s">
        <v>13</v>
      </c>
      <c r="C2" s="1740"/>
      <c r="D2" s="1740"/>
      <c r="E2" s="1740"/>
      <c r="F2" s="1740"/>
      <c r="G2" s="1740"/>
      <c r="H2" s="1740"/>
      <c r="I2" s="386"/>
      <c r="J2" s="2516" t="s">
        <v>12</v>
      </c>
      <c r="K2" s="2516"/>
      <c r="L2" s="2516"/>
      <c r="M2" s="2516"/>
      <c r="N2" s="2516"/>
      <c r="O2" s="2516"/>
      <c r="P2" s="2516"/>
      <c r="Q2" s="2516"/>
      <c r="R2" s="2516"/>
      <c r="S2" s="2516"/>
      <c r="T2" s="2516"/>
      <c r="U2" s="2516"/>
      <c r="V2" s="2516"/>
      <c r="W2" s="386"/>
      <c r="X2" s="2516" t="s">
        <v>92</v>
      </c>
      <c r="Y2" s="2516"/>
      <c r="Z2" s="2516"/>
      <c r="AA2" s="2516"/>
      <c r="AB2" s="2516"/>
      <c r="AC2" s="2516"/>
      <c r="AD2" s="386"/>
      <c r="AE2" s="386"/>
      <c r="AF2" s="386"/>
      <c r="AG2" s="386"/>
      <c r="AH2" s="386"/>
      <c r="AI2" s="386"/>
      <c r="AJ2" s="386"/>
      <c r="AK2" s="386"/>
      <c r="AL2" s="385"/>
      <c r="AM2" s="163"/>
      <c r="AN2" s="163"/>
      <c r="AO2" s="286"/>
      <c r="AP2" s="286"/>
      <c r="AQ2" s="286"/>
      <c r="AR2" s="286"/>
    </row>
    <row r="3" spans="2:53" ht="12.75" customHeight="1">
      <c r="B3" s="2541" t="s">
        <v>28</v>
      </c>
      <c r="C3" s="2542"/>
      <c r="D3" s="2542"/>
      <c r="E3" s="2542"/>
      <c r="F3" s="2542"/>
      <c r="G3" s="2542"/>
      <c r="H3" s="2543"/>
      <c r="I3" s="380"/>
      <c r="J3" s="2517" t="s">
        <v>105</v>
      </c>
      <c r="K3" s="2518"/>
      <c r="L3" s="2518"/>
      <c r="M3" s="2519"/>
      <c r="N3" s="2519"/>
      <c r="O3" s="2519"/>
      <c r="P3" s="2519"/>
      <c r="Q3" s="2519"/>
      <c r="R3" s="2519"/>
      <c r="S3" s="2519"/>
      <c r="T3" s="2519"/>
      <c r="U3" s="2519"/>
      <c r="V3" s="2520"/>
      <c r="W3" s="292"/>
      <c r="X3" s="384"/>
      <c r="Y3" s="383"/>
      <c r="Z3" s="383"/>
      <c r="AA3" s="383"/>
      <c r="AB3" s="383"/>
      <c r="AC3" s="382"/>
      <c r="AD3" s="292"/>
      <c r="AE3" s="376"/>
      <c r="AF3" s="376"/>
      <c r="AG3" s="2521"/>
      <c r="AH3" s="1750" t="s">
        <v>101</v>
      </c>
      <c r="AI3" s="311"/>
      <c r="AJ3" s="2525"/>
      <c r="AK3" s="2526"/>
      <c r="AL3" s="2539" t="s">
        <v>9</v>
      </c>
      <c r="AM3" s="163"/>
      <c r="AN3" s="163"/>
      <c r="AO3" s="286"/>
      <c r="AP3" s="286"/>
      <c r="AQ3" s="286"/>
      <c r="AR3" s="286"/>
    </row>
    <row r="4" spans="2:53" ht="12.75" customHeight="1">
      <c r="B4" s="2567" t="s">
        <v>134</v>
      </c>
      <c r="C4" s="2465"/>
      <c r="D4" s="2465"/>
      <c r="E4" s="2465"/>
      <c r="F4" s="2465"/>
      <c r="G4" s="2465"/>
      <c r="H4" s="2568"/>
      <c r="I4" s="380"/>
      <c r="J4" s="2547" t="s">
        <v>106</v>
      </c>
      <c r="K4" s="2548"/>
      <c r="L4" s="2548"/>
      <c r="M4" s="2551"/>
      <c r="N4" s="2551"/>
      <c r="O4" s="2551"/>
      <c r="P4" s="2551"/>
      <c r="Q4" s="2551"/>
      <c r="R4" s="2551"/>
      <c r="S4" s="2551"/>
      <c r="T4" s="2551"/>
      <c r="U4" s="2551"/>
      <c r="V4" s="2552"/>
      <c r="W4" s="292"/>
      <c r="X4" s="2531" t="s">
        <v>104</v>
      </c>
      <c r="Y4" s="2532"/>
      <c r="Z4" s="2532"/>
      <c r="AA4" s="2532"/>
      <c r="AB4" s="292"/>
      <c r="AC4" s="381"/>
      <c r="AD4" s="292"/>
      <c r="AE4" s="376"/>
      <c r="AF4" s="376"/>
      <c r="AG4" s="2522"/>
      <c r="AH4" s="1750"/>
      <c r="AI4" s="311"/>
      <c r="AJ4" s="2527"/>
      <c r="AK4" s="2528"/>
      <c r="AL4" s="2539"/>
      <c r="AM4" s="163"/>
      <c r="AN4" s="163"/>
      <c r="AO4" s="286"/>
      <c r="AP4" s="286"/>
      <c r="AQ4" s="286"/>
      <c r="AR4" s="286"/>
    </row>
    <row r="5" spans="2:53" ht="12.75" customHeight="1">
      <c r="B5" s="2567"/>
      <c r="C5" s="2465"/>
      <c r="D5" s="2465"/>
      <c r="E5" s="2465"/>
      <c r="F5" s="2465"/>
      <c r="G5" s="2465"/>
      <c r="H5" s="2568"/>
      <c r="I5" s="380"/>
      <c r="J5" s="2549"/>
      <c r="K5" s="2550"/>
      <c r="L5" s="2550"/>
      <c r="M5" s="2533"/>
      <c r="N5" s="2533"/>
      <c r="O5" s="2533"/>
      <c r="P5" s="2533"/>
      <c r="Q5" s="2533"/>
      <c r="R5" s="2533"/>
      <c r="S5" s="2533"/>
      <c r="T5" s="2533"/>
      <c r="U5" s="2533"/>
      <c r="V5" s="2534"/>
      <c r="W5" s="292"/>
      <c r="X5" s="2531" t="s">
        <v>102</v>
      </c>
      <c r="Y5" s="2532"/>
      <c r="Z5" s="2532"/>
      <c r="AA5" s="2532"/>
      <c r="AB5" s="292"/>
      <c r="AC5" s="381"/>
      <c r="AD5" s="292"/>
      <c r="AE5" s="376"/>
      <c r="AF5" s="376"/>
      <c r="AG5" s="2522"/>
      <c r="AH5" s="1750"/>
      <c r="AI5" s="311"/>
      <c r="AJ5" s="2527"/>
      <c r="AK5" s="2528"/>
      <c r="AL5" s="2539"/>
      <c r="AM5" s="163"/>
      <c r="AN5" s="163"/>
      <c r="AO5" s="286"/>
      <c r="AP5" s="286"/>
      <c r="AQ5" s="286"/>
      <c r="AR5" s="286"/>
      <c r="AX5" s="369"/>
    </row>
    <row r="6" spans="2:53" ht="12.75" customHeight="1">
      <c r="B6" s="1534" t="s">
        <v>116</v>
      </c>
      <c r="C6" s="1535"/>
      <c r="D6" s="1535"/>
      <c r="E6" s="1535"/>
      <c r="F6" s="1535"/>
      <c r="G6" s="1535"/>
      <c r="H6" s="1536"/>
      <c r="I6" s="380"/>
      <c r="J6" s="2509" t="s">
        <v>107</v>
      </c>
      <c r="K6" s="2510"/>
      <c r="L6" s="2510"/>
      <c r="M6" s="2504"/>
      <c r="N6" s="2505"/>
      <c r="O6" s="2505"/>
      <c r="P6" s="2505"/>
      <c r="Q6" s="2505"/>
      <c r="R6" s="2505"/>
      <c r="S6" s="2505"/>
      <c r="T6" s="2505"/>
      <c r="U6" s="2505"/>
      <c r="V6" s="2506"/>
      <c r="W6" s="379"/>
      <c r="X6" s="2507" t="s">
        <v>103</v>
      </c>
      <c r="Y6" s="2508"/>
      <c r="Z6" s="2508"/>
      <c r="AA6" s="2508"/>
      <c r="AB6" s="292"/>
      <c r="AC6" s="381"/>
      <c r="AD6" s="292"/>
      <c r="AE6" s="376"/>
      <c r="AF6" s="376"/>
      <c r="AG6" s="2522"/>
      <c r="AH6" s="1750"/>
      <c r="AI6" s="311"/>
      <c r="AJ6" s="2527"/>
      <c r="AK6" s="2528"/>
      <c r="AL6" s="2539"/>
      <c r="AM6" s="163"/>
      <c r="AN6" s="163"/>
      <c r="AO6" s="286"/>
      <c r="AP6" s="286"/>
      <c r="AQ6" s="286"/>
      <c r="AR6" s="286"/>
      <c r="AU6" s="286"/>
      <c r="AV6" s="286"/>
      <c r="AW6" s="286"/>
      <c r="AX6" s="286"/>
      <c r="AY6" s="286"/>
      <c r="AZ6" s="286"/>
      <c r="BA6" s="286"/>
    </row>
    <row r="7" spans="2:53" ht="12.75" customHeight="1">
      <c r="B7" s="2567" t="s">
        <v>4</v>
      </c>
      <c r="C7" s="2465"/>
      <c r="D7" s="2465"/>
      <c r="E7" s="2465"/>
      <c r="F7" s="2465"/>
      <c r="G7" s="2465"/>
      <c r="H7" s="2568"/>
      <c r="I7" s="380"/>
      <c r="J7" s="2509" t="s">
        <v>108</v>
      </c>
      <c r="K7" s="2510"/>
      <c r="L7" s="2510"/>
      <c r="M7" s="2505"/>
      <c r="N7" s="2505"/>
      <c r="O7" s="2505"/>
      <c r="P7" s="2505"/>
      <c r="Q7" s="2505"/>
      <c r="R7" s="2505"/>
      <c r="S7" s="2505"/>
      <c r="T7" s="2505"/>
      <c r="U7" s="2505"/>
      <c r="V7" s="2506"/>
      <c r="W7" s="379"/>
      <c r="X7" s="378"/>
      <c r="Y7" s="311"/>
      <c r="Z7" s="292"/>
      <c r="AA7" s="292"/>
      <c r="AB7" s="292"/>
      <c r="AC7" s="377"/>
      <c r="AD7" s="292"/>
      <c r="AE7" s="376"/>
      <c r="AF7" s="376"/>
      <c r="AG7" s="2522"/>
      <c r="AH7" s="1750"/>
      <c r="AI7" s="311"/>
      <c r="AJ7" s="2527"/>
      <c r="AK7" s="2528"/>
      <c r="AL7" s="2539"/>
      <c r="AM7" s="163"/>
      <c r="AN7" s="163"/>
      <c r="AO7" s="286"/>
      <c r="AP7" s="286"/>
      <c r="AQ7" s="286"/>
      <c r="AR7" s="286"/>
      <c r="AU7" s="286"/>
      <c r="AV7" s="286"/>
      <c r="AW7" s="286"/>
      <c r="AX7" s="286"/>
      <c r="AY7" s="286"/>
      <c r="AZ7" s="286"/>
      <c r="BA7" s="286"/>
    </row>
    <row r="8" spans="2:53" ht="12.75" customHeight="1" thickBot="1">
      <c r="B8" s="2564" t="s">
        <v>2</v>
      </c>
      <c r="C8" s="2565"/>
      <c r="D8" s="2565"/>
      <c r="E8" s="2565"/>
      <c r="F8" s="2565"/>
      <c r="G8" s="2565"/>
      <c r="H8" s="2566"/>
      <c r="I8" s="375"/>
      <c r="J8" s="2511" t="s">
        <v>109</v>
      </c>
      <c r="K8" s="2512"/>
      <c r="L8" s="2512"/>
      <c r="M8" s="2545"/>
      <c r="N8" s="2545"/>
      <c r="O8" s="2545"/>
      <c r="P8" s="2545"/>
      <c r="Q8" s="2545"/>
      <c r="R8" s="2545"/>
      <c r="S8" s="2545"/>
      <c r="T8" s="2545"/>
      <c r="U8" s="2545"/>
      <c r="V8" s="2546"/>
      <c r="W8" s="372"/>
      <c r="X8" s="374"/>
      <c r="Y8" s="372"/>
      <c r="Z8" s="372"/>
      <c r="AA8" s="372"/>
      <c r="AB8" s="372"/>
      <c r="AC8" s="373"/>
      <c r="AD8" s="372"/>
      <c r="AE8" s="371"/>
      <c r="AF8" s="371"/>
      <c r="AG8" s="2523"/>
      <c r="AH8" s="2524"/>
      <c r="AI8" s="370"/>
      <c r="AJ8" s="2529"/>
      <c r="AK8" s="2530"/>
      <c r="AL8" s="2540"/>
      <c r="AM8" s="163"/>
      <c r="AN8" s="163"/>
      <c r="AO8" s="286"/>
      <c r="AP8" s="286"/>
      <c r="AQ8" s="286"/>
      <c r="AR8" s="286"/>
      <c r="AS8" s="369"/>
      <c r="AT8" s="369"/>
      <c r="AU8" s="286"/>
      <c r="AV8" s="286"/>
      <c r="AW8" s="286"/>
      <c r="AX8" s="286"/>
      <c r="AY8" s="286"/>
      <c r="AZ8" s="286"/>
      <c r="BA8" s="286"/>
    </row>
    <row r="9" spans="2:53" ht="4.5" customHeight="1">
      <c r="B9" s="2437" t="s">
        <v>93</v>
      </c>
      <c r="C9" s="2438"/>
      <c r="D9" s="2438"/>
      <c r="E9" s="2438"/>
      <c r="F9" s="2438"/>
      <c r="G9" s="2438"/>
      <c r="H9" s="2438"/>
      <c r="I9" s="2438"/>
      <c r="J9" s="2438"/>
      <c r="K9" s="286"/>
      <c r="L9" s="286"/>
      <c r="M9" s="286"/>
      <c r="N9" s="286"/>
      <c r="O9" s="2438" t="s">
        <v>94</v>
      </c>
      <c r="P9" s="2438"/>
      <c r="Q9" s="2438"/>
      <c r="R9" s="2438"/>
      <c r="S9" s="2438"/>
      <c r="T9" s="2438"/>
      <c r="U9" s="2438"/>
      <c r="V9" s="2438"/>
      <c r="W9" s="2438"/>
      <c r="X9" s="2438"/>
      <c r="Y9" s="2438"/>
      <c r="Z9" s="2438"/>
      <c r="AA9" s="2438"/>
      <c r="AB9" s="286"/>
      <c r="AC9" s="286"/>
      <c r="AD9" s="286"/>
      <c r="AE9" s="286"/>
      <c r="AF9" s="286"/>
      <c r="AG9" s="286"/>
      <c r="AH9" s="286"/>
      <c r="AI9" s="286"/>
      <c r="AJ9" s="286"/>
      <c r="AK9" s="286"/>
      <c r="AL9" s="368"/>
      <c r="AM9" s="163"/>
      <c r="AN9" s="163"/>
      <c r="AO9" s="286"/>
      <c r="AP9" s="286"/>
      <c r="AQ9" s="286"/>
      <c r="AR9" s="286"/>
      <c r="AU9" s="286"/>
      <c r="AV9" s="286"/>
      <c r="AW9" s="286"/>
      <c r="AX9" s="286"/>
      <c r="AY9" s="286"/>
      <c r="AZ9" s="286"/>
      <c r="BA9" s="286"/>
    </row>
    <row r="10" spans="2:53" ht="3" hidden="1" customHeight="1" thickTop="1">
      <c r="B10" s="2437"/>
      <c r="C10" s="2438"/>
      <c r="D10" s="2438"/>
      <c r="E10" s="2438"/>
      <c r="F10" s="2438"/>
      <c r="G10" s="2438"/>
      <c r="H10" s="2438"/>
      <c r="I10" s="2438"/>
      <c r="J10" s="2438"/>
      <c r="K10" s="286"/>
      <c r="L10" s="286"/>
      <c r="M10" s="286"/>
      <c r="N10" s="286"/>
      <c r="O10" s="2438"/>
      <c r="P10" s="2438"/>
      <c r="Q10" s="2438"/>
      <c r="R10" s="2438"/>
      <c r="S10" s="2438"/>
      <c r="T10" s="2438"/>
      <c r="U10" s="2438"/>
      <c r="V10" s="2438"/>
      <c r="W10" s="2438"/>
      <c r="X10" s="2438"/>
      <c r="Y10" s="2438"/>
      <c r="Z10" s="2438"/>
      <c r="AA10" s="2438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368"/>
      <c r="AM10" s="163"/>
      <c r="AN10" s="163"/>
      <c r="AO10" s="286"/>
      <c r="AP10" s="286"/>
      <c r="AQ10" s="286"/>
      <c r="AR10" s="286"/>
      <c r="AU10" s="286"/>
      <c r="AV10" s="286"/>
      <c r="AW10" s="286"/>
      <c r="AX10" s="286"/>
      <c r="AY10" s="286"/>
      <c r="AZ10" s="286"/>
      <c r="BA10" s="286"/>
    </row>
    <row r="11" spans="2:53" ht="7.5" customHeight="1" thickBot="1">
      <c r="B11" s="2437"/>
      <c r="C11" s="2438"/>
      <c r="D11" s="2438"/>
      <c r="E11" s="2438"/>
      <c r="F11" s="2438"/>
      <c r="G11" s="2438"/>
      <c r="H11" s="2438"/>
      <c r="I11" s="2438"/>
      <c r="J11" s="2438"/>
      <c r="K11" s="287"/>
      <c r="L11" s="287"/>
      <c r="M11" s="287"/>
      <c r="N11" s="287"/>
      <c r="O11" s="2438"/>
      <c r="P11" s="2438"/>
      <c r="Q11" s="2438"/>
      <c r="R11" s="2438"/>
      <c r="S11" s="2438"/>
      <c r="T11" s="2438"/>
      <c r="U11" s="2438"/>
      <c r="V11" s="2438"/>
      <c r="W11" s="2438"/>
      <c r="X11" s="2438"/>
      <c r="Y11" s="2438"/>
      <c r="Z11" s="2438"/>
      <c r="AA11" s="2438"/>
      <c r="AB11" s="287"/>
      <c r="AC11" s="287"/>
      <c r="AD11" s="287"/>
      <c r="AE11" s="287"/>
      <c r="AF11" s="287"/>
      <c r="AG11" s="287"/>
      <c r="AH11" s="287"/>
      <c r="AI11" s="287"/>
      <c r="AJ11" s="367"/>
      <c r="AK11" s="287"/>
      <c r="AL11" s="366"/>
      <c r="AM11" s="181"/>
      <c r="AN11" s="163"/>
      <c r="AO11" s="286"/>
      <c r="AP11" s="286"/>
      <c r="AQ11" s="286"/>
      <c r="AR11" s="286"/>
      <c r="AU11" s="286"/>
      <c r="AV11" s="286"/>
      <c r="AW11" s="286"/>
      <c r="AX11" s="286"/>
      <c r="AY11" s="286"/>
      <c r="AZ11" s="286"/>
      <c r="BA11" s="286"/>
    </row>
    <row r="12" spans="2:53" ht="15.75" customHeight="1">
      <c r="B12" s="2439" t="s">
        <v>120</v>
      </c>
      <c r="C12" s="1865"/>
      <c r="D12" s="1865"/>
      <c r="E12" s="1866"/>
      <c r="F12" s="2553" t="s">
        <v>37</v>
      </c>
      <c r="G12" s="2554"/>
      <c r="H12" s="2554"/>
      <c r="I12" s="2554"/>
      <c r="J12" s="2554"/>
      <c r="K12" s="2554"/>
      <c r="L12" s="2554"/>
      <c r="M12" s="2554"/>
      <c r="N12" s="2554"/>
      <c r="O12" s="2554"/>
      <c r="P12" s="2554"/>
      <c r="Q12" s="2555"/>
      <c r="R12" s="2554" t="s">
        <v>38</v>
      </c>
      <c r="S12" s="2554"/>
      <c r="T12" s="2554"/>
      <c r="U12" s="2554"/>
      <c r="V12" s="2554"/>
      <c r="W12" s="2554"/>
      <c r="X12" s="2554"/>
      <c r="Y12" s="2554"/>
      <c r="Z12" s="2554"/>
      <c r="AA12" s="2554"/>
      <c r="AB12" s="2554"/>
      <c r="AC12" s="2554"/>
      <c r="AD12" s="2554"/>
      <c r="AE12" s="2554"/>
      <c r="AF12" s="2554"/>
      <c r="AG12" s="2555"/>
      <c r="AH12" s="2535" t="s">
        <v>133</v>
      </c>
      <c r="AI12" s="2535"/>
      <c r="AJ12" s="2535"/>
      <c r="AK12" s="2535"/>
      <c r="AL12" s="2536"/>
      <c r="AM12" s="181"/>
      <c r="AN12" s="163"/>
      <c r="AO12" s="286"/>
      <c r="AP12" s="286"/>
      <c r="AQ12" s="286"/>
      <c r="AR12" s="286"/>
      <c r="AU12" s="286"/>
      <c r="AV12" s="286"/>
      <c r="AW12" s="286"/>
      <c r="AX12" s="286"/>
      <c r="AY12" s="286"/>
      <c r="AZ12" s="286"/>
      <c r="BA12" s="286"/>
    </row>
    <row r="13" spans="2:53" ht="0.75" hidden="1" customHeight="1">
      <c r="B13" s="1855"/>
      <c r="C13" s="2440"/>
      <c r="D13" s="2440"/>
      <c r="E13" s="1856"/>
      <c r="F13" s="2556"/>
      <c r="G13" s="2557"/>
      <c r="H13" s="2557"/>
      <c r="I13" s="2557"/>
      <c r="J13" s="2557"/>
      <c r="K13" s="2557"/>
      <c r="L13" s="2557"/>
      <c r="M13" s="2557"/>
      <c r="N13" s="2557"/>
      <c r="O13" s="2557"/>
      <c r="P13" s="2557"/>
      <c r="Q13" s="2558"/>
      <c r="R13" s="2557"/>
      <c r="S13" s="2557"/>
      <c r="T13" s="2557"/>
      <c r="U13" s="2557"/>
      <c r="V13" s="2557"/>
      <c r="W13" s="2557"/>
      <c r="X13" s="2557"/>
      <c r="Y13" s="2557"/>
      <c r="Z13" s="2557"/>
      <c r="AA13" s="2557"/>
      <c r="AB13" s="2557"/>
      <c r="AC13" s="2557"/>
      <c r="AD13" s="2557"/>
      <c r="AE13" s="2557"/>
      <c r="AF13" s="2557"/>
      <c r="AG13" s="2558"/>
      <c r="AH13" s="2537"/>
      <c r="AI13" s="2537"/>
      <c r="AJ13" s="2537"/>
      <c r="AK13" s="2537"/>
      <c r="AL13" s="2538"/>
      <c r="AM13" s="163"/>
      <c r="AN13" s="163"/>
      <c r="AO13" s="286"/>
      <c r="AP13" s="286"/>
      <c r="AQ13" s="286"/>
      <c r="AR13" s="286"/>
      <c r="AU13" s="286"/>
      <c r="AV13" s="286"/>
      <c r="AW13" s="286"/>
      <c r="AX13" s="286"/>
      <c r="AY13" s="286"/>
      <c r="AZ13" s="286"/>
      <c r="BA13" s="286"/>
    </row>
    <row r="14" spans="2:53" ht="8.25" customHeight="1">
      <c r="B14" s="1855"/>
      <c r="C14" s="2440"/>
      <c r="D14" s="2440"/>
      <c r="E14" s="1856"/>
      <c r="F14" s="2559"/>
      <c r="G14" s="2560"/>
      <c r="H14" s="2560"/>
      <c r="I14" s="2560"/>
      <c r="J14" s="2560"/>
      <c r="K14" s="2560"/>
      <c r="L14" s="2560"/>
      <c r="M14" s="2560"/>
      <c r="N14" s="2560"/>
      <c r="O14" s="2560"/>
      <c r="P14" s="2560"/>
      <c r="Q14" s="2561"/>
      <c r="R14" s="2560"/>
      <c r="S14" s="2560"/>
      <c r="T14" s="2560"/>
      <c r="U14" s="2560"/>
      <c r="V14" s="2560"/>
      <c r="W14" s="2560"/>
      <c r="X14" s="2560"/>
      <c r="Y14" s="2560"/>
      <c r="Z14" s="2560"/>
      <c r="AA14" s="2560"/>
      <c r="AB14" s="2560"/>
      <c r="AC14" s="2560"/>
      <c r="AD14" s="2560"/>
      <c r="AE14" s="2560"/>
      <c r="AF14" s="2560"/>
      <c r="AG14" s="2561"/>
      <c r="AH14" s="2537"/>
      <c r="AI14" s="2537"/>
      <c r="AJ14" s="2537"/>
      <c r="AK14" s="2537"/>
      <c r="AL14" s="2538"/>
      <c r="AM14" s="163"/>
      <c r="AN14" s="163"/>
      <c r="AO14" s="286"/>
      <c r="AP14" s="286"/>
      <c r="AQ14" s="286"/>
      <c r="AR14" s="286"/>
      <c r="AU14" s="286"/>
      <c r="AV14" s="286"/>
      <c r="AW14" s="286"/>
      <c r="AX14" s="286"/>
      <c r="AY14" s="286"/>
      <c r="AZ14" s="286"/>
      <c r="BA14" s="286"/>
    </row>
    <row r="15" spans="2:53" ht="36" customHeight="1">
      <c r="B15" s="1855"/>
      <c r="C15" s="2440"/>
      <c r="D15" s="2440"/>
      <c r="E15" s="1856"/>
      <c r="F15" s="1877" t="s">
        <v>132</v>
      </c>
      <c r="G15" s="2537"/>
      <c r="H15" s="2537"/>
      <c r="I15" s="1485" t="s">
        <v>262</v>
      </c>
      <c r="J15" s="1489" t="s">
        <v>131</v>
      </c>
      <c r="K15" s="2537" t="s">
        <v>130</v>
      </c>
      <c r="L15" s="2537"/>
      <c r="M15" s="2537"/>
      <c r="N15" s="2537" t="s">
        <v>129</v>
      </c>
      <c r="O15" s="2537"/>
      <c r="P15" s="2537"/>
      <c r="Q15" s="1875"/>
      <c r="R15" s="2537" t="s">
        <v>39</v>
      </c>
      <c r="S15" s="2537"/>
      <c r="T15" s="2537"/>
      <c r="U15" s="2544" t="s">
        <v>261</v>
      </c>
      <c r="V15" s="2544"/>
      <c r="W15" s="2544"/>
      <c r="X15" s="2544"/>
      <c r="Y15" s="2544" t="s">
        <v>128</v>
      </c>
      <c r="Z15" s="2544"/>
      <c r="AA15" s="2544"/>
      <c r="AB15" s="2544"/>
      <c r="AC15" s="2544"/>
      <c r="AD15" s="2544" t="s">
        <v>260</v>
      </c>
      <c r="AE15" s="2544"/>
      <c r="AF15" s="2544"/>
      <c r="AG15" s="1490" t="s">
        <v>127</v>
      </c>
      <c r="AH15" s="2537"/>
      <c r="AI15" s="2537"/>
      <c r="AJ15" s="2537"/>
      <c r="AK15" s="2537"/>
      <c r="AL15" s="2538"/>
      <c r="AM15" s="163"/>
      <c r="AN15" s="163"/>
      <c r="AO15" s="286"/>
      <c r="AP15" s="286"/>
      <c r="AQ15" s="286"/>
      <c r="AR15" s="286"/>
      <c r="AU15" s="286"/>
      <c r="AV15" s="286"/>
      <c r="AW15" s="286"/>
      <c r="AX15" s="286"/>
      <c r="AY15" s="286"/>
      <c r="AZ15" s="286"/>
      <c r="BA15" s="286"/>
    </row>
    <row r="16" spans="2:53" ht="9" customHeight="1" thickBot="1">
      <c r="B16" s="1492" t="s">
        <v>156</v>
      </c>
      <c r="C16" s="2514">
        <v>1</v>
      </c>
      <c r="D16" s="2514"/>
      <c r="E16" s="2514"/>
      <c r="F16" s="2513">
        <v>2</v>
      </c>
      <c r="G16" s="2514"/>
      <c r="H16" s="2514"/>
      <c r="I16" s="1491">
        <v>3</v>
      </c>
      <c r="J16" s="1488">
        <v>4</v>
      </c>
      <c r="K16" s="2562">
        <v>5</v>
      </c>
      <c r="L16" s="2562"/>
      <c r="M16" s="2562"/>
      <c r="N16" s="2562">
        <v>6</v>
      </c>
      <c r="O16" s="2562"/>
      <c r="P16" s="2562"/>
      <c r="Q16" s="2563"/>
      <c r="R16" s="2562">
        <v>7</v>
      </c>
      <c r="S16" s="2562"/>
      <c r="T16" s="2562"/>
      <c r="U16" s="2514">
        <v>8</v>
      </c>
      <c r="V16" s="2514"/>
      <c r="W16" s="2514"/>
      <c r="X16" s="2514"/>
      <c r="Y16" s="2514">
        <v>9</v>
      </c>
      <c r="Z16" s="2514"/>
      <c r="AA16" s="2514"/>
      <c r="AB16" s="2514"/>
      <c r="AC16" s="2514"/>
      <c r="AD16" s="2514">
        <v>10</v>
      </c>
      <c r="AE16" s="2514"/>
      <c r="AF16" s="2514"/>
      <c r="AG16" s="1488">
        <v>11</v>
      </c>
      <c r="AH16" s="2513">
        <v>12</v>
      </c>
      <c r="AI16" s="2514"/>
      <c r="AJ16" s="2514"/>
      <c r="AK16" s="2514"/>
      <c r="AL16" s="2515"/>
      <c r="AM16" s="163"/>
      <c r="AN16" s="163"/>
      <c r="AO16" s="286"/>
      <c r="AP16" s="286"/>
      <c r="AQ16" s="286"/>
    </row>
    <row r="17" spans="2:44" ht="18" customHeight="1">
      <c r="B17" s="1486">
        <v>1</v>
      </c>
      <c r="C17" s="1758"/>
      <c r="D17" s="1758"/>
      <c r="E17" s="1758"/>
      <c r="F17" s="2497"/>
      <c r="G17" s="2498"/>
      <c r="H17" s="2498"/>
      <c r="I17" s="1493"/>
      <c r="J17" s="1487"/>
      <c r="K17" s="2498"/>
      <c r="L17" s="2498"/>
      <c r="M17" s="2498"/>
      <c r="N17" s="2499"/>
      <c r="O17" s="2499"/>
      <c r="P17" s="2499"/>
      <c r="Q17" s="2499"/>
      <c r="R17" s="2498"/>
      <c r="S17" s="2498"/>
      <c r="T17" s="2498"/>
      <c r="U17" s="2497"/>
      <c r="V17" s="2498"/>
      <c r="W17" s="2498"/>
      <c r="X17" s="2498"/>
      <c r="Y17" s="2498"/>
      <c r="Z17" s="2498"/>
      <c r="AA17" s="2498"/>
      <c r="AB17" s="2498"/>
      <c r="AC17" s="2498"/>
      <c r="AD17" s="2500"/>
      <c r="AE17" s="2500"/>
      <c r="AF17" s="2500"/>
      <c r="AG17" s="1494"/>
      <c r="AH17" s="2494"/>
      <c r="AI17" s="2495"/>
      <c r="AJ17" s="2495"/>
      <c r="AK17" s="2495"/>
      <c r="AL17" s="2496"/>
      <c r="AM17" s="163"/>
      <c r="AN17" s="163"/>
    </row>
    <row r="18" spans="2:44" ht="18" customHeight="1">
      <c r="B18" s="358">
        <v>2</v>
      </c>
      <c r="C18" s="2469"/>
      <c r="D18" s="2469"/>
      <c r="E18" s="2469"/>
      <c r="F18" s="2481"/>
      <c r="G18" s="2476"/>
      <c r="H18" s="2476"/>
      <c r="I18" s="361"/>
      <c r="J18" s="360"/>
      <c r="K18" s="2476"/>
      <c r="L18" s="2476"/>
      <c r="M18" s="2476"/>
      <c r="N18" s="1920"/>
      <c r="O18" s="1920"/>
      <c r="P18" s="1920"/>
      <c r="Q18" s="1920"/>
      <c r="R18" s="2476"/>
      <c r="S18" s="2476"/>
      <c r="T18" s="2476"/>
      <c r="U18" s="2481"/>
      <c r="V18" s="2476"/>
      <c r="W18" s="2476"/>
      <c r="X18" s="2476"/>
      <c r="Y18" s="2476"/>
      <c r="Z18" s="2476"/>
      <c r="AA18" s="2476"/>
      <c r="AB18" s="2476"/>
      <c r="AC18" s="2476"/>
      <c r="AD18" s="2477"/>
      <c r="AE18" s="2477"/>
      <c r="AF18" s="2477"/>
      <c r="AG18" s="355"/>
      <c r="AH18" s="2501"/>
      <c r="AI18" s="2502"/>
      <c r="AJ18" s="2502"/>
      <c r="AK18" s="2502"/>
      <c r="AL18" s="2503"/>
      <c r="AM18" s="163"/>
      <c r="AN18" s="163"/>
      <c r="AR18" s="359"/>
    </row>
    <row r="19" spans="2:44" ht="18" customHeight="1">
      <c r="B19" s="358">
        <v>3</v>
      </c>
      <c r="C19" s="2469"/>
      <c r="D19" s="2469"/>
      <c r="E19" s="2469"/>
      <c r="F19" s="2470"/>
      <c r="G19" s="2471"/>
      <c r="H19" s="2471"/>
      <c r="I19" s="357"/>
      <c r="J19" s="356"/>
      <c r="K19" s="2471"/>
      <c r="L19" s="2471"/>
      <c r="M19" s="2471"/>
      <c r="N19" s="1920"/>
      <c r="O19" s="1920"/>
      <c r="P19" s="1920"/>
      <c r="Q19" s="1920"/>
      <c r="R19" s="2476"/>
      <c r="S19" s="2476"/>
      <c r="T19" s="2476"/>
      <c r="U19" s="2481"/>
      <c r="V19" s="2476"/>
      <c r="W19" s="2476"/>
      <c r="X19" s="2476"/>
      <c r="Y19" s="2476"/>
      <c r="Z19" s="2476"/>
      <c r="AA19" s="2476"/>
      <c r="AB19" s="2476"/>
      <c r="AC19" s="2476"/>
      <c r="AD19" s="2477"/>
      <c r="AE19" s="2477"/>
      <c r="AF19" s="2477"/>
      <c r="AG19" s="355"/>
      <c r="AH19" s="2478"/>
      <c r="AI19" s="2479"/>
      <c r="AJ19" s="2479"/>
      <c r="AK19" s="2479"/>
      <c r="AL19" s="2480"/>
      <c r="AM19" s="163"/>
      <c r="AN19" s="163"/>
    </row>
    <row r="20" spans="2:44" ht="18" customHeight="1">
      <c r="B20" s="358">
        <v>4</v>
      </c>
      <c r="C20" s="2469"/>
      <c r="D20" s="2469"/>
      <c r="E20" s="2469"/>
      <c r="F20" s="2470"/>
      <c r="G20" s="2471"/>
      <c r="H20" s="2471"/>
      <c r="I20" s="357"/>
      <c r="J20" s="356"/>
      <c r="K20" s="2471"/>
      <c r="L20" s="2471"/>
      <c r="M20" s="2471"/>
      <c r="N20" s="1920"/>
      <c r="O20" s="1920"/>
      <c r="P20" s="1920"/>
      <c r="Q20" s="1920"/>
      <c r="R20" s="2476"/>
      <c r="S20" s="2476"/>
      <c r="T20" s="2476"/>
      <c r="U20" s="2481"/>
      <c r="V20" s="2476"/>
      <c r="W20" s="2476"/>
      <c r="X20" s="2476"/>
      <c r="Y20" s="2476"/>
      <c r="Z20" s="2476"/>
      <c r="AA20" s="2476"/>
      <c r="AB20" s="2476"/>
      <c r="AC20" s="2476"/>
      <c r="AD20" s="2477"/>
      <c r="AE20" s="2477"/>
      <c r="AF20" s="2477"/>
      <c r="AG20" s="355"/>
      <c r="AH20" s="2501"/>
      <c r="AI20" s="2502"/>
      <c r="AJ20" s="2502"/>
      <c r="AK20" s="2502"/>
      <c r="AL20" s="2503"/>
      <c r="AM20" s="163"/>
      <c r="AN20" s="163"/>
    </row>
    <row r="21" spans="2:44" ht="18" customHeight="1" thickBot="1">
      <c r="B21" s="354">
        <v>5</v>
      </c>
      <c r="C21" s="2472"/>
      <c r="D21" s="2472"/>
      <c r="E21" s="2472"/>
      <c r="F21" s="2473"/>
      <c r="G21" s="2474"/>
      <c r="H21" s="2474"/>
      <c r="I21" s="353"/>
      <c r="J21" s="352"/>
      <c r="K21" s="2474"/>
      <c r="L21" s="2474"/>
      <c r="M21" s="2474"/>
      <c r="N21" s="2475"/>
      <c r="O21" s="2475"/>
      <c r="P21" s="2475"/>
      <c r="Q21" s="2475"/>
      <c r="R21" s="2474"/>
      <c r="S21" s="2474"/>
      <c r="T21" s="2474"/>
      <c r="U21" s="2473"/>
      <c r="V21" s="2474"/>
      <c r="W21" s="2474"/>
      <c r="X21" s="2474"/>
      <c r="Y21" s="2474"/>
      <c r="Z21" s="2474"/>
      <c r="AA21" s="2474"/>
      <c r="AB21" s="2474"/>
      <c r="AC21" s="2474"/>
      <c r="AD21" s="2493"/>
      <c r="AE21" s="2493"/>
      <c r="AF21" s="2493"/>
      <c r="AG21" s="351"/>
      <c r="AH21" s="2485"/>
      <c r="AI21" s="2486"/>
      <c r="AJ21" s="2486"/>
      <c r="AK21" s="2486"/>
      <c r="AL21" s="2487"/>
      <c r="AM21" s="163"/>
      <c r="AN21" s="163"/>
    </row>
    <row r="22" spans="2:44" ht="18" customHeight="1" thickBot="1">
      <c r="B22" s="350"/>
      <c r="C22" s="349"/>
      <c r="D22" s="348"/>
      <c r="E22" s="348"/>
      <c r="F22" s="348"/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8"/>
      <c r="AK22" s="348"/>
      <c r="AL22" s="347"/>
    </row>
    <row r="23" spans="2:44" ht="18" customHeight="1" thickBot="1">
      <c r="B23" s="255"/>
      <c r="C23" s="163"/>
      <c r="J23" s="281"/>
      <c r="AA23" s="2444" t="s">
        <v>125</v>
      </c>
      <c r="AB23" s="2445"/>
      <c r="AC23" s="2445"/>
      <c r="AD23" s="2445"/>
      <c r="AE23" s="2445"/>
      <c r="AF23" s="2445"/>
      <c r="AG23" s="2446"/>
      <c r="AH23" s="2447" t="s">
        <v>259</v>
      </c>
      <c r="AI23" s="2448"/>
      <c r="AJ23" s="2449"/>
      <c r="AK23" s="2447" t="s">
        <v>258</v>
      </c>
      <c r="AL23" s="2449"/>
    </row>
    <row r="24" spans="2:44">
      <c r="B24" s="291"/>
      <c r="C24" s="341"/>
      <c r="D24" s="341"/>
      <c r="E24" s="341"/>
      <c r="F24" s="341"/>
      <c r="G24" s="341"/>
      <c r="H24" s="341"/>
      <c r="I24" s="341"/>
      <c r="J24" s="346"/>
      <c r="K24" s="341"/>
      <c r="L24" s="341"/>
      <c r="M24" s="341"/>
      <c r="N24" s="341"/>
      <c r="O24" s="341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2450" t="s">
        <v>257</v>
      </c>
      <c r="AB24" s="2451"/>
      <c r="AC24" s="2451"/>
      <c r="AD24" s="2451"/>
      <c r="AE24" s="2451"/>
      <c r="AF24" s="2451"/>
      <c r="AG24" s="2452"/>
      <c r="AH24" s="2453"/>
      <c r="AI24" s="2453"/>
      <c r="AJ24" s="2453"/>
      <c r="AK24" s="2453"/>
      <c r="AL24" s="2454"/>
      <c r="AM24" s="163"/>
      <c r="AN24" s="163"/>
    </row>
    <row r="25" spans="2:44" ht="14.25" customHeight="1">
      <c r="B25" s="291"/>
      <c r="C25" s="339"/>
      <c r="D25" s="339"/>
      <c r="E25" s="339"/>
      <c r="F25" s="339"/>
      <c r="G25" s="339"/>
      <c r="H25" s="339"/>
      <c r="I25" s="339"/>
      <c r="J25" s="342"/>
      <c r="K25" s="339"/>
      <c r="L25" s="339"/>
      <c r="M25" s="339"/>
      <c r="N25" s="339"/>
      <c r="O25" s="339"/>
      <c r="P25" s="339"/>
      <c r="Q25" s="339"/>
      <c r="R25" s="339"/>
      <c r="S25" s="339"/>
      <c r="T25" s="341"/>
      <c r="U25" s="345"/>
      <c r="V25" s="345"/>
      <c r="W25" s="345"/>
      <c r="X25" s="345"/>
      <c r="Y25" s="345"/>
      <c r="Z25" s="345"/>
      <c r="AA25" s="2455" t="s">
        <v>256</v>
      </c>
      <c r="AB25" s="2456"/>
      <c r="AC25" s="2456"/>
      <c r="AD25" s="2456"/>
      <c r="AE25" s="2456"/>
      <c r="AF25" s="2456"/>
      <c r="AG25" s="2457"/>
      <c r="AH25" s="2488"/>
      <c r="AI25" s="2488"/>
      <c r="AJ25" s="2488"/>
      <c r="AK25" s="2458"/>
      <c r="AL25" s="2459"/>
      <c r="AM25" s="163"/>
      <c r="AN25" s="163"/>
    </row>
    <row r="26" spans="2:44" ht="12.95" customHeight="1" thickBot="1">
      <c r="B26" s="291"/>
      <c r="C26" s="344"/>
      <c r="D26" s="344"/>
      <c r="E26" s="344"/>
      <c r="F26" s="344"/>
      <c r="G26" s="342"/>
      <c r="H26" s="342"/>
      <c r="I26" s="342"/>
      <c r="J26" s="296"/>
      <c r="K26" s="296"/>
      <c r="L26" s="296"/>
      <c r="M26" s="335"/>
      <c r="N26" s="296"/>
      <c r="O26" s="296"/>
      <c r="P26" s="296"/>
      <c r="Q26" s="296"/>
      <c r="R26" s="296"/>
      <c r="S26" s="296"/>
      <c r="T26" s="341"/>
      <c r="U26" s="343"/>
      <c r="V26" s="343"/>
      <c r="W26" s="343"/>
      <c r="X26" s="343"/>
      <c r="Y26" s="343"/>
      <c r="Z26" s="343"/>
      <c r="AA26" s="2460" t="s">
        <v>255</v>
      </c>
      <c r="AB26" s="2461"/>
      <c r="AC26" s="2461"/>
      <c r="AD26" s="2461"/>
      <c r="AE26" s="2461"/>
      <c r="AF26" s="2461"/>
      <c r="AG26" s="2462"/>
      <c r="AH26" s="2489"/>
      <c r="AI26" s="2490"/>
      <c r="AJ26" s="2491"/>
      <c r="AK26" s="2489"/>
      <c r="AL26" s="2492"/>
      <c r="AM26" s="163"/>
      <c r="AN26" s="163"/>
    </row>
    <row r="27" spans="2:44" ht="16.5" customHeight="1">
      <c r="B27" s="291"/>
      <c r="C27" s="335"/>
      <c r="D27" s="342"/>
      <c r="E27" s="335"/>
      <c r="F27" s="335"/>
      <c r="G27" s="335"/>
      <c r="M27" s="315"/>
      <c r="N27" s="335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2484"/>
      <c r="AB27" s="2484"/>
      <c r="AC27" s="2484"/>
      <c r="AD27" s="2484"/>
      <c r="AE27" s="2484"/>
      <c r="AF27" s="2484"/>
      <c r="AG27" s="2484"/>
      <c r="AH27" s="1768"/>
      <c r="AI27" s="1768"/>
      <c r="AJ27" s="1768"/>
      <c r="AK27" s="1768"/>
      <c r="AL27" s="2417"/>
      <c r="AM27" s="163"/>
      <c r="AN27" s="163"/>
    </row>
    <row r="28" spans="2:44">
      <c r="B28" s="291"/>
      <c r="C28" s="335"/>
      <c r="D28" s="335"/>
      <c r="E28" s="335"/>
      <c r="F28" s="335"/>
      <c r="G28" s="335"/>
      <c r="M28" s="335"/>
      <c r="N28" s="335"/>
      <c r="O28" s="296"/>
      <c r="P28" s="296"/>
      <c r="Q28" s="296"/>
      <c r="R28" s="296"/>
      <c r="S28" s="296"/>
      <c r="T28" s="341"/>
      <c r="U28" s="338"/>
      <c r="V28" s="338"/>
      <c r="W28" s="338"/>
      <c r="X28" s="338"/>
      <c r="Y28" s="338"/>
      <c r="Z28" s="338"/>
      <c r="AA28" s="2482"/>
      <c r="AB28" s="2483"/>
      <c r="AC28" s="2483"/>
      <c r="AD28" s="2483"/>
      <c r="AE28" s="2483"/>
      <c r="AF28" s="2483"/>
      <c r="AG28" s="2483"/>
      <c r="AH28" s="2418"/>
      <c r="AI28" s="2418"/>
      <c r="AJ28" s="2418"/>
      <c r="AK28" s="2418"/>
      <c r="AL28" s="2419"/>
      <c r="AM28" s="163"/>
      <c r="AN28" s="163"/>
    </row>
    <row r="29" spans="2:44" ht="12.95" customHeight="1">
      <c r="B29" s="291"/>
      <c r="C29" s="335"/>
      <c r="D29" s="335"/>
      <c r="E29" s="335"/>
      <c r="F29" s="335"/>
      <c r="G29" s="335"/>
      <c r="M29" s="335"/>
      <c r="T29" s="339"/>
      <c r="U29" s="340"/>
      <c r="V29" s="340"/>
      <c r="W29" s="340"/>
      <c r="X29" s="340"/>
      <c r="Y29" s="340"/>
      <c r="Z29" s="340"/>
      <c r="AA29" s="2465"/>
      <c r="AB29" s="2466"/>
      <c r="AC29" s="2466"/>
      <c r="AD29" s="2466"/>
      <c r="AE29" s="2466"/>
      <c r="AF29" s="2466"/>
      <c r="AG29" s="2466"/>
      <c r="AH29" s="2463"/>
      <c r="AI29" s="2463"/>
      <c r="AJ29" s="2463"/>
      <c r="AK29" s="2463"/>
      <c r="AL29" s="2464"/>
      <c r="AM29" s="163"/>
      <c r="AN29" s="163"/>
    </row>
    <row r="30" spans="2:44" ht="12.95" customHeight="1">
      <c r="B30" s="291"/>
      <c r="C30" s="335"/>
      <c r="D30" s="335"/>
      <c r="E30" s="335"/>
      <c r="F30" s="335"/>
      <c r="G30" s="335"/>
      <c r="M30" s="335"/>
      <c r="T30" s="339"/>
      <c r="U30" s="338"/>
      <c r="V30" s="338"/>
      <c r="W30" s="338"/>
      <c r="X30" s="338"/>
      <c r="Y30" s="338"/>
      <c r="Z30" s="338"/>
      <c r="AA30" s="2467"/>
      <c r="AB30" s="2468"/>
      <c r="AC30" s="2468"/>
      <c r="AD30" s="2468"/>
      <c r="AE30" s="2468"/>
      <c r="AF30" s="2468"/>
      <c r="AG30" s="2468"/>
      <c r="AH30" s="2463"/>
      <c r="AI30" s="2463"/>
      <c r="AJ30" s="2463"/>
      <c r="AK30" s="2463"/>
      <c r="AL30" s="2464"/>
      <c r="AM30" s="163"/>
      <c r="AN30" s="163"/>
    </row>
    <row r="31" spans="2:44" ht="12.95" customHeight="1">
      <c r="B31" s="291"/>
      <c r="C31" s="335"/>
      <c r="D31" s="335"/>
      <c r="E31" s="335"/>
      <c r="F31" s="335"/>
      <c r="G31" s="335"/>
      <c r="M31" s="335"/>
      <c r="T31" s="339"/>
      <c r="U31" s="338"/>
      <c r="V31" s="338"/>
      <c r="W31" s="338"/>
      <c r="X31" s="338"/>
      <c r="Y31" s="338"/>
      <c r="Z31" s="338"/>
      <c r="AA31" s="338"/>
      <c r="AB31" s="338"/>
      <c r="AC31" s="338"/>
      <c r="AD31" s="338"/>
      <c r="AE31" s="338"/>
      <c r="AF31" s="338"/>
      <c r="AG31" s="338"/>
      <c r="AH31" s="337"/>
      <c r="AI31" s="337"/>
      <c r="AJ31" s="337"/>
      <c r="AK31" s="337"/>
      <c r="AL31" s="336"/>
      <c r="AM31" s="163"/>
      <c r="AN31" s="163"/>
    </row>
    <row r="32" spans="2:44" ht="96.75" customHeight="1" thickBot="1">
      <c r="B32" s="291"/>
      <c r="C32" s="335"/>
      <c r="D32" s="335"/>
      <c r="E32" s="335"/>
      <c r="F32" s="335"/>
      <c r="G32" s="335"/>
      <c r="I32" s="2435"/>
      <c r="J32" s="2436"/>
      <c r="M32" s="335"/>
      <c r="O32" s="2428"/>
      <c r="P32" s="2428"/>
      <c r="Q32" s="2428"/>
      <c r="R32" s="2428"/>
      <c r="S32" s="2428"/>
      <c r="T32" s="2428"/>
      <c r="U32" s="2428"/>
      <c r="AL32" s="334"/>
      <c r="AM32" s="163"/>
      <c r="AN32" s="163"/>
    </row>
    <row r="33" spans="2:61" ht="12.95" customHeight="1" thickBot="1">
      <c r="B33" s="333" t="s">
        <v>135</v>
      </c>
      <c r="C33" s="2429" t="s">
        <v>126</v>
      </c>
      <c r="D33" s="2429"/>
      <c r="E33" s="2429"/>
      <c r="F33" s="2429"/>
      <c r="G33" s="2429"/>
      <c r="H33" s="2429"/>
      <c r="I33" s="2429"/>
      <c r="J33" s="2429"/>
      <c r="K33" s="2429"/>
      <c r="L33" s="2429"/>
      <c r="M33" s="2429"/>
      <c r="N33" s="2429"/>
      <c r="O33" s="2429"/>
      <c r="P33" s="2429"/>
      <c r="Q33" s="2429"/>
      <c r="R33" s="2429"/>
      <c r="S33" s="2429"/>
      <c r="T33" s="2429"/>
      <c r="U33" s="2429"/>
      <c r="V33" s="2429"/>
      <c r="W33" s="2429"/>
      <c r="X33" s="2429"/>
      <c r="Y33" s="2429"/>
      <c r="Z33" s="2429"/>
      <c r="AA33" s="2429"/>
      <c r="AB33" s="2429"/>
      <c r="AC33" s="2429"/>
      <c r="AD33" s="2430"/>
      <c r="AE33" s="169"/>
      <c r="AF33" s="169"/>
      <c r="AG33" s="169"/>
      <c r="AH33" s="169"/>
      <c r="AI33" s="169"/>
      <c r="AJ33" s="169"/>
      <c r="AK33" s="169"/>
      <c r="AL33" s="168"/>
      <c r="AM33" s="169"/>
      <c r="AN33" s="163"/>
    </row>
    <row r="34" spans="2:61" ht="12.95" customHeight="1">
      <c r="B34" s="2414">
        <v>3</v>
      </c>
      <c r="C34" s="2407"/>
      <c r="D34" s="2408"/>
      <c r="E34" s="2408"/>
      <c r="F34" s="2408"/>
      <c r="G34" s="2408"/>
      <c r="H34" s="2408"/>
      <c r="I34" s="2408"/>
      <c r="J34" s="2408"/>
      <c r="K34" s="2408"/>
      <c r="L34" s="2408"/>
      <c r="M34" s="2408"/>
      <c r="N34" s="2408"/>
      <c r="O34" s="2408"/>
      <c r="P34" s="2408"/>
      <c r="Q34" s="2408"/>
      <c r="R34" s="2408"/>
      <c r="S34" s="2408"/>
      <c r="T34" s="2408"/>
      <c r="U34" s="2408"/>
      <c r="V34" s="2408"/>
      <c r="W34" s="2408"/>
      <c r="X34" s="2408"/>
      <c r="Y34" s="2408"/>
      <c r="Z34" s="2408"/>
      <c r="AA34" s="2408"/>
      <c r="AB34" s="2408"/>
      <c r="AC34" s="2408"/>
      <c r="AD34" s="2409"/>
      <c r="AE34" s="169"/>
      <c r="AF34" s="169"/>
      <c r="AG34" s="169"/>
      <c r="AH34" s="169"/>
      <c r="AI34" s="169"/>
      <c r="AJ34" s="169"/>
      <c r="AK34" s="169"/>
      <c r="AL34" s="168"/>
      <c r="AM34" s="169"/>
      <c r="AN34" s="163"/>
    </row>
    <row r="35" spans="2:61" ht="12.75" customHeight="1">
      <c r="B35" s="2415"/>
      <c r="C35" s="1874"/>
      <c r="D35" s="2410"/>
      <c r="E35" s="2410"/>
      <c r="F35" s="2410"/>
      <c r="G35" s="2410"/>
      <c r="H35" s="2410"/>
      <c r="I35" s="2410"/>
      <c r="J35" s="2410"/>
      <c r="K35" s="2410"/>
      <c r="L35" s="2410"/>
      <c r="M35" s="2410"/>
      <c r="N35" s="2410"/>
      <c r="O35" s="2410"/>
      <c r="P35" s="2410"/>
      <c r="Q35" s="2410"/>
      <c r="R35" s="2410"/>
      <c r="S35" s="2410"/>
      <c r="T35" s="2410"/>
      <c r="U35" s="2410"/>
      <c r="V35" s="2410"/>
      <c r="W35" s="2410"/>
      <c r="X35" s="2410"/>
      <c r="Y35" s="2410"/>
      <c r="Z35" s="2410"/>
      <c r="AA35" s="2410"/>
      <c r="AB35" s="2410"/>
      <c r="AC35" s="2410"/>
      <c r="AD35" s="1873"/>
      <c r="AE35" s="304"/>
      <c r="AF35" s="332" t="s">
        <v>0</v>
      </c>
      <c r="AG35" s="2421" t="s">
        <v>0</v>
      </c>
      <c r="AH35" s="2421"/>
      <c r="AI35" s="2421"/>
      <c r="AJ35" s="2421"/>
      <c r="AK35" s="2421"/>
      <c r="AL35" s="331"/>
      <c r="AM35" s="296"/>
      <c r="AN35" s="163"/>
      <c r="AO35" s="286"/>
      <c r="AP35" s="286"/>
      <c r="AQ35" s="286"/>
      <c r="AR35" s="286"/>
      <c r="AS35" s="286"/>
      <c r="AT35" s="286"/>
      <c r="AU35" s="286"/>
      <c r="AV35" s="286"/>
      <c r="AW35" s="286"/>
      <c r="AX35" s="286"/>
      <c r="AY35" s="286"/>
    </row>
    <row r="36" spans="2:61" ht="12.95" customHeight="1">
      <c r="B36" s="2415"/>
      <c r="C36" s="1874"/>
      <c r="D36" s="2410"/>
      <c r="E36" s="2410"/>
      <c r="F36" s="2410"/>
      <c r="G36" s="2410"/>
      <c r="H36" s="2410"/>
      <c r="I36" s="2410"/>
      <c r="J36" s="2410"/>
      <c r="K36" s="2410"/>
      <c r="L36" s="2410"/>
      <c r="M36" s="2410"/>
      <c r="N36" s="2410"/>
      <c r="O36" s="2410"/>
      <c r="P36" s="2410"/>
      <c r="Q36" s="2410"/>
      <c r="R36" s="2410"/>
      <c r="S36" s="2410"/>
      <c r="T36" s="2410"/>
      <c r="U36" s="2410"/>
      <c r="V36" s="2410"/>
      <c r="W36" s="2410"/>
      <c r="X36" s="2410"/>
      <c r="Y36" s="2410"/>
      <c r="Z36" s="2410"/>
      <c r="AA36" s="2410"/>
      <c r="AB36" s="2410"/>
      <c r="AC36" s="2410"/>
      <c r="AD36" s="1873"/>
      <c r="AE36" s="304"/>
      <c r="AF36" s="330"/>
      <c r="AG36" s="2424"/>
      <c r="AH36" s="2424"/>
      <c r="AI36" s="2424"/>
      <c r="AJ36" s="2424"/>
      <c r="AK36" s="2424"/>
      <c r="AL36" s="329"/>
      <c r="AM36" s="296"/>
      <c r="AN36" s="163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  <c r="BF36" s="286"/>
      <c r="BG36" s="286"/>
      <c r="BH36" s="286"/>
      <c r="BI36" s="286"/>
    </row>
    <row r="37" spans="2:61">
      <c r="B37" s="2416"/>
      <c r="C37" s="2411"/>
      <c r="D37" s="2412"/>
      <c r="E37" s="2412"/>
      <c r="F37" s="2412"/>
      <c r="G37" s="2412"/>
      <c r="H37" s="2412"/>
      <c r="I37" s="2412"/>
      <c r="J37" s="2412"/>
      <c r="K37" s="2412"/>
      <c r="L37" s="2412"/>
      <c r="M37" s="2412"/>
      <c r="N37" s="2412"/>
      <c r="O37" s="2412"/>
      <c r="P37" s="2412"/>
      <c r="Q37" s="2412"/>
      <c r="R37" s="2412"/>
      <c r="S37" s="2412"/>
      <c r="T37" s="2412"/>
      <c r="U37" s="2412"/>
      <c r="V37" s="2412"/>
      <c r="W37" s="2412"/>
      <c r="X37" s="2412"/>
      <c r="Y37" s="2412"/>
      <c r="Z37" s="2412"/>
      <c r="AA37" s="2412"/>
      <c r="AB37" s="2412"/>
      <c r="AC37" s="2412"/>
      <c r="AD37" s="2413"/>
      <c r="AE37" s="304"/>
      <c r="AF37" s="330"/>
      <c r="AG37" s="2424"/>
      <c r="AH37" s="2424"/>
      <c r="AI37" s="2424"/>
      <c r="AJ37" s="2424"/>
      <c r="AK37" s="2424"/>
      <c r="AL37" s="329"/>
      <c r="AM37" s="296"/>
      <c r="AN37" s="163"/>
      <c r="AV37" s="286"/>
      <c r="AW37" s="286"/>
      <c r="AX37" s="286"/>
      <c r="AY37" s="286"/>
      <c r="AZ37" s="286"/>
    </row>
    <row r="38" spans="2:61" ht="23.25" customHeight="1">
      <c r="B38" s="324">
        <v>5</v>
      </c>
      <c r="C38" s="2569" t="s">
        <v>254</v>
      </c>
      <c r="D38" s="2570"/>
      <c r="E38" s="2570"/>
      <c r="F38" s="2570"/>
      <c r="G38" s="2570"/>
      <c r="H38" s="2570"/>
      <c r="I38" s="2570"/>
      <c r="J38" s="2570"/>
      <c r="K38" s="2570"/>
      <c r="L38" s="2570"/>
      <c r="M38" s="2570"/>
      <c r="N38" s="2570"/>
      <c r="O38" s="2570"/>
      <c r="P38" s="2570"/>
      <c r="Q38" s="2570"/>
      <c r="R38" s="2570"/>
      <c r="S38" s="2570"/>
      <c r="T38" s="2570"/>
      <c r="U38" s="2570"/>
      <c r="V38" s="2570"/>
      <c r="W38" s="2570"/>
      <c r="X38" s="2570"/>
      <c r="Y38" s="2570"/>
      <c r="Z38" s="2570"/>
      <c r="AA38" s="2570"/>
      <c r="AB38" s="2570"/>
      <c r="AC38" s="2570"/>
      <c r="AD38" s="2571"/>
      <c r="AE38" s="304"/>
      <c r="AF38" s="308" t="s">
        <v>47</v>
      </c>
      <c r="AG38" s="2422" t="s">
        <v>47</v>
      </c>
      <c r="AH38" s="2422"/>
      <c r="AI38" s="2422"/>
      <c r="AJ38" s="2422"/>
      <c r="AK38" s="2422"/>
      <c r="AL38" s="307"/>
      <c r="AM38" s="296"/>
      <c r="AN38" s="163"/>
      <c r="AV38" s="286"/>
      <c r="AW38" s="286"/>
      <c r="AX38" s="286"/>
      <c r="AY38" s="286"/>
      <c r="AZ38" s="286"/>
    </row>
    <row r="39" spans="2:61">
      <c r="B39" s="328">
        <v>6</v>
      </c>
      <c r="C39" s="2572" t="s">
        <v>253</v>
      </c>
      <c r="D39" s="2572"/>
      <c r="E39" s="2572"/>
      <c r="F39" s="2572"/>
      <c r="G39" s="2572"/>
      <c r="H39" s="2572"/>
      <c r="I39" s="2572"/>
      <c r="J39" s="2572"/>
      <c r="K39" s="2572"/>
      <c r="L39" s="2572"/>
      <c r="M39" s="2572"/>
      <c r="N39" s="2572"/>
      <c r="O39" s="2572"/>
      <c r="P39" s="2572"/>
      <c r="Q39" s="2572"/>
      <c r="R39" s="2572"/>
      <c r="S39" s="2572"/>
      <c r="T39" s="2572"/>
      <c r="U39" s="2572"/>
      <c r="V39" s="2572"/>
      <c r="W39" s="2572"/>
      <c r="X39" s="2572"/>
      <c r="Y39" s="2572"/>
      <c r="Z39" s="2572"/>
      <c r="AA39" s="2572"/>
      <c r="AB39" s="2572"/>
      <c r="AC39" s="2572"/>
      <c r="AD39" s="2573"/>
      <c r="AE39" s="304"/>
      <c r="AF39" s="327"/>
      <c r="AG39" s="2425"/>
      <c r="AH39" s="2425"/>
      <c r="AI39" s="2425"/>
      <c r="AJ39" s="2425"/>
      <c r="AK39" s="2425"/>
      <c r="AL39" s="325"/>
      <c r="AM39" s="296"/>
      <c r="AN39" s="163"/>
      <c r="AV39" s="286"/>
      <c r="AW39" s="286"/>
      <c r="AX39" s="286"/>
      <c r="AY39" s="286"/>
      <c r="AZ39" s="286"/>
    </row>
    <row r="40" spans="2:61">
      <c r="B40" s="324">
        <v>7</v>
      </c>
      <c r="C40" s="2572" t="s">
        <v>252</v>
      </c>
      <c r="D40" s="2572"/>
      <c r="E40" s="2572"/>
      <c r="F40" s="2572"/>
      <c r="G40" s="2572"/>
      <c r="H40" s="2572"/>
      <c r="I40" s="2572"/>
      <c r="J40" s="2572"/>
      <c r="K40" s="2572"/>
      <c r="L40" s="2572"/>
      <c r="M40" s="2572"/>
      <c r="N40" s="2572"/>
      <c r="O40" s="2572"/>
      <c r="P40" s="2572"/>
      <c r="Q40" s="2572"/>
      <c r="R40" s="2572"/>
      <c r="S40" s="2572"/>
      <c r="T40" s="2572"/>
      <c r="U40" s="2572"/>
      <c r="V40" s="2572"/>
      <c r="W40" s="2572"/>
      <c r="X40" s="2572"/>
      <c r="Y40" s="2572"/>
      <c r="Z40" s="2572"/>
      <c r="AA40" s="2572"/>
      <c r="AB40" s="2572"/>
      <c r="AC40" s="2572"/>
      <c r="AD40" s="2573"/>
      <c r="AE40" s="304"/>
      <c r="AF40" s="327"/>
      <c r="AG40" s="2425"/>
      <c r="AH40" s="2425"/>
      <c r="AI40" s="2425"/>
      <c r="AJ40" s="2425"/>
      <c r="AK40" s="2425"/>
      <c r="AL40" s="325"/>
      <c r="AM40" s="296"/>
      <c r="AN40" s="163"/>
      <c r="AV40" s="286"/>
      <c r="AW40" s="286"/>
      <c r="AX40" s="286"/>
      <c r="AY40" s="286"/>
      <c r="AZ40" s="286"/>
    </row>
    <row r="41" spans="2:61">
      <c r="B41" s="328">
        <v>8</v>
      </c>
      <c r="C41" s="2441" t="s">
        <v>251</v>
      </c>
      <c r="D41" s="2442"/>
      <c r="E41" s="2442"/>
      <c r="F41" s="2442"/>
      <c r="G41" s="2442"/>
      <c r="H41" s="2442"/>
      <c r="I41" s="2442"/>
      <c r="J41" s="2442"/>
      <c r="K41" s="2442"/>
      <c r="L41" s="2442"/>
      <c r="M41" s="2442"/>
      <c r="N41" s="2442"/>
      <c r="O41" s="2442"/>
      <c r="P41" s="2442"/>
      <c r="Q41" s="2442"/>
      <c r="R41" s="2442"/>
      <c r="S41" s="2442"/>
      <c r="T41" s="2442"/>
      <c r="U41" s="2442"/>
      <c r="V41" s="2442"/>
      <c r="W41" s="2442"/>
      <c r="X41" s="2442"/>
      <c r="Y41" s="2442"/>
      <c r="Z41" s="2442"/>
      <c r="AA41" s="2442"/>
      <c r="AB41" s="2442"/>
      <c r="AC41" s="2442"/>
      <c r="AD41" s="2443"/>
      <c r="AE41" s="304"/>
      <c r="AF41" s="327"/>
      <c r="AG41" s="326"/>
      <c r="AH41" s="326"/>
      <c r="AI41" s="326"/>
      <c r="AJ41" s="326"/>
      <c r="AK41" s="326"/>
      <c r="AL41" s="325"/>
      <c r="AM41" s="296"/>
      <c r="AN41" s="163"/>
      <c r="AV41" s="286"/>
      <c r="AW41" s="286"/>
      <c r="AX41" s="286"/>
      <c r="AY41" s="286"/>
      <c r="AZ41" s="286"/>
    </row>
    <row r="42" spans="2:61" ht="13.5" customHeight="1" thickBot="1">
      <c r="B42" s="324">
        <v>10</v>
      </c>
      <c r="C42" s="2574" t="s">
        <v>250</v>
      </c>
      <c r="D42" s="2575"/>
      <c r="E42" s="2575"/>
      <c r="F42" s="2575"/>
      <c r="G42" s="2575"/>
      <c r="H42" s="2575"/>
      <c r="I42" s="2575"/>
      <c r="J42" s="2575"/>
      <c r="K42" s="2575"/>
      <c r="L42" s="2575"/>
      <c r="M42" s="2575"/>
      <c r="N42" s="2575"/>
      <c r="O42" s="2575"/>
      <c r="P42" s="2575"/>
      <c r="Q42" s="2575"/>
      <c r="R42" s="2575"/>
      <c r="S42" s="2575"/>
      <c r="T42" s="2575"/>
      <c r="U42" s="2575"/>
      <c r="V42" s="2575"/>
      <c r="W42" s="2575"/>
      <c r="X42" s="2575"/>
      <c r="Y42" s="2575"/>
      <c r="Z42" s="2575"/>
      <c r="AA42" s="2575"/>
      <c r="AB42" s="2575"/>
      <c r="AC42" s="2575"/>
      <c r="AD42" s="2576"/>
      <c r="AE42" s="304"/>
      <c r="AF42" s="308" t="s">
        <v>112</v>
      </c>
      <c r="AG42" s="2423" t="s">
        <v>112</v>
      </c>
      <c r="AH42" s="2423"/>
      <c r="AI42" s="2423"/>
      <c r="AJ42" s="2423"/>
      <c r="AK42" s="2423"/>
      <c r="AL42" s="307"/>
      <c r="AM42" s="296"/>
      <c r="AN42" s="163"/>
      <c r="AV42" s="286"/>
      <c r="AW42" s="286"/>
      <c r="AX42" s="286"/>
      <c r="AY42" s="286"/>
      <c r="AZ42" s="286"/>
    </row>
    <row r="43" spans="2:61" ht="12.95" customHeight="1">
      <c r="B43" s="2577" t="s">
        <v>96</v>
      </c>
      <c r="C43" s="2578"/>
      <c r="D43" s="2578"/>
      <c r="E43" s="2578"/>
      <c r="F43" s="2578"/>
      <c r="G43" s="2578"/>
      <c r="H43" s="2578"/>
      <c r="I43" s="2578"/>
      <c r="J43" s="2578"/>
      <c r="K43" s="2578"/>
      <c r="L43" s="2578"/>
      <c r="M43" s="2578"/>
      <c r="N43" s="2578"/>
      <c r="O43" s="2578"/>
      <c r="P43" s="2578"/>
      <c r="Q43" s="2578"/>
      <c r="R43" s="2578"/>
      <c r="S43" s="2578"/>
      <c r="T43" s="2578"/>
      <c r="U43" s="2578"/>
      <c r="V43" s="2578"/>
      <c r="W43" s="2578"/>
      <c r="X43" s="2578"/>
      <c r="Y43" s="2578"/>
      <c r="Z43" s="2578"/>
      <c r="AA43" s="2578"/>
      <c r="AB43" s="2578"/>
      <c r="AC43" s="2578"/>
      <c r="AD43" s="2579"/>
      <c r="AE43" s="304"/>
      <c r="AF43" s="321"/>
      <c r="AG43" s="2426"/>
      <c r="AH43" s="2426"/>
      <c r="AI43" s="2426"/>
      <c r="AJ43" s="2426"/>
      <c r="AK43" s="2426"/>
      <c r="AL43" s="320"/>
      <c r="AM43" s="296"/>
      <c r="AN43" s="163"/>
      <c r="AV43" s="286"/>
      <c r="AW43" s="286"/>
      <c r="AX43" s="286"/>
      <c r="AY43" s="286"/>
      <c r="AZ43" s="286"/>
    </row>
    <row r="44" spans="2:61" ht="12.95" customHeight="1">
      <c r="B44" s="291"/>
      <c r="C44" s="323"/>
      <c r="D44" s="287"/>
      <c r="E44" s="287"/>
      <c r="F44" s="296"/>
      <c r="G44" s="292"/>
      <c r="H44" s="322"/>
      <c r="I44" s="322"/>
      <c r="J44" s="322"/>
      <c r="K44" s="322"/>
      <c r="L44" s="309"/>
      <c r="M44" s="287"/>
      <c r="N44" s="287"/>
      <c r="O44" s="287"/>
      <c r="P44" s="287"/>
      <c r="Q44" s="287"/>
      <c r="R44" s="287"/>
      <c r="S44" s="287"/>
      <c r="T44" s="287"/>
      <c r="U44" s="312"/>
      <c r="V44" s="312"/>
      <c r="W44" s="296"/>
      <c r="X44" s="296"/>
      <c r="Y44" s="296"/>
      <c r="Z44" s="296"/>
      <c r="AA44" s="296"/>
      <c r="AB44" s="296"/>
      <c r="AC44" s="296"/>
      <c r="AD44" s="297"/>
      <c r="AE44" s="304"/>
      <c r="AF44" s="321"/>
      <c r="AG44" s="2426"/>
      <c r="AH44" s="2426"/>
      <c r="AI44" s="2426"/>
      <c r="AJ44" s="2426"/>
      <c r="AK44" s="2426"/>
      <c r="AL44" s="320"/>
      <c r="AM44" s="296"/>
      <c r="AN44" s="163"/>
      <c r="AV44" s="286"/>
      <c r="AW44" s="286"/>
      <c r="AX44" s="286"/>
      <c r="AY44" s="286"/>
      <c r="AZ44" s="286"/>
    </row>
    <row r="45" spans="2:61" ht="12.95" customHeight="1">
      <c r="B45" s="291"/>
      <c r="C45" s="2580"/>
      <c r="D45" s="2580"/>
      <c r="E45" s="2580"/>
      <c r="F45" s="2580"/>
      <c r="G45" s="2580"/>
      <c r="H45" s="2580"/>
      <c r="J45" s="2581"/>
      <c r="K45" s="2581"/>
      <c r="L45" s="2581"/>
      <c r="M45" s="2581"/>
      <c r="N45" s="2581"/>
      <c r="O45" s="2581"/>
      <c r="P45" s="2581"/>
      <c r="Q45" s="2581"/>
      <c r="S45" s="2580"/>
      <c r="T45" s="2580"/>
      <c r="U45" s="2580"/>
      <c r="V45" s="2580"/>
      <c r="W45" s="2580"/>
      <c r="X45" s="2580"/>
      <c r="Y45" s="2580"/>
      <c r="Z45" s="2580"/>
      <c r="AA45" s="2580"/>
      <c r="AB45" s="2580"/>
      <c r="AC45" s="296"/>
      <c r="AD45" s="297"/>
      <c r="AE45" s="304"/>
      <c r="AF45" s="308" t="s">
        <v>111</v>
      </c>
      <c r="AG45" s="2423" t="s">
        <v>111</v>
      </c>
      <c r="AH45" s="2423"/>
      <c r="AI45" s="2423"/>
      <c r="AJ45" s="2423"/>
      <c r="AK45" s="2423"/>
      <c r="AL45" s="307"/>
      <c r="AM45" s="296"/>
      <c r="AN45" s="163"/>
      <c r="AV45" s="286"/>
      <c r="AW45" s="286"/>
      <c r="AX45" s="286"/>
      <c r="AY45" s="286"/>
      <c r="AZ45" s="286"/>
    </row>
    <row r="46" spans="2:61" ht="12.95" customHeight="1">
      <c r="B46" s="291"/>
      <c r="C46" s="2410" t="s">
        <v>199</v>
      </c>
      <c r="D46" s="2410"/>
      <c r="E46" s="2410"/>
      <c r="F46" s="2410"/>
      <c r="G46" s="2410"/>
      <c r="H46" s="2410"/>
      <c r="J46" s="2410" t="s">
        <v>15</v>
      </c>
      <c r="K46" s="2410"/>
      <c r="L46" s="2410"/>
      <c r="M46" s="2410"/>
      <c r="N46" s="2410"/>
      <c r="O46" s="2410"/>
      <c r="P46" s="2410"/>
      <c r="Q46" s="2410"/>
      <c r="S46" s="2410" t="s">
        <v>95</v>
      </c>
      <c r="T46" s="2410"/>
      <c r="U46" s="2410"/>
      <c r="V46" s="2410"/>
      <c r="W46" s="2410"/>
      <c r="X46" s="2410"/>
      <c r="Y46" s="2410"/>
      <c r="Z46" s="2410"/>
      <c r="AA46" s="2410"/>
      <c r="AB46" s="2410"/>
      <c r="AC46" s="319"/>
      <c r="AD46" s="318"/>
      <c r="AE46" s="304"/>
      <c r="AF46" s="314"/>
      <c r="AG46" s="2427"/>
      <c r="AH46" s="2427"/>
      <c r="AI46" s="2427"/>
      <c r="AJ46" s="2427"/>
      <c r="AK46" s="2427"/>
      <c r="AL46" s="313"/>
      <c r="AM46" s="296"/>
      <c r="AN46" s="163"/>
      <c r="AV46" s="286"/>
      <c r="AW46" s="286"/>
      <c r="AX46" s="286"/>
      <c r="AY46" s="286"/>
      <c r="AZ46" s="286"/>
    </row>
    <row r="47" spans="2:61" ht="12.95" customHeight="1">
      <c r="B47" s="291"/>
      <c r="C47" s="312"/>
      <c r="D47" s="312"/>
      <c r="E47" s="317"/>
      <c r="G47" s="317"/>
      <c r="H47" s="317"/>
      <c r="I47" s="317"/>
      <c r="J47" s="317"/>
      <c r="K47" s="292"/>
      <c r="L47" s="292"/>
      <c r="M47" s="292"/>
      <c r="N47" s="316"/>
      <c r="O47" s="316"/>
      <c r="P47" s="316"/>
      <c r="Q47" s="316"/>
      <c r="R47" s="316"/>
      <c r="S47" s="316"/>
      <c r="T47" s="287"/>
      <c r="U47" s="315"/>
      <c r="V47" s="296"/>
      <c r="W47" s="315"/>
      <c r="X47" s="296"/>
      <c r="Y47" s="296"/>
      <c r="Z47" s="296"/>
      <c r="AA47" s="296"/>
      <c r="AB47" s="296"/>
      <c r="AC47" s="296"/>
      <c r="AD47" s="297"/>
      <c r="AE47" s="304"/>
      <c r="AF47" s="314"/>
      <c r="AG47" s="2427"/>
      <c r="AH47" s="2427"/>
      <c r="AI47" s="2427"/>
      <c r="AJ47" s="2427"/>
      <c r="AK47" s="2427"/>
      <c r="AL47" s="313"/>
      <c r="AM47" s="296"/>
      <c r="AN47" s="163"/>
      <c r="AV47" s="286"/>
      <c r="AW47" s="286"/>
      <c r="AX47" s="286"/>
      <c r="AY47" s="286"/>
      <c r="AZ47" s="286"/>
    </row>
    <row r="48" spans="2:61" ht="12.95" customHeight="1">
      <c r="B48" s="291"/>
      <c r="D48" s="312"/>
      <c r="E48" s="311"/>
      <c r="G48" s="311"/>
      <c r="H48" s="311"/>
      <c r="I48" s="311"/>
      <c r="J48" s="311"/>
      <c r="K48" s="310"/>
      <c r="L48" s="309"/>
      <c r="M48" s="287"/>
      <c r="N48" s="287"/>
      <c r="O48" s="287"/>
      <c r="P48" s="287"/>
      <c r="Q48" s="287"/>
      <c r="R48" s="287"/>
      <c r="S48" s="287"/>
      <c r="T48" s="287"/>
      <c r="U48" s="296"/>
      <c r="V48" s="296"/>
      <c r="W48" s="296"/>
      <c r="X48" s="296"/>
      <c r="Y48" s="296"/>
      <c r="Z48" s="296"/>
      <c r="AA48" s="296"/>
      <c r="AB48" s="296"/>
      <c r="AC48" s="296"/>
      <c r="AD48" s="297"/>
      <c r="AE48" s="304"/>
      <c r="AF48" s="308" t="s">
        <v>110</v>
      </c>
      <c r="AG48" s="2423" t="s">
        <v>110</v>
      </c>
      <c r="AH48" s="2423"/>
      <c r="AI48" s="2423"/>
      <c r="AJ48" s="2423"/>
      <c r="AK48" s="2423"/>
      <c r="AL48" s="307"/>
      <c r="AM48" s="296"/>
      <c r="AN48" s="163"/>
      <c r="AV48" s="286"/>
      <c r="AW48" s="286"/>
      <c r="AX48" s="286"/>
      <c r="AY48" s="286"/>
      <c r="AZ48" s="286"/>
    </row>
    <row r="49" spans="2:52" ht="12.95" customHeight="1">
      <c r="B49" s="291"/>
      <c r="C49" s="2580"/>
      <c r="D49" s="2580"/>
      <c r="E49" s="2580"/>
      <c r="F49" s="2580"/>
      <c r="G49" s="2580"/>
      <c r="H49" s="2580"/>
      <c r="J49" s="2582"/>
      <c r="K49" s="2582"/>
      <c r="L49" s="2582"/>
      <c r="M49" s="2582"/>
      <c r="N49" s="2582"/>
      <c r="O49" s="2582"/>
      <c r="P49" s="2582"/>
      <c r="Q49" s="2582"/>
      <c r="S49" s="2580"/>
      <c r="T49" s="2580"/>
      <c r="U49" s="2580"/>
      <c r="V49" s="2580"/>
      <c r="W49" s="2580"/>
      <c r="X49" s="2580"/>
      <c r="Y49" s="2580"/>
      <c r="Z49" s="2580"/>
      <c r="AA49" s="2580"/>
      <c r="AB49" s="2580"/>
      <c r="AC49" s="296"/>
      <c r="AD49" s="297"/>
      <c r="AE49" s="304"/>
      <c r="AF49" s="303"/>
      <c r="AG49" s="2405"/>
      <c r="AH49" s="2405"/>
      <c r="AI49" s="2405"/>
      <c r="AJ49" s="2405"/>
      <c r="AK49" s="2405"/>
      <c r="AL49" s="302"/>
      <c r="AM49" s="296"/>
      <c r="AN49" s="163"/>
      <c r="AV49" s="286"/>
      <c r="AW49" s="286"/>
      <c r="AX49" s="286"/>
      <c r="AY49" s="286"/>
      <c r="AZ49" s="286"/>
    </row>
    <row r="50" spans="2:52" ht="12.95" customHeight="1" thickBot="1">
      <c r="B50" s="285"/>
      <c r="C50" s="1818" t="s">
        <v>198</v>
      </c>
      <c r="D50" s="1818"/>
      <c r="E50" s="1818"/>
      <c r="F50" s="1818"/>
      <c r="G50" s="1818"/>
      <c r="H50" s="1818"/>
      <c r="I50" s="284"/>
      <c r="J50" s="1818" t="s">
        <v>15</v>
      </c>
      <c r="K50" s="1818"/>
      <c r="L50" s="1818"/>
      <c r="M50" s="1818"/>
      <c r="N50" s="1818"/>
      <c r="O50" s="1818"/>
      <c r="P50" s="1818"/>
      <c r="Q50" s="1818"/>
      <c r="R50" s="284"/>
      <c r="S50" s="2434" t="s">
        <v>95</v>
      </c>
      <c r="T50" s="2434"/>
      <c r="U50" s="2434"/>
      <c r="V50" s="2434"/>
      <c r="W50" s="2434"/>
      <c r="X50" s="2434"/>
      <c r="Y50" s="2434"/>
      <c r="Z50" s="2434"/>
      <c r="AA50" s="2434"/>
      <c r="AB50" s="2434"/>
      <c r="AC50" s="306"/>
      <c r="AD50" s="305"/>
      <c r="AE50" s="304"/>
      <c r="AF50" s="303"/>
      <c r="AG50" s="2405"/>
      <c r="AH50" s="2405"/>
      <c r="AI50" s="2405"/>
      <c r="AJ50" s="2405"/>
      <c r="AK50" s="2405"/>
      <c r="AL50" s="302"/>
      <c r="AM50" s="296"/>
      <c r="AN50" s="163"/>
      <c r="AV50" s="286"/>
      <c r="AW50" s="286"/>
      <c r="AX50" s="286"/>
      <c r="AY50" s="286"/>
      <c r="AZ50" s="286"/>
    </row>
    <row r="51" spans="2:52" ht="12.95" customHeight="1">
      <c r="B51" s="301"/>
      <c r="C51" s="300"/>
      <c r="D51" s="299"/>
      <c r="E51" s="299"/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6"/>
      <c r="AF51" s="296"/>
      <c r="AG51" s="296"/>
      <c r="AH51" s="296"/>
      <c r="AI51" s="296"/>
      <c r="AJ51" s="296"/>
      <c r="AK51" s="296"/>
      <c r="AL51" s="297"/>
      <c r="AM51" s="296"/>
      <c r="AN51" s="163"/>
      <c r="AV51" s="286"/>
      <c r="AW51" s="286"/>
      <c r="AX51" s="286"/>
      <c r="AY51" s="286"/>
      <c r="AZ51" s="286"/>
    </row>
    <row r="52" spans="2:52" ht="12.95" customHeight="1">
      <c r="B52" s="291"/>
      <c r="C52" s="2431"/>
      <c r="D52" s="2431"/>
      <c r="E52" s="2431"/>
      <c r="F52" s="2431"/>
      <c r="G52" s="2431"/>
      <c r="H52" s="2431"/>
      <c r="I52" s="295"/>
      <c r="J52" s="2432"/>
      <c r="K52" s="2432"/>
      <c r="L52" s="2432"/>
      <c r="M52" s="2432"/>
      <c r="N52" s="2432"/>
      <c r="O52" s="2432"/>
      <c r="P52" s="2432"/>
      <c r="Q52" s="2432"/>
      <c r="R52" s="294"/>
      <c r="S52" s="2433"/>
      <c r="T52" s="2433"/>
      <c r="U52" s="2433"/>
      <c r="V52" s="2433"/>
      <c r="W52" s="2433"/>
      <c r="X52" s="2433"/>
      <c r="Y52" s="2433"/>
      <c r="Z52" s="2433"/>
      <c r="AA52" s="2433"/>
      <c r="AB52" s="2433"/>
      <c r="AC52" s="287"/>
      <c r="AD52" s="2406"/>
      <c r="AE52" s="2406"/>
      <c r="AF52" s="2406"/>
      <c r="AG52" s="2406"/>
      <c r="AH52" s="2406"/>
      <c r="AI52" s="2406"/>
      <c r="AJ52" s="2406"/>
      <c r="AK52" s="2406"/>
      <c r="AL52" s="293"/>
      <c r="AM52" s="287"/>
      <c r="AN52" s="163"/>
      <c r="AY52" s="286"/>
      <c r="AZ52" s="286"/>
    </row>
    <row r="53" spans="2:52" ht="12.95" customHeight="1">
      <c r="B53" s="291"/>
      <c r="C53" s="2431"/>
      <c r="D53" s="2431"/>
      <c r="E53" s="2431"/>
      <c r="F53" s="2431"/>
      <c r="G53" s="2431"/>
      <c r="H53" s="2431"/>
      <c r="I53" s="295"/>
      <c r="J53" s="2432"/>
      <c r="K53" s="2432"/>
      <c r="L53" s="2432"/>
      <c r="M53" s="2432"/>
      <c r="N53" s="2432"/>
      <c r="O53" s="2432"/>
      <c r="P53" s="2432"/>
      <c r="Q53" s="2432"/>
      <c r="R53" s="294"/>
      <c r="S53" s="2433"/>
      <c r="T53" s="2433"/>
      <c r="U53" s="2433"/>
      <c r="V53" s="2433"/>
      <c r="W53" s="2433"/>
      <c r="X53" s="2433"/>
      <c r="Y53" s="2433"/>
      <c r="Z53" s="2433"/>
      <c r="AA53" s="2433"/>
      <c r="AB53" s="2433"/>
      <c r="AC53" s="292"/>
      <c r="AD53" s="2406"/>
      <c r="AE53" s="2406"/>
      <c r="AF53" s="2406"/>
      <c r="AG53" s="2406"/>
      <c r="AH53" s="2406"/>
      <c r="AI53" s="2406"/>
      <c r="AJ53" s="2406"/>
      <c r="AK53" s="2406"/>
      <c r="AL53" s="293"/>
      <c r="AM53" s="292"/>
      <c r="AN53" s="163"/>
      <c r="AY53" s="286"/>
      <c r="AZ53" s="286"/>
    </row>
    <row r="54" spans="2:52" ht="22.5" customHeight="1">
      <c r="B54" s="291"/>
      <c r="C54" s="2420" t="s">
        <v>97</v>
      </c>
      <c r="D54" s="2420"/>
      <c r="E54" s="2420"/>
      <c r="F54" s="2420"/>
      <c r="G54" s="2420"/>
      <c r="H54" s="2420"/>
      <c r="J54" s="2420" t="s">
        <v>31</v>
      </c>
      <c r="K54" s="2420"/>
      <c r="L54" s="2420"/>
      <c r="M54" s="2420"/>
      <c r="N54" s="2420"/>
      <c r="O54" s="2420"/>
      <c r="P54" s="2420"/>
      <c r="Q54" s="2420"/>
      <c r="R54" s="290"/>
      <c r="S54" s="2420" t="s">
        <v>186</v>
      </c>
      <c r="T54" s="2420"/>
      <c r="U54" s="2420"/>
      <c r="V54" s="2420"/>
      <c r="W54" s="2420"/>
      <c r="X54" s="2420"/>
      <c r="Y54" s="2420"/>
      <c r="Z54" s="2420"/>
      <c r="AA54" s="2420"/>
      <c r="AB54" s="2420"/>
      <c r="AC54" s="289"/>
      <c r="AD54" s="2420" t="s">
        <v>29</v>
      </c>
      <c r="AE54" s="2420"/>
      <c r="AF54" s="2420"/>
      <c r="AG54" s="2420"/>
      <c r="AH54" s="2420"/>
      <c r="AI54" s="2420"/>
      <c r="AJ54" s="2420"/>
      <c r="AK54" s="2420"/>
      <c r="AL54" s="288"/>
      <c r="AM54" s="287"/>
      <c r="AN54" s="163"/>
      <c r="AY54" s="286"/>
      <c r="AZ54" s="286"/>
    </row>
    <row r="55" spans="2:52" ht="12.95" customHeight="1" thickBot="1">
      <c r="B55" s="285"/>
      <c r="C55" s="284"/>
      <c r="D55" s="284"/>
      <c r="E55" s="284"/>
      <c r="F55" s="284"/>
      <c r="G55" s="284"/>
      <c r="H55" s="284"/>
      <c r="I55" s="284"/>
      <c r="J55" s="284"/>
      <c r="K55" s="284"/>
      <c r="L55" s="284"/>
      <c r="M55" s="284"/>
      <c r="N55" s="284"/>
      <c r="O55" s="284"/>
      <c r="P55" s="284"/>
      <c r="Q55" s="284"/>
      <c r="R55" s="284"/>
      <c r="S55" s="284"/>
      <c r="T55" s="284"/>
      <c r="U55" s="284"/>
      <c r="V55" s="284"/>
      <c r="W55" s="284"/>
      <c r="X55" s="284"/>
      <c r="Y55" s="284"/>
      <c r="Z55" s="284"/>
      <c r="AA55" s="284"/>
      <c r="AB55" s="284"/>
      <c r="AC55" s="284"/>
      <c r="AD55" s="284"/>
      <c r="AE55" s="284"/>
      <c r="AF55" s="284"/>
      <c r="AG55" s="284"/>
      <c r="AH55" s="284"/>
      <c r="AI55" s="284"/>
      <c r="AJ55" s="284"/>
      <c r="AK55" s="284"/>
      <c r="AL55" s="283"/>
      <c r="AN55" s="163"/>
    </row>
    <row r="56" spans="2:52" ht="12.95" customHeight="1">
      <c r="AM56" s="163"/>
      <c r="AN56" s="163"/>
    </row>
    <row r="57" spans="2:52" ht="12.95" customHeight="1">
      <c r="AM57" s="163"/>
      <c r="AN57" s="163"/>
    </row>
    <row r="58" spans="2:52" ht="7.5" customHeight="1">
      <c r="AM58" s="163"/>
      <c r="AN58" s="163"/>
    </row>
    <row r="59" spans="2:52" ht="1.5" hidden="1" customHeight="1">
      <c r="AM59" s="163"/>
      <c r="AN59" s="163"/>
    </row>
    <row r="60" spans="2:52" ht="12.75" customHeight="1">
      <c r="AM60" s="163"/>
      <c r="AN60" s="163"/>
    </row>
    <row r="61" spans="2:52" ht="12.75" customHeight="1">
      <c r="AM61" s="163"/>
      <c r="AN61" s="163"/>
    </row>
    <row r="62" spans="2:52" ht="10.5" customHeight="1">
      <c r="AM62" s="163"/>
      <c r="AN62" s="163"/>
    </row>
    <row r="63" spans="2:52" ht="13.5" customHeight="1">
      <c r="AM63" s="163"/>
      <c r="AN63" s="163"/>
    </row>
    <row r="64" spans="2:52" ht="6.75" customHeight="1">
      <c r="AM64" s="163"/>
      <c r="AN64" s="163"/>
    </row>
    <row r="65" spans="39:40">
      <c r="AM65" s="163"/>
      <c r="AN65" s="163"/>
    </row>
    <row r="66" spans="39:40">
      <c r="AM66" s="163"/>
      <c r="AN66" s="163"/>
    </row>
    <row r="67" spans="39:40">
      <c r="AM67" s="163"/>
      <c r="AN67" s="163"/>
    </row>
    <row r="68" spans="39:40" ht="13.5" customHeight="1">
      <c r="AM68" s="163"/>
      <c r="AN68" s="163"/>
    </row>
    <row r="69" spans="39:40">
      <c r="AM69" s="163"/>
      <c r="AN69" s="163"/>
    </row>
  </sheetData>
  <sheetProtection selectLockedCells="1"/>
  <mergeCells count="159">
    <mergeCell ref="C38:AD38"/>
    <mergeCell ref="C39:AD39"/>
    <mergeCell ref="C40:AD40"/>
    <mergeCell ref="C42:AD42"/>
    <mergeCell ref="B43:AD43"/>
    <mergeCell ref="C45:H45"/>
    <mergeCell ref="J45:Q45"/>
    <mergeCell ref="C54:H54"/>
    <mergeCell ref="J54:Q54"/>
    <mergeCell ref="S54:AB54"/>
    <mergeCell ref="S45:AB45"/>
    <mergeCell ref="C46:H46"/>
    <mergeCell ref="J46:Q46"/>
    <mergeCell ref="S46:AB46"/>
    <mergeCell ref="C49:H49"/>
    <mergeCell ref="J49:Q49"/>
    <mergeCell ref="S49:AB49"/>
    <mergeCell ref="B3:H3"/>
    <mergeCell ref="AD16:AF16"/>
    <mergeCell ref="AD15:AF15"/>
    <mergeCell ref="R15:T15"/>
    <mergeCell ref="U15:X15"/>
    <mergeCell ref="Y15:AC15"/>
    <mergeCell ref="M8:V8"/>
    <mergeCell ref="J4:L5"/>
    <mergeCell ref="M4:V4"/>
    <mergeCell ref="F12:Q14"/>
    <mergeCell ref="R12:AG14"/>
    <mergeCell ref="C16:E16"/>
    <mergeCell ref="F16:H16"/>
    <mergeCell ref="K16:M16"/>
    <mergeCell ref="N16:Q16"/>
    <mergeCell ref="R16:T16"/>
    <mergeCell ref="F15:H15"/>
    <mergeCell ref="K15:M15"/>
    <mergeCell ref="N15:Q15"/>
    <mergeCell ref="B8:H8"/>
    <mergeCell ref="B7:H7"/>
    <mergeCell ref="B6:H6"/>
    <mergeCell ref="O9:AA11"/>
    <mergeCell ref="B4:H5"/>
    <mergeCell ref="M6:V6"/>
    <mergeCell ref="X6:AA6"/>
    <mergeCell ref="J7:L7"/>
    <mergeCell ref="M7:V7"/>
    <mergeCell ref="J8:L8"/>
    <mergeCell ref="AH16:AL16"/>
    <mergeCell ref="U16:X16"/>
    <mergeCell ref="Y16:AC16"/>
    <mergeCell ref="AE1:AL1"/>
    <mergeCell ref="J2:V2"/>
    <mergeCell ref="X2:AC2"/>
    <mergeCell ref="J3:L3"/>
    <mergeCell ref="M3:V3"/>
    <mergeCell ref="AG3:AG8"/>
    <mergeCell ref="AH3:AH8"/>
    <mergeCell ref="AJ3:AK8"/>
    <mergeCell ref="X5:AA5"/>
    <mergeCell ref="J6:L6"/>
    <mergeCell ref="X4:AA4"/>
    <mergeCell ref="M5:V5"/>
    <mergeCell ref="AH12:AL15"/>
    <mergeCell ref="AL3:AL8"/>
    <mergeCell ref="AH17:AL17"/>
    <mergeCell ref="U17:X17"/>
    <mergeCell ref="Y17:AC17"/>
    <mergeCell ref="U21:X21"/>
    <mergeCell ref="Y21:AC21"/>
    <mergeCell ref="C17:E17"/>
    <mergeCell ref="F17:H17"/>
    <mergeCell ref="K17:M17"/>
    <mergeCell ref="N17:Q17"/>
    <mergeCell ref="R17:T17"/>
    <mergeCell ref="AD17:AF17"/>
    <mergeCell ref="C18:E18"/>
    <mergeCell ref="F18:H18"/>
    <mergeCell ref="K18:M18"/>
    <mergeCell ref="N18:Q18"/>
    <mergeCell ref="R18:T18"/>
    <mergeCell ref="AH20:AL20"/>
    <mergeCell ref="U20:X20"/>
    <mergeCell ref="Y20:AC20"/>
    <mergeCell ref="AD20:AF20"/>
    <mergeCell ref="AH18:AL18"/>
    <mergeCell ref="AD19:AF19"/>
    <mergeCell ref="U18:X18"/>
    <mergeCell ref="Y18:AC18"/>
    <mergeCell ref="AD18:AF18"/>
    <mergeCell ref="AH19:AL19"/>
    <mergeCell ref="K19:M19"/>
    <mergeCell ref="N19:Q19"/>
    <mergeCell ref="R19:T19"/>
    <mergeCell ref="U19:X19"/>
    <mergeCell ref="Y19:AC19"/>
    <mergeCell ref="AA28:AG28"/>
    <mergeCell ref="AA27:AG27"/>
    <mergeCell ref="AH21:AL21"/>
    <mergeCell ref="AH25:AJ25"/>
    <mergeCell ref="AH26:AJ26"/>
    <mergeCell ref="AK26:AL26"/>
    <mergeCell ref="AD21:AF21"/>
    <mergeCell ref="C20:E20"/>
    <mergeCell ref="C21:E21"/>
    <mergeCell ref="F21:H21"/>
    <mergeCell ref="K21:M21"/>
    <mergeCell ref="N21:Q21"/>
    <mergeCell ref="R21:T21"/>
    <mergeCell ref="K20:M20"/>
    <mergeCell ref="N20:Q20"/>
    <mergeCell ref="R20:T20"/>
    <mergeCell ref="F20:H20"/>
    <mergeCell ref="I32:J32"/>
    <mergeCell ref="B2:H2"/>
    <mergeCell ref="B9:J11"/>
    <mergeCell ref="B12:E15"/>
    <mergeCell ref="C41:AD41"/>
    <mergeCell ref="AA23:AG23"/>
    <mergeCell ref="AH23:AJ23"/>
    <mergeCell ref="AK23:AL23"/>
    <mergeCell ref="AA24:AG24"/>
    <mergeCell ref="AH24:AJ24"/>
    <mergeCell ref="AK24:AL24"/>
    <mergeCell ref="AA25:AG25"/>
    <mergeCell ref="AK25:AL25"/>
    <mergeCell ref="AA26:AG26"/>
    <mergeCell ref="AH29:AJ29"/>
    <mergeCell ref="AK29:AL29"/>
    <mergeCell ref="AA29:AG29"/>
    <mergeCell ref="AA30:AG30"/>
    <mergeCell ref="AH30:AJ30"/>
    <mergeCell ref="AK30:AL30"/>
    <mergeCell ref="C19:E19"/>
    <mergeCell ref="F19:H19"/>
    <mergeCell ref="AH27:AJ27"/>
    <mergeCell ref="AH28:AJ28"/>
    <mergeCell ref="AG49:AK50"/>
    <mergeCell ref="AD52:AK53"/>
    <mergeCell ref="C34:AD37"/>
    <mergeCell ref="B34:B37"/>
    <mergeCell ref="AK27:AL27"/>
    <mergeCell ref="AK28:AL28"/>
    <mergeCell ref="AD54:AK54"/>
    <mergeCell ref="AG35:AK35"/>
    <mergeCell ref="AG38:AK38"/>
    <mergeCell ref="AG42:AK42"/>
    <mergeCell ref="AG45:AK45"/>
    <mergeCell ref="AG48:AK48"/>
    <mergeCell ref="AG36:AK37"/>
    <mergeCell ref="AG39:AK40"/>
    <mergeCell ref="AG43:AK44"/>
    <mergeCell ref="AG46:AK47"/>
    <mergeCell ref="O32:U32"/>
    <mergeCell ref="C33:AD33"/>
    <mergeCell ref="C52:H53"/>
    <mergeCell ref="J52:Q53"/>
    <mergeCell ref="S52:AB53"/>
    <mergeCell ref="C50:H50"/>
    <mergeCell ref="J50:Q50"/>
    <mergeCell ref="S50:AB50"/>
  </mergeCells>
  <hyperlinks>
    <hyperlink ref="B6" r:id="rId1"/>
  </hyperlinks>
  <printOptions horizontalCentered="1"/>
  <pageMargins left="0" right="0" top="0" bottom="0.15748031496062992" header="0" footer="0"/>
  <pageSetup paperSize="9" scale="98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B1:BI69"/>
  <sheetViews>
    <sheetView view="pageBreakPreview" topLeftCell="A29" zoomScaleNormal="100" zoomScaleSheetLayoutView="100" workbookViewId="0">
      <selection activeCell="AE43" sqref="AE43:AK44"/>
    </sheetView>
  </sheetViews>
  <sheetFormatPr defaultRowHeight="12.75"/>
  <cols>
    <col min="1" max="1" width="18.7109375" style="80" customWidth="1"/>
    <col min="2" max="2" width="2.7109375" style="80" customWidth="1"/>
    <col min="3" max="3" width="3" style="80" customWidth="1"/>
    <col min="4" max="4" width="2.7109375" style="80" customWidth="1"/>
    <col min="5" max="5" width="4.42578125" style="80" customWidth="1"/>
    <col min="6" max="6" width="3.7109375" style="80" customWidth="1"/>
    <col min="7" max="7" width="5.42578125" style="80" customWidth="1"/>
    <col min="8" max="8" width="2.85546875" style="80" customWidth="1"/>
    <col min="9" max="9" width="4" style="80" customWidth="1"/>
    <col min="10" max="10" width="3" style="80" customWidth="1"/>
    <col min="11" max="11" width="2.5703125" style="80" customWidth="1"/>
    <col min="12" max="12" width="2.85546875" style="80" customWidth="1"/>
    <col min="13" max="13" width="3" style="80" customWidth="1"/>
    <col min="14" max="14" width="0.85546875" style="80" customWidth="1"/>
    <col min="15" max="15" width="1" style="80" customWidth="1"/>
    <col min="16" max="16" width="2.28515625" style="80" customWidth="1"/>
    <col min="17" max="17" width="3.7109375" style="80" customWidth="1"/>
    <col min="18" max="19" width="2.7109375" style="80" customWidth="1"/>
    <col min="20" max="20" width="2.42578125" style="80" customWidth="1"/>
    <col min="21" max="21" width="1.85546875" style="80" customWidth="1"/>
    <col min="22" max="24" width="2.7109375" style="80" customWidth="1"/>
    <col min="25" max="25" width="2" style="80" customWidth="1"/>
    <col min="26" max="26" width="2.7109375" style="80" customWidth="1"/>
    <col min="27" max="27" width="1.85546875" style="80" customWidth="1"/>
    <col min="28" max="28" width="0.85546875" style="80" customWidth="1"/>
    <col min="29" max="36" width="2.7109375" style="80" customWidth="1"/>
    <col min="37" max="37" width="2.5703125" style="80" customWidth="1"/>
    <col min="38" max="38" width="2.7109375" style="80" customWidth="1"/>
    <col min="39" max="39" width="5.7109375" style="80" customWidth="1"/>
    <col min="40" max="74" width="2.7109375" style="80" customWidth="1"/>
    <col min="75" max="75" width="5.28515625" style="80" bestFit="1" customWidth="1"/>
    <col min="76" max="76" width="21.85546875" style="80" bestFit="1" customWidth="1"/>
    <col min="77" max="77" width="5.5703125" style="80" bestFit="1" customWidth="1"/>
    <col min="78" max="78" width="18.140625" style="80" bestFit="1" customWidth="1"/>
    <col min="79" max="79" width="5.28515625" style="80" bestFit="1" customWidth="1"/>
    <col min="80" max="80" width="22.140625" style="80" bestFit="1" customWidth="1"/>
    <col min="81" max="81" width="5.5703125" style="80" bestFit="1" customWidth="1"/>
    <col min="82" max="112" width="5.7109375" style="80" customWidth="1"/>
    <col min="113" max="256" width="9.140625" style="80"/>
    <col min="257" max="257" width="18.7109375" style="80" customWidth="1"/>
    <col min="258" max="258" width="2.7109375" style="80" customWidth="1"/>
    <col min="259" max="259" width="3" style="80" customWidth="1"/>
    <col min="260" max="260" width="2.7109375" style="80" customWidth="1"/>
    <col min="261" max="261" width="4.42578125" style="80" customWidth="1"/>
    <col min="262" max="262" width="3.7109375" style="80" customWidth="1"/>
    <col min="263" max="263" width="5.42578125" style="80" customWidth="1"/>
    <col min="264" max="264" width="2.85546875" style="80" customWidth="1"/>
    <col min="265" max="265" width="4" style="80" customWidth="1"/>
    <col min="266" max="266" width="3" style="80" customWidth="1"/>
    <col min="267" max="267" width="2.5703125" style="80" customWidth="1"/>
    <col min="268" max="268" width="2.85546875" style="80" customWidth="1"/>
    <col min="269" max="269" width="3" style="80" customWidth="1"/>
    <col min="270" max="270" width="0.85546875" style="80" customWidth="1"/>
    <col min="271" max="271" width="1.7109375" style="80" customWidth="1"/>
    <col min="272" max="272" width="2.140625" style="80" customWidth="1"/>
    <col min="273" max="273" width="3.7109375" style="80" customWidth="1"/>
    <col min="274" max="275" width="2.7109375" style="80" customWidth="1"/>
    <col min="276" max="276" width="2.42578125" style="80" customWidth="1"/>
    <col min="277" max="277" width="1.85546875" style="80" customWidth="1"/>
    <col min="278" max="280" width="2.7109375" style="80" customWidth="1"/>
    <col min="281" max="281" width="2" style="80" customWidth="1"/>
    <col min="282" max="283" width="2.7109375" style="80" customWidth="1"/>
    <col min="284" max="284" width="0.85546875" style="80" customWidth="1"/>
    <col min="285" max="292" width="2.7109375" style="80" customWidth="1"/>
    <col min="293" max="293" width="2.5703125" style="80" customWidth="1"/>
    <col min="294" max="294" width="2.7109375" style="80" customWidth="1"/>
    <col min="295" max="295" width="5.7109375" style="80" customWidth="1"/>
    <col min="296" max="330" width="2.7109375" style="80" customWidth="1"/>
    <col min="331" max="331" width="5.28515625" style="80" bestFit="1" customWidth="1"/>
    <col min="332" max="332" width="21.85546875" style="80" bestFit="1" customWidth="1"/>
    <col min="333" max="333" width="5.5703125" style="80" bestFit="1" customWidth="1"/>
    <col min="334" max="334" width="18.140625" style="80" bestFit="1" customWidth="1"/>
    <col min="335" max="335" width="5.28515625" style="80" bestFit="1" customWidth="1"/>
    <col min="336" max="336" width="22.140625" style="80" bestFit="1" customWidth="1"/>
    <col min="337" max="337" width="5.5703125" style="80" bestFit="1" customWidth="1"/>
    <col min="338" max="368" width="5.7109375" style="80" customWidth="1"/>
    <col min="369" max="512" width="9.140625" style="80"/>
    <col min="513" max="513" width="18.7109375" style="80" customWidth="1"/>
    <col min="514" max="514" width="2.7109375" style="80" customWidth="1"/>
    <col min="515" max="515" width="3" style="80" customWidth="1"/>
    <col min="516" max="516" width="2.7109375" style="80" customWidth="1"/>
    <col min="517" max="517" width="4.42578125" style="80" customWidth="1"/>
    <col min="518" max="518" width="3.7109375" style="80" customWidth="1"/>
    <col min="519" max="519" width="5.42578125" style="80" customWidth="1"/>
    <col min="520" max="520" width="2.85546875" style="80" customWidth="1"/>
    <col min="521" max="521" width="4" style="80" customWidth="1"/>
    <col min="522" max="522" width="3" style="80" customWidth="1"/>
    <col min="523" max="523" width="2.5703125" style="80" customWidth="1"/>
    <col min="524" max="524" width="2.85546875" style="80" customWidth="1"/>
    <col min="525" max="525" width="3" style="80" customWidth="1"/>
    <col min="526" max="526" width="0.85546875" style="80" customWidth="1"/>
    <col min="527" max="527" width="1.7109375" style="80" customWidth="1"/>
    <col min="528" max="528" width="2.140625" style="80" customWidth="1"/>
    <col min="529" max="529" width="3.7109375" style="80" customWidth="1"/>
    <col min="530" max="531" width="2.7109375" style="80" customWidth="1"/>
    <col min="532" max="532" width="2.42578125" style="80" customWidth="1"/>
    <col min="533" max="533" width="1.85546875" style="80" customWidth="1"/>
    <col min="534" max="536" width="2.7109375" style="80" customWidth="1"/>
    <col min="537" max="537" width="2" style="80" customWidth="1"/>
    <col min="538" max="539" width="2.7109375" style="80" customWidth="1"/>
    <col min="540" max="540" width="0.85546875" style="80" customWidth="1"/>
    <col min="541" max="548" width="2.7109375" style="80" customWidth="1"/>
    <col min="549" max="549" width="2.5703125" style="80" customWidth="1"/>
    <col min="550" max="550" width="2.7109375" style="80" customWidth="1"/>
    <col min="551" max="551" width="5.7109375" style="80" customWidth="1"/>
    <col min="552" max="586" width="2.7109375" style="80" customWidth="1"/>
    <col min="587" max="587" width="5.28515625" style="80" bestFit="1" customWidth="1"/>
    <col min="588" max="588" width="21.85546875" style="80" bestFit="1" customWidth="1"/>
    <col min="589" max="589" width="5.5703125" style="80" bestFit="1" customWidth="1"/>
    <col min="590" max="590" width="18.140625" style="80" bestFit="1" customWidth="1"/>
    <col min="591" max="591" width="5.28515625" style="80" bestFit="1" customWidth="1"/>
    <col min="592" max="592" width="22.140625" style="80" bestFit="1" customWidth="1"/>
    <col min="593" max="593" width="5.5703125" style="80" bestFit="1" customWidth="1"/>
    <col min="594" max="624" width="5.7109375" style="80" customWidth="1"/>
    <col min="625" max="768" width="9.140625" style="80"/>
    <col min="769" max="769" width="18.7109375" style="80" customWidth="1"/>
    <col min="770" max="770" width="2.7109375" style="80" customWidth="1"/>
    <col min="771" max="771" width="3" style="80" customWidth="1"/>
    <col min="772" max="772" width="2.7109375" style="80" customWidth="1"/>
    <col min="773" max="773" width="4.42578125" style="80" customWidth="1"/>
    <col min="774" max="774" width="3.7109375" style="80" customWidth="1"/>
    <col min="775" max="775" width="5.42578125" style="80" customWidth="1"/>
    <col min="776" max="776" width="2.85546875" style="80" customWidth="1"/>
    <col min="777" max="777" width="4" style="80" customWidth="1"/>
    <col min="778" max="778" width="3" style="80" customWidth="1"/>
    <col min="779" max="779" width="2.5703125" style="80" customWidth="1"/>
    <col min="780" max="780" width="2.85546875" style="80" customWidth="1"/>
    <col min="781" max="781" width="3" style="80" customWidth="1"/>
    <col min="782" max="782" width="0.85546875" style="80" customWidth="1"/>
    <col min="783" max="783" width="1.7109375" style="80" customWidth="1"/>
    <col min="784" max="784" width="2.140625" style="80" customWidth="1"/>
    <col min="785" max="785" width="3.7109375" style="80" customWidth="1"/>
    <col min="786" max="787" width="2.7109375" style="80" customWidth="1"/>
    <col min="788" max="788" width="2.42578125" style="80" customWidth="1"/>
    <col min="789" max="789" width="1.85546875" style="80" customWidth="1"/>
    <col min="790" max="792" width="2.7109375" style="80" customWidth="1"/>
    <col min="793" max="793" width="2" style="80" customWidth="1"/>
    <col min="794" max="795" width="2.7109375" style="80" customWidth="1"/>
    <col min="796" max="796" width="0.85546875" style="80" customWidth="1"/>
    <col min="797" max="804" width="2.7109375" style="80" customWidth="1"/>
    <col min="805" max="805" width="2.5703125" style="80" customWidth="1"/>
    <col min="806" max="806" width="2.7109375" style="80" customWidth="1"/>
    <col min="807" max="807" width="5.7109375" style="80" customWidth="1"/>
    <col min="808" max="842" width="2.7109375" style="80" customWidth="1"/>
    <col min="843" max="843" width="5.28515625" style="80" bestFit="1" customWidth="1"/>
    <col min="844" max="844" width="21.85546875" style="80" bestFit="1" customWidth="1"/>
    <col min="845" max="845" width="5.5703125" style="80" bestFit="1" customWidth="1"/>
    <col min="846" max="846" width="18.140625" style="80" bestFit="1" customWidth="1"/>
    <col min="847" max="847" width="5.28515625" style="80" bestFit="1" customWidth="1"/>
    <col min="848" max="848" width="22.140625" style="80" bestFit="1" customWidth="1"/>
    <col min="849" max="849" width="5.5703125" style="80" bestFit="1" customWidth="1"/>
    <col min="850" max="880" width="5.7109375" style="80" customWidth="1"/>
    <col min="881" max="1024" width="9.140625" style="80"/>
    <col min="1025" max="1025" width="18.7109375" style="80" customWidth="1"/>
    <col min="1026" max="1026" width="2.7109375" style="80" customWidth="1"/>
    <col min="1027" max="1027" width="3" style="80" customWidth="1"/>
    <col min="1028" max="1028" width="2.7109375" style="80" customWidth="1"/>
    <col min="1029" max="1029" width="4.42578125" style="80" customWidth="1"/>
    <col min="1030" max="1030" width="3.7109375" style="80" customWidth="1"/>
    <col min="1031" max="1031" width="5.42578125" style="80" customWidth="1"/>
    <col min="1032" max="1032" width="2.85546875" style="80" customWidth="1"/>
    <col min="1033" max="1033" width="4" style="80" customWidth="1"/>
    <col min="1034" max="1034" width="3" style="80" customWidth="1"/>
    <col min="1035" max="1035" width="2.5703125" style="80" customWidth="1"/>
    <col min="1036" max="1036" width="2.85546875" style="80" customWidth="1"/>
    <col min="1037" max="1037" width="3" style="80" customWidth="1"/>
    <col min="1038" max="1038" width="0.85546875" style="80" customWidth="1"/>
    <col min="1039" max="1039" width="1.7109375" style="80" customWidth="1"/>
    <col min="1040" max="1040" width="2.140625" style="80" customWidth="1"/>
    <col min="1041" max="1041" width="3.7109375" style="80" customWidth="1"/>
    <col min="1042" max="1043" width="2.7109375" style="80" customWidth="1"/>
    <col min="1044" max="1044" width="2.42578125" style="80" customWidth="1"/>
    <col min="1045" max="1045" width="1.85546875" style="80" customWidth="1"/>
    <col min="1046" max="1048" width="2.7109375" style="80" customWidth="1"/>
    <col min="1049" max="1049" width="2" style="80" customWidth="1"/>
    <col min="1050" max="1051" width="2.7109375" style="80" customWidth="1"/>
    <col min="1052" max="1052" width="0.85546875" style="80" customWidth="1"/>
    <col min="1053" max="1060" width="2.7109375" style="80" customWidth="1"/>
    <col min="1061" max="1061" width="2.5703125" style="80" customWidth="1"/>
    <col min="1062" max="1062" width="2.7109375" style="80" customWidth="1"/>
    <col min="1063" max="1063" width="5.7109375" style="80" customWidth="1"/>
    <col min="1064" max="1098" width="2.7109375" style="80" customWidth="1"/>
    <col min="1099" max="1099" width="5.28515625" style="80" bestFit="1" customWidth="1"/>
    <col min="1100" max="1100" width="21.85546875" style="80" bestFit="1" customWidth="1"/>
    <col min="1101" max="1101" width="5.5703125" style="80" bestFit="1" customWidth="1"/>
    <col min="1102" max="1102" width="18.140625" style="80" bestFit="1" customWidth="1"/>
    <col min="1103" max="1103" width="5.28515625" style="80" bestFit="1" customWidth="1"/>
    <col min="1104" max="1104" width="22.140625" style="80" bestFit="1" customWidth="1"/>
    <col min="1105" max="1105" width="5.5703125" style="80" bestFit="1" customWidth="1"/>
    <col min="1106" max="1136" width="5.7109375" style="80" customWidth="1"/>
    <col min="1137" max="1280" width="9.140625" style="80"/>
    <col min="1281" max="1281" width="18.7109375" style="80" customWidth="1"/>
    <col min="1282" max="1282" width="2.7109375" style="80" customWidth="1"/>
    <col min="1283" max="1283" width="3" style="80" customWidth="1"/>
    <col min="1284" max="1284" width="2.7109375" style="80" customWidth="1"/>
    <col min="1285" max="1285" width="4.42578125" style="80" customWidth="1"/>
    <col min="1286" max="1286" width="3.7109375" style="80" customWidth="1"/>
    <col min="1287" max="1287" width="5.42578125" style="80" customWidth="1"/>
    <col min="1288" max="1288" width="2.85546875" style="80" customWidth="1"/>
    <col min="1289" max="1289" width="4" style="80" customWidth="1"/>
    <col min="1290" max="1290" width="3" style="80" customWidth="1"/>
    <col min="1291" max="1291" width="2.5703125" style="80" customWidth="1"/>
    <col min="1292" max="1292" width="2.85546875" style="80" customWidth="1"/>
    <col min="1293" max="1293" width="3" style="80" customWidth="1"/>
    <col min="1294" max="1294" width="0.85546875" style="80" customWidth="1"/>
    <col min="1295" max="1295" width="1.7109375" style="80" customWidth="1"/>
    <col min="1296" max="1296" width="2.140625" style="80" customWidth="1"/>
    <col min="1297" max="1297" width="3.7109375" style="80" customWidth="1"/>
    <col min="1298" max="1299" width="2.7109375" style="80" customWidth="1"/>
    <col min="1300" max="1300" width="2.42578125" style="80" customWidth="1"/>
    <col min="1301" max="1301" width="1.85546875" style="80" customWidth="1"/>
    <col min="1302" max="1304" width="2.7109375" style="80" customWidth="1"/>
    <col min="1305" max="1305" width="2" style="80" customWidth="1"/>
    <col min="1306" max="1307" width="2.7109375" style="80" customWidth="1"/>
    <col min="1308" max="1308" width="0.85546875" style="80" customWidth="1"/>
    <col min="1309" max="1316" width="2.7109375" style="80" customWidth="1"/>
    <col min="1317" max="1317" width="2.5703125" style="80" customWidth="1"/>
    <col min="1318" max="1318" width="2.7109375" style="80" customWidth="1"/>
    <col min="1319" max="1319" width="5.7109375" style="80" customWidth="1"/>
    <col min="1320" max="1354" width="2.7109375" style="80" customWidth="1"/>
    <col min="1355" max="1355" width="5.28515625" style="80" bestFit="1" customWidth="1"/>
    <col min="1356" max="1356" width="21.85546875" style="80" bestFit="1" customWidth="1"/>
    <col min="1357" max="1357" width="5.5703125" style="80" bestFit="1" customWidth="1"/>
    <col min="1358" max="1358" width="18.140625" style="80" bestFit="1" customWidth="1"/>
    <col min="1359" max="1359" width="5.28515625" style="80" bestFit="1" customWidth="1"/>
    <col min="1360" max="1360" width="22.140625" style="80" bestFit="1" customWidth="1"/>
    <col min="1361" max="1361" width="5.5703125" style="80" bestFit="1" customWidth="1"/>
    <col min="1362" max="1392" width="5.7109375" style="80" customWidth="1"/>
    <col min="1393" max="1536" width="9.140625" style="80"/>
    <col min="1537" max="1537" width="18.7109375" style="80" customWidth="1"/>
    <col min="1538" max="1538" width="2.7109375" style="80" customWidth="1"/>
    <col min="1539" max="1539" width="3" style="80" customWidth="1"/>
    <col min="1540" max="1540" width="2.7109375" style="80" customWidth="1"/>
    <col min="1541" max="1541" width="4.42578125" style="80" customWidth="1"/>
    <col min="1542" max="1542" width="3.7109375" style="80" customWidth="1"/>
    <col min="1543" max="1543" width="5.42578125" style="80" customWidth="1"/>
    <col min="1544" max="1544" width="2.85546875" style="80" customWidth="1"/>
    <col min="1545" max="1545" width="4" style="80" customWidth="1"/>
    <col min="1546" max="1546" width="3" style="80" customWidth="1"/>
    <col min="1547" max="1547" width="2.5703125" style="80" customWidth="1"/>
    <col min="1548" max="1548" width="2.85546875" style="80" customWidth="1"/>
    <col min="1549" max="1549" width="3" style="80" customWidth="1"/>
    <col min="1550" max="1550" width="0.85546875" style="80" customWidth="1"/>
    <col min="1551" max="1551" width="1.7109375" style="80" customWidth="1"/>
    <col min="1552" max="1552" width="2.140625" style="80" customWidth="1"/>
    <col min="1553" max="1553" width="3.7109375" style="80" customWidth="1"/>
    <col min="1554" max="1555" width="2.7109375" style="80" customWidth="1"/>
    <col min="1556" max="1556" width="2.42578125" style="80" customWidth="1"/>
    <col min="1557" max="1557" width="1.85546875" style="80" customWidth="1"/>
    <col min="1558" max="1560" width="2.7109375" style="80" customWidth="1"/>
    <col min="1561" max="1561" width="2" style="80" customWidth="1"/>
    <col min="1562" max="1563" width="2.7109375" style="80" customWidth="1"/>
    <col min="1564" max="1564" width="0.85546875" style="80" customWidth="1"/>
    <col min="1565" max="1572" width="2.7109375" style="80" customWidth="1"/>
    <col min="1573" max="1573" width="2.5703125" style="80" customWidth="1"/>
    <col min="1574" max="1574" width="2.7109375" style="80" customWidth="1"/>
    <col min="1575" max="1575" width="5.7109375" style="80" customWidth="1"/>
    <col min="1576" max="1610" width="2.7109375" style="80" customWidth="1"/>
    <col min="1611" max="1611" width="5.28515625" style="80" bestFit="1" customWidth="1"/>
    <col min="1612" max="1612" width="21.85546875" style="80" bestFit="1" customWidth="1"/>
    <col min="1613" max="1613" width="5.5703125" style="80" bestFit="1" customWidth="1"/>
    <col min="1614" max="1614" width="18.140625" style="80" bestFit="1" customWidth="1"/>
    <col min="1615" max="1615" width="5.28515625" style="80" bestFit="1" customWidth="1"/>
    <col min="1616" max="1616" width="22.140625" style="80" bestFit="1" customWidth="1"/>
    <col min="1617" max="1617" width="5.5703125" style="80" bestFit="1" customWidth="1"/>
    <col min="1618" max="1648" width="5.7109375" style="80" customWidth="1"/>
    <col min="1649" max="1792" width="9.140625" style="80"/>
    <col min="1793" max="1793" width="18.7109375" style="80" customWidth="1"/>
    <col min="1794" max="1794" width="2.7109375" style="80" customWidth="1"/>
    <col min="1795" max="1795" width="3" style="80" customWidth="1"/>
    <col min="1796" max="1796" width="2.7109375" style="80" customWidth="1"/>
    <col min="1797" max="1797" width="4.42578125" style="80" customWidth="1"/>
    <col min="1798" max="1798" width="3.7109375" style="80" customWidth="1"/>
    <col min="1799" max="1799" width="5.42578125" style="80" customWidth="1"/>
    <col min="1800" max="1800" width="2.85546875" style="80" customWidth="1"/>
    <col min="1801" max="1801" width="4" style="80" customWidth="1"/>
    <col min="1802" max="1802" width="3" style="80" customWidth="1"/>
    <col min="1803" max="1803" width="2.5703125" style="80" customWidth="1"/>
    <col min="1804" max="1804" width="2.85546875" style="80" customWidth="1"/>
    <col min="1805" max="1805" width="3" style="80" customWidth="1"/>
    <col min="1806" max="1806" width="0.85546875" style="80" customWidth="1"/>
    <col min="1807" max="1807" width="1.7109375" style="80" customWidth="1"/>
    <col min="1808" max="1808" width="2.140625" style="80" customWidth="1"/>
    <col min="1809" max="1809" width="3.7109375" style="80" customWidth="1"/>
    <col min="1810" max="1811" width="2.7109375" style="80" customWidth="1"/>
    <col min="1812" max="1812" width="2.42578125" style="80" customWidth="1"/>
    <col min="1813" max="1813" width="1.85546875" style="80" customWidth="1"/>
    <col min="1814" max="1816" width="2.7109375" style="80" customWidth="1"/>
    <col min="1817" max="1817" width="2" style="80" customWidth="1"/>
    <col min="1818" max="1819" width="2.7109375" style="80" customWidth="1"/>
    <col min="1820" max="1820" width="0.85546875" style="80" customWidth="1"/>
    <col min="1821" max="1828" width="2.7109375" style="80" customWidth="1"/>
    <col min="1829" max="1829" width="2.5703125" style="80" customWidth="1"/>
    <col min="1830" max="1830" width="2.7109375" style="80" customWidth="1"/>
    <col min="1831" max="1831" width="5.7109375" style="80" customWidth="1"/>
    <col min="1832" max="1866" width="2.7109375" style="80" customWidth="1"/>
    <col min="1867" max="1867" width="5.28515625" style="80" bestFit="1" customWidth="1"/>
    <col min="1868" max="1868" width="21.85546875" style="80" bestFit="1" customWidth="1"/>
    <col min="1869" max="1869" width="5.5703125" style="80" bestFit="1" customWidth="1"/>
    <col min="1870" max="1870" width="18.140625" style="80" bestFit="1" customWidth="1"/>
    <col min="1871" max="1871" width="5.28515625" style="80" bestFit="1" customWidth="1"/>
    <col min="1872" max="1872" width="22.140625" style="80" bestFit="1" customWidth="1"/>
    <col min="1873" max="1873" width="5.5703125" style="80" bestFit="1" customWidth="1"/>
    <col min="1874" max="1904" width="5.7109375" style="80" customWidth="1"/>
    <col min="1905" max="2048" width="9.140625" style="80"/>
    <col min="2049" max="2049" width="18.7109375" style="80" customWidth="1"/>
    <col min="2050" max="2050" width="2.7109375" style="80" customWidth="1"/>
    <col min="2051" max="2051" width="3" style="80" customWidth="1"/>
    <col min="2052" max="2052" width="2.7109375" style="80" customWidth="1"/>
    <col min="2053" max="2053" width="4.42578125" style="80" customWidth="1"/>
    <col min="2054" max="2054" width="3.7109375" style="80" customWidth="1"/>
    <col min="2055" max="2055" width="5.42578125" style="80" customWidth="1"/>
    <col min="2056" max="2056" width="2.85546875" style="80" customWidth="1"/>
    <col min="2057" max="2057" width="4" style="80" customWidth="1"/>
    <col min="2058" max="2058" width="3" style="80" customWidth="1"/>
    <col min="2059" max="2059" width="2.5703125" style="80" customWidth="1"/>
    <col min="2060" max="2060" width="2.85546875" style="80" customWidth="1"/>
    <col min="2061" max="2061" width="3" style="80" customWidth="1"/>
    <col min="2062" max="2062" width="0.85546875" style="80" customWidth="1"/>
    <col min="2063" max="2063" width="1.7109375" style="80" customWidth="1"/>
    <col min="2064" max="2064" width="2.140625" style="80" customWidth="1"/>
    <col min="2065" max="2065" width="3.7109375" style="80" customWidth="1"/>
    <col min="2066" max="2067" width="2.7109375" style="80" customWidth="1"/>
    <col min="2068" max="2068" width="2.42578125" style="80" customWidth="1"/>
    <col min="2069" max="2069" width="1.85546875" style="80" customWidth="1"/>
    <col min="2070" max="2072" width="2.7109375" style="80" customWidth="1"/>
    <col min="2073" max="2073" width="2" style="80" customWidth="1"/>
    <col min="2074" max="2075" width="2.7109375" style="80" customWidth="1"/>
    <col min="2076" max="2076" width="0.85546875" style="80" customWidth="1"/>
    <col min="2077" max="2084" width="2.7109375" style="80" customWidth="1"/>
    <col min="2085" max="2085" width="2.5703125" style="80" customWidth="1"/>
    <col min="2086" max="2086" width="2.7109375" style="80" customWidth="1"/>
    <col min="2087" max="2087" width="5.7109375" style="80" customWidth="1"/>
    <col min="2088" max="2122" width="2.7109375" style="80" customWidth="1"/>
    <col min="2123" max="2123" width="5.28515625" style="80" bestFit="1" customWidth="1"/>
    <col min="2124" max="2124" width="21.85546875" style="80" bestFit="1" customWidth="1"/>
    <col min="2125" max="2125" width="5.5703125" style="80" bestFit="1" customWidth="1"/>
    <col min="2126" max="2126" width="18.140625" style="80" bestFit="1" customWidth="1"/>
    <col min="2127" max="2127" width="5.28515625" style="80" bestFit="1" customWidth="1"/>
    <col min="2128" max="2128" width="22.140625" style="80" bestFit="1" customWidth="1"/>
    <col min="2129" max="2129" width="5.5703125" style="80" bestFit="1" customWidth="1"/>
    <col min="2130" max="2160" width="5.7109375" style="80" customWidth="1"/>
    <col min="2161" max="2304" width="9.140625" style="80"/>
    <col min="2305" max="2305" width="18.7109375" style="80" customWidth="1"/>
    <col min="2306" max="2306" width="2.7109375" style="80" customWidth="1"/>
    <col min="2307" max="2307" width="3" style="80" customWidth="1"/>
    <col min="2308" max="2308" width="2.7109375" style="80" customWidth="1"/>
    <col min="2309" max="2309" width="4.42578125" style="80" customWidth="1"/>
    <col min="2310" max="2310" width="3.7109375" style="80" customWidth="1"/>
    <col min="2311" max="2311" width="5.42578125" style="80" customWidth="1"/>
    <col min="2312" max="2312" width="2.85546875" style="80" customWidth="1"/>
    <col min="2313" max="2313" width="4" style="80" customWidth="1"/>
    <col min="2314" max="2314" width="3" style="80" customWidth="1"/>
    <col min="2315" max="2315" width="2.5703125" style="80" customWidth="1"/>
    <col min="2316" max="2316" width="2.85546875" style="80" customWidth="1"/>
    <col min="2317" max="2317" width="3" style="80" customWidth="1"/>
    <col min="2318" max="2318" width="0.85546875" style="80" customWidth="1"/>
    <col min="2319" max="2319" width="1.7109375" style="80" customWidth="1"/>
    <col min="2320" max="2320" width="2.140625" style="80" customWidth="1"/>
    <col min="2321" max="2321" width="3.7109375" style="80" customWidth="1"/>
    <col min="2322" max="2323" width="2.7109375" style="80" customWidth="1"/>
    <col min="2324" max="2324" width="2.42578125" style="80" customWidth="1"/>
    <col min="2325" max="2325" width="1.85546875" style="80" customWidth="1"/>
    <col min="2326" max="2328" width="2.7109375" style="80" customWidth="1"/>
    <col min="2329" max="2329" width="2" style="80" customWidth="1"/>
    <col min="2330" max="2331" width="2.7109375" style="80" customWidth="1"/>
    <col min="2332" max="2332" width="0.85546875" style="80" customWidth="1"/>
    <col min="2333" max="2340" width="2.7109375" style="80" customWidth="1"/>
    <col min="2341" max="2341" width="2.5703125" style="80" customWidth="1"/>
    <col min="2342" max="2342" width="2.7109375" style="80" customWidth="1"/>
    <col min="2343" max="2343" width="5.7109375" style="80" customWidth="1"/>
    <col min="2344" max="2378" width="2.7109375" style="80" customWidth="1"/>
    <col min="2379" max="2379" width="5.28515625" style="80" bestFit="1" customWidth="1"/>
    <col min="2380" max="2380" width="21.85546875" style="80" bestFit="1" customWidth="1"/>
    <col min="2381" max="2381" width="5.5703125" style="80" bestFit="1" customWidth="1"/>
    <col min="2382" max="2382" width="18.140625" style="80" bestFit="1" customWidth="1"/>
    <col min="2383" max="2383" width="5.28515625" style="80" bestFit="1" customWidth="1"/>
    <col min="2384" max="2384" width="22.140625" style="80" bestFit="1" customWidth="1"/>
    <col min="2385" max="2385" width="5.5703125" style="80" bestFit="1" customWidth="1"/>
    <col min="2386" max="2416" width="5.7109375" style="80" customWidth="1"/>
    <col min="2417" max="2560" width="9.140625" style="80"/>
    <col min="2561" max="2561" width="18.7109375" style="80" customWidth="1"/>
    <col min="2562" max="2562" width="2.7109375" style="80" customWidth="1"/>
    <col min="2563" max="2563" width="3" style="80" customWidth="1"/>
    <col min="2564" max="2564" width="2.7109375" style="80" customWidth="1"/>
    <col min="2565" max="2565" width="4.42578125" style="80" customWidth="1"/>
    <col min="2566" max="2566" width="3.7109375" style="80" customWidth="1"/>
    <col min="2567" max="2567" width="5.42578125" style="80" customWidth="1"/>
    <col min="2568" max="2568" width="2.85546875" style="80" customWidth="1"/>
    <col min="2569" max="2569" width="4" style="80" customWidth="1"/>
    <col min="2570" max="2570" width="3" style="80" customWidth="1"/>
    <col min="2571" max="2571" width="2.5703125" style="80" customWidth="1"/>
    <col min="2572" max="2572" width="2.85546875" style="80" customWidth="1"/>
    <col min="2573" max="2573" width="3" style="80" customWidth="1"/>
    <col min="2574" max="2574" width="0.85546875" style="80" customWidth="1"/>
    <col min="2575" max="2575" width="1.7109375" style="80" customWidth="1"/>
    <col min="2576" max="2576" width="2.140625" style="80" customWidth="1"/>
    <col min="2577" max="2577" width="3.7109375" style="80" customWidth="1"/>
    <col min="2578" max="2579" width="2.7109375" style="80" customWidth="1"/>
    <col min="2580" max="2580" width="2.42578125" style="80" customWidth="1"/>
    <col min="2581" max="2581" width="1.85546875" style="80" customWidth="1"/>
    <col min="2582" max="2584" width="2.7109375" style="80" customWidth="1"/>
    <col min="2585" max="2585" width="2" style="80" customWidth="1"/>
    <col min="2586" max="2587" width="2.7109375" style="80" customWidth="1"/>
    <col min="2588" max="2588" width="0.85546875" style="80" customWidth="1"/>
    <col min="2589" max="2596" width="2.7109375" style="80" customWidth="1"/>
    <col min="2597" max="2597" width="2.5703125" style="80" customWidth="1"/>
    <col min="2598" max="2598" width="2.7109375" style="80" customWidth="1"/>
    <col min="2599" max="2599" width="5.7109375" style="80" customWidth="1"/>
    <col min="2600" max="2634" width="2.7109375" style="80" customWidth="1"/>
    <col min="2635" max="2635" width="5.28515625" style="80" bestFit="1" customWidth="1"/>
    <col min="2636" max="2636" width="21.85546875" style="80" bestFit="1" customWidth="1"/>
    <col min="2637" max="2637" width="5.5703125" style="80" bestFit="1" customWidth="1"/>
    <col min="2638" max="2638" width="18.140625" style="80" bestFit="1" customWidth="1"/>
    <col min="2639" max="2639" width="5.28515625" style="80" bestFit="1" customWidth="1"/>
    <col min="2640" max="2640" width="22.140625" style="80" bestFit="1" customWidth="1"/>
    <col min="2641" max="2641" width="5.5703125" style="80" bestFit="1" customWidth="1"/>
    <col min="2642" max="2672" width="5.7109375" style="80" customWidth="1"/>
    <col min="2673" max="2816" width="9.140625" style="80"/>
    <col min="2817" max="2817" width="18.7109375" style="80" customWidth="1"/>
    <col min="2818" max="2818" width="2.7109375" style="80" customWidth="1"/>
    <col min="2819" max="2819" width="3" style="80" customWidth="1"/>
    <col min="2820" max="2820" width="2.7109375" style="80" customWidth="1"/>
    <col min="2821" max="2821" width="4.42578125" style="80" customWidth="1"/>
    <col min="2822" max="2822" width="3.7109375" style="80" customWidth="1"/>
    <col min="2823" max="2823" width="5.42578125" style="80" customWidth="1"/>
    <col min="2824" max="2824" width="2.85546875" style="80" customWidth="1"/>
    <col min="2825" max="2825" width="4" style="80" customWidth="1"/>
    <col min="2826" max="2826" width="3" style="80" customWidth="1"/>
    <col min="2827" max="2827" width="2.5703125" style="80" customWidth="1"/>
    <col min="2828" max="2828" width="2.85546875" style="80" customWidth="1"/>
    <col min="2829" max="2829" width="3" style="80" customWidth="1"/>
    <col min="2830" max="2830" width="0.85546875" style="80" customWidth="1"/>
    <col min="2831" max="2831" width="1.7109375" style="80" customWidth="1"/>
    <col min="2832" max="2832" width="2.140625" style="80" customWidth="1"/>
    <col min="2833" max="2833" width="3.7109375" style="80" customWidth="1"/>
    <col min="2834" max="2835" width="2.7109375" style="80" customWidth="1"/>
    <col min="2836" max="2836" width="2.42578125" style="80" customWidth="1"/>
    <col min="2837" max="2837" width="1.85546875" style="80" customWidth="1"/>
    <col min="2838" max="2840" width="2.7109375" style="80" customWidth="1"/>
    <col min="2841" max="2841" width="2" style="80" customWidth="1"/>
    <col min="2842" max="2843" width="2.7109375" style="80" customWidth="1"/>
    <col min="2844" max="2844" width="0.85546875" style="80" customWidth="1"/>
    <col min="2845" max="2852" width="2.7109375" style="80" customWidth="1"/>
    <col min="2853" max="2853" width="2.5703125" style="80" customWidth="1"/>
    <col min="2854" max="2854" width="2.7109375" style="80" customWidth="1"/>
    <col min="2855" max="2855" width="5.7109375" style="80" customWidth="1"/>
    <col min="2856" max="2890" width="2.7109375" style="80" customWidth="1"/>
    <col min="2891" max="2891" width="5.28515625" style="80" bestFit="1" customWidth="1"/>
    <col min="2892" max="2892" width="21.85546875" style="80" bestFit="1" customWidth="1"/>
    <col min="2893" max="2893" width="5.5703125" style="80" bestFit="1" customWidth="1"/>
    <col min="2894" max="2894" width="18.140625" style="80" bestFit="1" customWidth="1"/>
    <col min="2895" max="2895" width="5.28515625" style="80" bestFit="1" customWidth="1"/>
    <col min="2896" max="2896" width="22.140625" style="80" bestFit="1" customWidth="1"/>
    <col min="2897" max="2897" width="5.5703125" style="80" bestFit="1" customWidth="1"/>
    <col min="2898" max="2928" width="5.7109375" style="80" customWidth="1"/>
    <col min="2929" max="3072" width="9.140625" style="80"/>
    <col min="3073" max="3073" width="18.7109375" style="80" customWidth="1"/>
    <col min="3074" max="3074" width="2.7109375" style="80" customWidth="1"/>
    <col min="3075" max="3075" width="3" style="80" customWidth="1"/>
    <col min="3076" max="3076" width="2.7109375" style="80" customWidth="1"/>
    <col min="3077" max="3077" width="4.42578125" style="80" customWidth="1"/>
    <col min="3078" max="3078" width="3.7109375" style="80" customWidth="1"/>
    <col min="3079" max="3079" width="5.42578125" style="80" customWidth="1"/>
    <col min="3080" max="3080" width="2.85546875" style="80" customWidth="1"/>
    <col min="3081" max="3081" width="4" style="80" customWidth="1"/>
    <col min="3082" max="3082" width="3" style="80" customWidth="1"/>
    <col min="3083" max="3083" width="2.5703125" style="80" customWidth="1"/>
    <col min="3084" max="3084" width="2.85546875" style="80" customWidth="1"/>
    <col min="3085" max="3085" width="3" style="80" customWidth="1"/>
    <col min="3086" max="3086" width="0.85546875" style="80" customWidth="1"/>
    <col min="3087" max="3087" width="1.7109375" style="80" customWidth="1"/>
    <col min="3088" max="3088" width="2.140625" style="80" customWidth="1"/>
    <col min="3089" max="3089" width="3.7109375" style="80" customWidth="1"/>
    <col min="3090" max="3091" width="2.7109375" style="80" customWidth="1"/>
    <col min="3092" max="3092" width="2.42578125" style="80" customWidth="1"/>
    <col min="3093" max="3093" width="1.85546875" style="80" customWidth="1"/>
    <col min="3094" max="3096" width="2.7109375" style="80" customWidth="1"/>
    <col min="3097" max="3097" width="2" style="80" customWidth="1"/>
    <col min="3098" max="3099" width="2.7109375" style="80" customWidth="1"/>
    <col min="3100" max="3100" width="0.85546875" style="80" customWidth="1"/>
    <col min="3101" max="3108" width="2.7109375" style="80" customWidth="1"/>
    <col min="3109" max="3109" width="2.5703125" style="80" customWidth="1"/>
    <col min="3110" max="3110" width="2.7109375" style="80" customWidth="1"/>
    <col min="3111" max="3111" width="5.7109375" style="80" customWidth="1"/>
    <col min="3112" max="3146" width="2.7109375" style="80" customWidth="1"/>
    <col min="3147" max="3147" width="5.28515625" style="80" bestFit="1" customWidth="1"/>
    <col min="3148" max="3148" width="21.85546875" style="80" bestFit="1" customWidth="1"/>
    <col min="3149" max="3149" width="5.5703125" style="80" bestFit="1" customWidth="1"/>
    <col min="3150" max="3150" width="18.140625" style="80" bestFit="1" customWidth="1"/>
    <col min="3151" max="3151" width="5.28515625" style="80" bestFit="1" customWidth="1"/>
    <col min="3152" max="3152" width="22.140625" style="80" bestFit="1" customWidth="1"/>
    <col min="3153" max="3153" width="5.5703125" style="80" bestFit="1" customWidth="1"/>
    <col min="3154" max="3184" width="5.7109375" style="80" customWidth="1"/>
    <col min="3185" max="3328" width="9.140625" style="80"/>
    <col min="3329" max="3329" width="18.7109375" style="80" customWidth="1"/>
    <col min="3330" max="3330" width="2.7109375" style="80" customWidth="1"/>
    <col min="3331" max="3331" width="3" style="80" customWidth="1"/>
    <col min="3332" max="3332" width="2.7109375" style="80" customWidth="1"/>
    <col min="3333" max="3333" width="4.42578125" style="80" customWidth="1"/>
    <col min="3334" max="3334" width="3.7109375" style="80" customWidth="1"/>
    <col min="3335" max="3335" width="5.42578125" style="80" customWidth="1"/>
    <col min="3336" max="3336" width="2.85546875" style="80" customWidth="1"/>
    <col min="3337" max="3337" width="4" style="80" customWidth="1"/>
    <col min="3338" max="3338" width="3" style="80" customWidth="1"/>
    <col min="3339" max="3339" width="2.5703125" style="80" customWidth="1"/>
    <col min="3340" max="3340" width="2.85546875" style="80" customWidth="1"/>
    <col min="3341" max="3341" width="3" style="80" customWidth="1"/>
    <col min="3342" max="3342" width="0.85546875" style="80" customWidth="1"/>
    <col min="3343" max="3343" width="1.7109375" style="80" customWidth="1"/>
    <col min="3344" max="3344" width="2.140625" style="80" customWidth="1"/>
    <col min="3345" max="3345" width="3.7109375" style="80" customWidth="1"/>
    <col min="3346" max="3347" width="2.7109375" style="80" customWidth="1"/>
    <col min="3348" max="3348" width="2.42578125" style="80" customWidth="1"/>
    <col min="3349" max="3349" width="1.85546875" style="80" customWidth="1"/>
    <col min="3350" max="3352" width="2.7109375" style="80" customWidth="1"/>
    <col min="3353" max="3353" width="2" style="80" customWidth="1"/>
    <col min="3354" max="3355" width="2.7109375" style="80" customWidth="1"/>
    <col min="3356" max="3356" width="0.85546875" style="80" customWidth="1"/>
    <col min="3357" max="3364" width="2.7109375" style="80" customWidth="1"/>
    <col min="3365" max="3365" width="2.5703125" style="80" customWidth="1"/>
    <col min="3366" max="3366" width="2.7109375" style="80" customWidth="1"/>
    <col min="3367" max="3367" width="5.7109375" style="80" customWidth="1"/>
    <col min="3368" max="3402" width="2.7109375" style="80" customWidth="1"/>
    <col min="3403" max="3403" width="5.28515625" style="80" bestFit="1" customWidth="1"/>
    <col min="3404" max="3404" width="21.85546875" style="80" bestFit="1" customWidth="1"/>
    <col min="3405" max="3405" width="5.5703125" style="80" bestFit="1" customWidth="1"/>
    <col min="3406" max="3406" width="18.140625" style="80" bestFit="1" customWidth="1"/>
    <col min="3407" max="3407" width="5.28515625" style="80" bestFit="1" customWidth="1"/>
    <col min="3408" max="3408" width="22.140625" style="80" bestFit="1" customWidth="1"/>
    <col min="3409" max="3409" width="5.5703125" style="80" bestFit="1" customWidth="1"/>
    <col min="3410" max="3440" width="5.7109375" style="80" customWidth="1"/>
    <col min="3441" max="3584" width="9.140625" style="80"/>
    <col min="3585" max="3585" width="18.7109375" style="80" customWidth="1"/>
    <col min="3586" max="3586" width="2.7109375" style="80" customWidth="1"/>
    <col min="3587" max="3587" width="3" style="80" customWidth="1"/>
    <col min="3588" max="3588" width="2.7109375" style="80" customWidth="1"/>
    <col min="3589" max="3589" width="4.42578125" style="80" customWidth="1"/>
    <col min="3590" max="3590" width="3.7109375" style="80" customWidth="1"/>
    <col min="3591" max="3591" width="5.42578125" style="80" customWidth="1"/>
    <col min="3592" max="3592" width="2.85546875" style="80" customWidth="1"/>
    <col min="3593" max="3593" width="4" style="80" customWidth="1"/>
    <col min="3594" max="3594" width="3" style="80" customWidth="1"/>
    <col min="3595" max="3595" width="2.5703125" style="80" customWidth="1"/>
    <col min="3596" max="3596" width="2.85546875" style="80" customWidth="1"/>
    <col min="3597" max="3597" width="3" style="80" customWidth="1"/>
    <col min="3598" max="3598" width="0.85546875" style="80" customWidth="1"/>
    <col min="3599" max="3599" width="1.7109375" style="80" customWidth="1"/>
    <col min="3600" max="3600" width="2.140625" style="80" customWidth="1"/>
    <col min="3601" max="3601" width="3.7109375" style="80" customWidth="1"/>
    <col min="3602" max="3603" width="2.7109375" style="80" customWidth="1"/>
    <col min="3604" max="3604" width="2.42578125" style="80" customWidth="1"/>
    <col min="3605" max="3605" width="1.85546875" style="80" customWidth="1"/>
    <col min="3606" max="3608" width="2.7109375" style="80" customWidth="1"/>
    <col min="3609" max="3609" width="2" style="80" customWidth="1"/>
    <col min="3610" max="3611" width="2.7109375" style="80" customWidth="1"/>
    <col min="3612" max="3612" width="0.85546875" style="80" customWidth="1"/>
    <col min="3613" max="3620" width="2.7109375" style="80" customWidth="1"/>
    <col min="3621" max="3621" width="2.5703125" style="80" customWidth="1"/>
    <col min="3622" max="3622" width="2.7109375" style="80" customWidth="1"/>
    <col min="3623" max="3623" width="5.7109375" style="80" customWidth="1"/>
    <col min="3624" max="3658" width="2.7109375" style="80" customWidth="1"/>
    <col min="3659" max="3659" width="5.28515625" style="80" bestFit="1" customWidth="1"/>
    <col min="3660" max="3660" width="21.85546875" style="80" bestFit="1" customWidth="1"/>
    <col min="3661" max="3661" width="5.5703125" style="80" bestFit="1" customWidth="1"/>
    <col min="3662" max="3662" width="18.140625" style="80" bestFit="1" customWidth="1"/>
    <col min="3663" max="3663" width="5.28515625" style="80" bestFit="1" customWidth="1"/>
    <col min="3664" max="3664" width="22.140625" style="80" bestFit="1" customWidth="1"/>
    <col min="3665" max="3665" width="5.5703125" style="80" bestFit="1" customWidth="1"/>
    <col min="3666" max="3696" width="5.7109375" style="80" customWidth="1"/>
    <col min="3697" max="3840" width="9.140625" style="80"/>
    <col min="3841" max="3841" width="18.7109375" style="80" customWidth="1"/>
    <col min="3842" max="3842" width="2.7109375" style="80" customWidth="1"/>
    <col min="3843" max="3843" width="3" style="80" customWidth="1"/>
    <col min="3844" max="3844" width="2.7109375" style="80" customWidth="1"/>
    <col min="3845" max="3845" width="4.42578125" style="80" customWidth="1"/>
    <col min="3846" max="3846" width="3.7109375" style="80" customWidth="1"/>
    <col min="3847" max="3847" width="5.42578125" style="80" customWidth="1"/>
    <col min="3848" max="3848" width="2.85546875" style="80" customWidth="1"/>
    <col min="3849" max="3849" width="4" style="80" customWidth="1"/>
    <col min="3850" max="3850" width="3" style="80" customWidth="1"/>
    <col min="3851" max="3851" width="2.5703125" style="80" customWidth="1"/>
    <col min="3852" max="3852" width="2.85546875" style="80" customWidth="1"/>
    <col min="3853" max="3853" width="3" style="80" customWidth="1"/>
    <col min="3854" max="3854" width="0.85546875" style="80" customWidth="1"/>
    <col min="3855" max="3855" width="1.7109375" style="80" customWidth="1"/>
    <col min="3856" max="3856" width="2.140625" style="80" customWidth="1"/>
    <col min="3857" max="3857" width="3.7109375" style="80" customWidth="1"/>
    <col min="3858" max="3859" width="2.7109375" style="80" customWidth="1"/>
    <col min="3860" max="3860" width="2.42578125" style="80" customWidth="1"/>
    <col min="3861" max="3861" width="1.85546875" style="80" customWidth="1"/>
    <col min="3862" max="3864" width="2.7109375" style="80" customWidth="1"/>
    <col min="3865" max="3865" width="2" style="80" customWidth="1"/>
    <col min="3866" max="3867" width="2.7109375" style="80" customWidth="1"/>
    <col min="3868" max="3868" width="0.85546875" style="80" customWidth="1"/>
    <col min="3869" max="3876" width="2.7109375" style="80" customWidth="1"/>
    <col min="3877" max="3877" width="2.5703125" style="80" customWidth="1"/>
    <col min="3878" max="3878" width="2.7109375" style="80" customWidth="1"/>
    <col min="3879" max="3879" width="5.7109375" style="80" customWidth="1"/>
    <col min="3880" max="3914" width="2.7109375" style="80" customWidth="1"/>
    <col min="3915" max="3915" width="5.28515625" style="80" bestFit="1" customWidth="1"/>
    <col min="3916" max="3916" width="21.85546875" style="80" bestFit="1" customWidth="1"/>
    <col min="3917" max="3917" width="5.5703125" style="80" bestFit="1" customWidth="1"/>
    <col min="3918" max="3918" width="18.140625" style="80" bestFit="1" customWidth="1"/>
    <col min="3919" max="3919" width="5.28515625" style="80" bestFit="1" customWidth="1"/>
    <col min="3920" max="3920" width="22.140625" style="80" bestFit="1" customWidth="1"/>
    <col min="3921" max="3921" width="5.5703125" style="80" bestFit="1" customWidth="1"/>
    <col min="3922" max="3952" width="5.7109375" style="80" customWidth="1"/>
    <col min="3953" max="4096" width="9.140625" style="80"/>
    <col min="4097" max="4097" width="18.7109375" style="80" customWidth="1"/>
    <col min="4098" max="4098" width="2.7109375" style="80" customWidth="1"/>
    <col min="4099" max="4099" width="3" style="80" customWidth="1"/>
    <col min="4100" max="4100" width="2.7109375" style="80" customWidth="1"/>
    <col min="4101" max="4101" width="4.42578125" style="80" customWidth="1"/>
    <col min="4102" max="4102" width="3.7109375" style="80" customWidth="1"/>
    <col min="4103" max="4103" width="5.42578125" style="80" customWidth="1"/>
    <col min="4104" max="4104" width="2.85546875" style="80" customWidth="1"/>
    <col min="4105" max="4105" width="4" style="80" customWidth="1"/>
    <col min="4106" max="4106" width="3" style="80" customWidth="1"/>
    <col min="4107" max="4107" width="2.5703125" style="80" customWidth="1"/>
    <col min="4108" max="4108" width="2.85546875" style="80" customWidth="1"/>
    <col min="4109" max="4109" width="3" style="80" customWidth="1"/>
    <col min="4110" max="4110" width="0.85546875" style="80" customWidth="1"/>
    <col min="4111" max="4111" width="1.7109375" style="80" customWidth="1"/>
    <col min="4112" max="4112" width="2.140625" style="80" customWidth="1"/>
    <col min="4113" max="4113" width="3.7109375" style="80" customWidth="1"/>
    <col min="4114" max="4115" width="2.7109375" style="80" customWidth="1"/>
    <col min="4116" max="4116" width="2.42578125" style="80" customWidth="1"/>
    <col min="4117" max="4117" width="1.85546875" style="80" customWidth="1"/>
    <col min="4118" max="4120" width="2.7109375" style="80" customWidth="1"/>
    <col min="4121" max="4121" width="2" style="80" customWidth="1"/>
    <col min="4122" max="4123" width="2.7109375" style="80" customWidth="1"/>
    <col min="4124" max="4124" width="0.85546875" style="80" customWidth="1"/>
    <col min="4125" max="4132" width="2.7109375" style="80" customWidth="1"/>
    <col min="4133" max="4133" width="2.5703125" style="80" customWidth="1"/>
    <col min="4134" max="4134" width="2.7109375" style="80" customWidth="1"/>
    <col min="4135" max="4135" width="5.7109375" style="80" customWidth="1"/>
    <col min="4136" max="4170" width="2.7109375" style="80" customWidth="1"/>
    <col min="4171" max="4171" width="5.28515625" style="80" bestFit="1" customWidth="1"/>
    <col min="4172" max="4172" width="21.85546875" style="80" bestFit="1" customWidth="1"/>
    <col min="4173" max="4173" width="5.5703125" style="80" bestFit="1" customWidth="1"/>
    <col min="4174" max="4174" width="18.140625" style="80" bestFit="1" customWidth="1"/>
    <col min="4175" max="4175" width="5.28515625" style="80" bestFit="1" customWidth="1"/>
    <col min="4176" max="4176" width="22.140625" style="80" bestFit="1" customWidth="1"/>
    <col min="4177" max="4177" width="5.5703125" style="80" bestFit="1" customWidth="1"/>
    <col min="4178" max="4208" width="5.7109375" style="80" customWidth="1"/>
    <col min="4209" max="4352" width="9.140625" style="80"/>
    <col min="4353" max="4353" width="18.7109375" style="80" customWidth="1"/>
    <col min="4354" max="4354" width="2.7109375" style="80" customWidth="1"/>
    <col min="4355" max="4355" width="3" style="80" customWidth="1"/>
    <col min="4356" max="4356" width="2.7109375" style="80" customWidth="1"/>
    <col min="4357" max="4357" width="4.42578125" style="80" customWidth="1"/>
    <col min="4358" max="4358" width="3.7109375" style="80" customWidth="1"/>
    <col min="4359" max="4359" width="5.42578125" style="80" customWidth="1"/>
    <col min="4360" max="4360" width="2.85546875" style="80" customWidth="1"/>
    <col min="4361" max="4361" width="4" style="80" customWidth="1"/>
    <col min="4362" max="4362" width="3" style="80" customWidth="1"/>
    <col min="4363" max="4363" width="2.5703125" style="80" customWidth="1"/>
    <col min="4364" max="4364" width="2.85546875" style="80" customWidth="1"/>
    <col min="4365" max="4365" width="3" style="80" customWidth="1"/>
    <col min="4366" max="4366" width="0.85546875" style="80" customWidth="1"/>
    <col min="4367" max="4367" width="1.7109375" style="80" customWidth="1"/>
    <col min="4368" max="4368" width="2.140625" style="80" customWidth="1"/>
    <col min="4369" max="4369" width="3.7109375" style="80" customWidth="1"/>
    <col min="4370" max="4371" width="2.7109375" style="80" customWidth="1"/>
    <col min="4372" max="4372" width="2.42578125" style="80" customWidth="1"/>
    <col min="4373" max="4373" width="1.85546875" style="80" customWidth="1"/>
    <col min="4374" max="4376" width="2.7109375" style="80" customWidth="1"/>
    <col min="4377" max="4377" width="2" style="80" customWidth="1"/>
    <col min="4378" max="4379" width="2.7109375" style="80" customWidth="1"/>
    <col min="4380" max="4380" width="0.85546875" style="80" customWidth="1"/>
    <col min="4381" max="4388" width="2.7109375" style="80" customWidth="1"/>
    <col min="4389" max="4389" width="2.5703125" style="80" customWidth="1"/>
    <col min="4390" max="4390" width="2.7109375" style="80" customWidth="1"/>
    <col min="4391" max="4391" width="5.7109375" style="80" customWidth="1"/>
    <col min="4392" max="4426" width="2.7109375" style="80" customWidth="1"/>
    <col min="4427" max="4427" width="5.28515625" style="80" bestFit="1" customWidth="1"/>
    <col min="4428" max="4428" width="21.85546875" style="80" bestFit="1" customWidth="1"/>
    <col min="4429" max="4429" width="5.5703125" style="80" bestFit="1" customWidth="1"/>
    <col min="4430" max="4430" width="18.140625" style="80" bestFit="1" customWidth="1"/>
    <col min="4431" max="4431" width="5.28515625" style="80" bestFit="1" customWidth="1"/>
    <col min="4432" max="4432" width="22.140625" style="80" bestFit="1" customWidth="1"/>
    <col min="4433" max="4433" width="5.5703125" style="80" bestFit="1" customWidth="1"/>
    <col min="4434" max="4464" width="5.7109375" style="80" customWidth="1"/>
    <col min="4465" max="4608" width="9.140625" style="80"/>
    <col min="4609" max="4609" width="18.7109375" style="80" customWidth="1"/>
    <col min="4610" max="4610" width="2.7109375" style="80" customWidth="1"/>
    <col min="4611" max="4611" width="3" style="80" customWidth="1"/>
    <col min="4612" max="4612" width="2.7109375" style="80" customWidth="1"/>
    <col min="4613" max="4613" width="4.42578125" style="80" customWidth="1"/>
    <col min="4614" max="4614" width="3.7109375" style="80" customWidth="1"/>
    <col min="4615" max="4615" width="5.42578125" style="80" customWidth="1"/>
    <col min="4616" max="4616" width="2.85546875" style="80" customWidth="1"/>
    <col min="4617" max="4617" width="4" style="80" customWidth="1"/>
    <col min="4618" max="4618" width="3" style="80" customWidth="1"/>
    <col min="4619" max="4619" width="2.5703125" style="80" customWidth="1"/>
    <col min="4620" max="4620" width="2.85546875" style="80" customWidth="1"/>
    <col min="4621" max="4621" width="3" style="80" customWidth="1"/>
    <col min="4622" max="4622" width="0.85546875" style="80" customWidth="1"/>
    <col min="4623" max="4623" width="1.7109375" style="80" customWidth="1"/>
    <col min="4624" max="4624" width="2.140625" style="80" customWidth="1"/>
    <col min="4625" max="4625" width="3.7109375" style="80" customWidth="1"/>
    <col min="4626" max="4627" width="2.7109375" style="80" customWidth="1"/>
    <col min="4628" max="4628" width="2.42578125" style="80" customWidth="1"/>
    <col min="4629" max="4629" width="1.85546875" style="80" customWidth="1"/>
    <col min="4630" max="4632" width="2.7109375" style="80" customWidth="1"/>
    <col min="4633" max="4633" width="2" style="80" customWidth="1"/>
    <col min="4634" max="4635" width="2.7109375" style="80" customWidth="1"/>
    <col min="4636" max="4636" width="0.85546875" style="80" customWidth="1"/>
    <col min="4637" max="4644" width="2.7109375" style="80" customWidth="1"/>
    <col min="4645" max="4645" width="2.5703125" style="80" customWidth="1"/>
    <col min="4646" max="4646" width="2.7109375" style="80" customWidth="1"/>
    <col min="4647" max="4647" width="5.7109375" style="80" customWidth="1"/>
    <col min="4648" max="4682" width="2.7109375" style="80" customWidth="1"/>
    <col min="4683" max="4683" width="5.28515625" style="80" bestFit="1" customWidth="1"/>
    <col min="4684" max="4684" width="21.85546875" style="80" bestFit="1" customWidth="1"/>
    <col min="4685" max="4685" width="5.5703125" style="80" bestFit="1" customWidth="1"/>
    <col min="4686" max="4686" width="18.140625" style="80" bestFit="1" customWidth="1"/>
    <col min="4687" max="4687" width="5.28515625" style="80" bestFit="1" customWidth="1"/>
    <col min="4688" max="4688" width="22.140625" style="80" bestFit="1" customWidth="1"/>
    <col min="4689" max="4689" width="5.5703125" style="80" bestFit="1" customWidth="1"/>
    <col min="4690" max="4720" width="5.7109375" style="80" customWidth="1"/>
    <col min="4721" max="4864" width="9.140625" style="80"/>
    <col min="4865" max="4865" width="18.7109375" style="80" customWidth="1"/>
    <col min="4866" max="4866" width="2.7109375" style="80" customWidth="1"/>
    <col min="4867" max="4867" width="3" style="80" customWidth="1"/>
    <col min="4868" max="4868" width="2.7109375" style="80" customWidth="1"/>
    <col min="4869" max="4869" width="4.42578125" style="80" customWidth="1"/>
    <col min="4870" max="4870" width="3.7109375" style="80" customWidth="1"/>
    <col min="4871" max="4871" width="5.42578125" style="80" customWidth="1"/>
    <col min="4872" max="4872" width="2.85546875" style="80" customWidth="1"/>
    <col min="4873" max="4873" width="4" style="80" customWidth="1"/>
    <col min="4874" max="4874" width="3" style="80" customWidth="1"/>
    <col min="4875" max="4875" width="2.5703125" style="80" customWidth="1"/>
    <col min="4876" max="4876" width="2.85546875" style="80" customWidth="1"/>
    <col min="4877" max="4877" width="3" style="80" customWidth="1"/>
    <col min="4878" max="4878" width="0.85546875" style="80" customWidth="1"/>
    <col min="4879" max="4879" width="1.7109375" style="80" customWidth="1"/>
    <col min="4880" max="4880" width="2.140625" style="80" customWidth="1"/>
    <col min="4881" max="4881" width="3.7109375" style="80" customWidth="1"/>
    <col min="4882" max="4883" width="2.7109375" style="80" customWidth="1"/>
    <col min="4884" max="4884" width="2.42578125" style="80" customWidth="1"/>
    <col min="4885" max="4885" width="1.85546875" style="80" customWidth="1"/>
    <col min="4886" max="4888" width="2.7109375" style="80" customWidth="1"/>
    <col min="4889" max="4889" width="2" style="80" customWidth="1"/>
    <col min="4890" max="4891" width="2.7109375" style="80" customWidth="1"/>
    <col min="4892" max="4892" width="0.85546875" style="80" customWidth="1"/>
    <col min="4893" max="4900" width="2.7109375" style="80" customWidth="1"/>
    <col min="4901" max="4901" width="2.5703125" style="80" customWidth="1"/>
    <col min="4902" max="4902" width="2.7109375" style="80" customWidth="1"/>
    <col min="4903" max="4903" width="5.7109375" style="80" customWidth="1"/>
    <col min="4904" max="4938" width="2.7109375" style="80" customWidth="1"/>
    <col min="4939" max="4939" width="5.28515625" style="80" bestFit="1" customWidth="1"/>
    <col min="4940" max="4940" width="21.85546875" style="80" bestFit="1" customWidth="1"/>
    <col min="4941" max="4941" width="5.5703125" style="80" bestFit="1" customWidth="1"/>
    <col min="4942" max="4942" width="18.140625" style="80" bestFit="1" customWidth="1"/>
    <col min="4943" max="4943" width="5.28515625" style="80" bestFit="1" customWidth="1"/>
    <col min="4944" max="4944" width="22.140625" style="80" bestFit="1" customWidth="1"/>
    <col min="4945" max="4945" width="5.5703125" style="80" bestFit="1" customWidth="1"/>
    <col min="4946" max="4976" width="5.7109375" style="80" customWidth="1"/>
    <col min="4977" max="5120" width="9.140625" style="80"/>
    <col min="5121" max="5121" width="18.7109375" style="80" customWidth="1"/>
    <col min="5122" max="5122" width="2.7109375" style="80" customWidth="1"/>
    <col min="5123" max="5123" width="3" style="80" customWidth="1"/>
    <col min="5124" max="5124" width="2.7109375" style="80" customWidth="1"/>
    <col min="5125" max="5125" width="4.42578125" style="80" customWidth="1"/>
    <col min="5126" max="5126" width="3.7109375" style="80" customWidth="1"/>
    <col min="5127" max="5127" width="5.42578125" style="80" customWidth="1"/>
    <col min="5128" max="5128" width="2.85546875" style="80" customWidth="1"/>
    <col min="5129" max="5129" width="4" style="80" customWidth="1"/>
    <col min="5130" max="5130" width="3" style="80" customWidth="1"/>
    <col min="5131" max="5131" width="2.5703125" style="80" customWidth="1"/>
    <col min="5132" max="5132" width="2.85546875" style="80" customWidth="1"/>
    <col min="5133" max="5133" width="3" style="80" customWidth="1"/>
    <col min="5134" max="5134" width="0.85546875" style="80" customWidth="1"/>
    <col min="5135" max="5135" width="1.7109375" style="80" customWidth="1"/>
    <col min="5136" max="5136" width="2.140625" style="80" customWidth="1"/>
    <col min="5137" max="5137" width="3.7109375" style="80" customWidth="1"/>
    <col min="5138" max="5139" width="2.7109375" style="80" customWidth="1"/>
    <col min="5140" max="5140" width="2.42578125" style="80" customWidth="1"/>
    <col min="5141" max="5141" width="1.85546875" style="80" customWidth="1"/>
    <col min="5142" max="5144" width="2.7109375" style="80" customWidth="1"/>
    <col min="5145" max="5145" width="2" style="80" customWidth="1"/>
    <col min="5146" max="5147" width="2.7109375" style="80" customWidth="1"/>
    <col min="5148" max="5148" width="0.85546875" style="80" customWidth="1"/>
    <col min="5149" max="5156" width="2.7109375" style="80" customWidth="1"/>
    <col min="5157" max="5157" width="2.5703125" style="80" customWidth="1"/>
    <col min="5158" max="5158" width="2.7109375" style="80" customWidth="1"/>
    <col min="5159" max="5159" width="5.7109375" style="80" customWidth="1"/>
    <col min="5160" max="5194" width="2.7109375" style="80" customWidth="1"/>
    <col min="5195" max="5195" width="5.28515625" style="80" bestFit="1" customWidth="1"/>
    <col min="5196" max="5196" width="21.85546875" style="80" bestFit="1" customWidth="1"/>
    <col min="5197" max="5197" width="5.5703125" style="80" bestFit="1" customWidth="1"/>
    <col min="5198" max="5198" width="18.140625" style="80" bestFit="1" customWidth="1"/>
    <col min="5199" max="5199" width="5.28515625" style="80" bestFit="1" customWidth="1"/>
    <col min="5200" max="5200" width="22.140625" style="80" bestFit="1" customWidth="1"/>
    <col min="5201" max="5201" width="5.5703125" style="80" bestFit="1" customWidth="1"/>
    <col min="5202" max="5232" width="5.7109375" style="80" customWidth="1"/>
    <col min="5233" max="5376" width="9.140625" style="80"/>
    <col min="5377" max="5377" width="18.7109375" style="80" customWidth="1"/>
    <col min="5378" max="5378" width="2.7109375" style="80" customWidth="1"/>
    <col min="5379" max="5379" width="3" style="80" customWidth="1"/>
    <col min="5380" max="5380" width="2.7109375" style="80" customWidth="1"/>
    <col min="5381" max="5381" width="4.42578125" style="80" customWidth="1"/>
    <col min="5382" max="5382" width="3.7109375" style="80" customWidth="1"/>
    <col min="5383" max="5383" width="5.42578125" style="80" customWidth="1"/>
    <col min="5384" max="5384" width="2.85546875" style="80" customWidth="1"/>
    <col min="5385" max="5385" width="4" style="80" customWidth="1"/>
    <col min="5386" max="5386" width="3" style="80" customWidth="1"/>
    <col min="5387" max="5387" width="2.5703125" style="80" customWidth="1"/>
    <col min="5388" max="5388" width="2.85546875" style="80" customWidth="1"/>
    <col min="5389" max="5389" width="3" style="80" customWidth="1"/>
    <col min="5390" max="5390" width="0.85546875" style="80" customWidth="1"/>
    <col min="5391" max="5391" width="1.7109375" style="80" customWidth="1"/>
    <col min="5392" max="5392" width="2.140625" style="80" customWidth="1"/>
    <col min="5393" max="5393" width="3.7109375" style="80" customWidth="1"/>
    <col min="5394" max="5395" width="2.7109375" style="80" customWidth="1"/>
    <col min="5396" max="5396" width="2.42578125" style="80" customWidth="1"/>
    <col min="5397" max="5397" width="1.85546875" style="80" customWidth="1"/>
    <col min="5398" max="5400" width="2.7109375" style="80" customWidth="1"/>
    <col min="5401" max="5401" width="2" style="80" customWidth="1"/>
    <col min="5402" max="5403" width="2.7109375" style="80" customWidth="1"/>
    <col min="5404" max="5404" width="0.85546875" style="80" customWidth="1"/>
    <col min="5405" max="5412" width="2.7109375" style="80" customWidth="1"/>
    <col min="5413" max="5413" width="2.5703125" style="80" customWidth="1"/>
    <col min="5414" max="5414" width="2.7109375" style="80" customWidth="1"/>
    <col min="5415" max="5415" width="5.7109375" style="80" customWidth="1"/>
    <col min="5416" max="5450" width="2.7109375" style="80" customWidth="1"/>
    <col min="5451" max="5451" width="5.28515625" style="80" bestFit="1" customWidth="1"/>
    <col min="5452" max="5452" width="21.85546875" style="80" bestFit="1" customWidth="1"/>
    <col min="5453" max="5453" width="5.5703125" style="80" bestFit="1" customWidth="1"/>
    <col min="5454" max="5454" width="18.140625" style="80" bestFit="1" customWidth="1"/>
    <col min="5455" max="5455" width="5.28515625" style="80" bestFit="1" customWidth="1"/>
    <col min="5456" max="5456" width="22.140625" style="80" bestFit="1" customWidth="1"/>
    <col min="5457" max="5457" width="5.5703125" style="80" bestFit="1" customWidth="1"/>
    <col min="5458" max="5488" width="5.7109375" style="80" customWidth="1"/>
    <col min="5489" max="5632" width="9.140625" style="80"/>
    <col min="5633" max="5633" width="18.7109375" style="80" customWidth="1"/>
    <col min="5634" max="5634" width="2.7109375" style="80" customWidth="1"/>
    <col min="5635" max="5635" width="3" style="80" customWidth="1"/>
    <col min="5636" max="5636" width="2.7109375" style="80" customWidth="1"/>
    <col min="5637" max="5637" width="4.42578125" style="80" customWidth="1"/>
    <col min="5638" max="5638" width="3.7109375" style="80" customWidth="1"/>
    <col min="5639" max="5639" width="5.42578125" style="80" customWidth="1"/>
    <col min="5640" max="5640" width="2.85546875" style="80" customWidth="1"/>
    <col min="5641" max="5641" width="4" style="80" customWidth="1"/>
    <col min="5642" max="5642" width="3" style="80" customWidth="1"/>
    <col min="5643" max="5643" width="2.5703125" style="80" customWidth="1"/>
    <col min="5644" max="5644" width="2.85546875" style="80" customWidth="1"/>
    <col min="5645" max="5645" width="3" style="80" customWidth="1"/>
    <col min="5646" max="5646" width="0.85546875" style="80" customWidth="1"/>
    <col min="5647" max="5647" width="1.7109375" style="80" customWidth="1"/>
    <col min="5648" max="5648" width="2.140625" style="80" customWidth="1"/>
    <col min="5649" max="5649" width="3.7109375" style="80" customWidth="1"/>
    <col min="5650" max="5651" width="2.7109375" style="80" customWidth="1"/>
    <col min="5652" max="5652" width="2.42578125" style="80" customWidth="1"/>
    <col min="5653" max="5653" width="1.85546875" style="80" customWidth="1"/>
    <col min="5654" max="5656" width="2.7109375" style="80" customWidth="1"/>
    <col min="5657" max="5657" width="2" style="80" customWidth="1"/>
    <col min="5658" max="5659" width="2.7109375" style="80" customWidth="1"/>
    <col min="5660" max="5660" width="0.85546875" style="80" customWidth="1"/>
    <col min="5661" max="5668" width="2.7109375" style="80" customWidth="1"/>
    <col min="5669" max="5669" width="2.5703125" style="80" customWidth="1"/>
    <col min="5670" max="5670" width="2.7109375" style="80" customWidth="1"/>
    <col min="5671" max="5671" width="5.7109375" style="80" customWidth="1"/>
    <col min="5672" max="5706" width="2.7109375" style="80" customWidth="1"/>
    <col min="5707" max="5707" width="5.28515625" style="80" bestFit="1" customWidth="1"/>
    <col min="5708" max="5708" width="21.85546875" style="80" bestFit="1" customWidth="1"/>
    <col min="5709" max="5709" width="5.5703125" style="80" bestFit="1" customWidth="1"/>
    <col min="5710" max="5710" width="18.140625" style="80" bestFit="1" customWidth="1"/>
    <col min="5711" max="5711" width="5.28515625" style="80" bestFit="1" customWidth="1"/>
    <col min="5712" max="5712" width="22.140625" style="80" bestFit="1" customWidth="1"/>
    <col min="5713" max="5713" width="5.5703125" style="80" bestFit="1" customWidth="1"/>
    <col min="5714" max="5744" width="5.7109375" style="80" customWidth="1"/>
    <col min="5745" max="5888" width="9.140625" style="80"/>
    <col min="5889" max="5889" width="18.7109375" style="80" customWidth="1"/>
    <col min="5890" max="5890" width="2.7109375" style="80" customWidth="1"/>
    <col min="5891" max="5891" width="3" style="80" customWidth="1"/>
    <col min="5892" max="5892" width="2.7109375" style="80" customWidth="1"/>
    <col min="5893" max="5893" width="4.42578125" style="80" customWidth="1"/>
    <col min="5894" max="5894" width="3.7109375" style="80" customWidth="1"/>
    <col min="5895" max="5895" width="5.42578125" style="80" customWidth="1"/>
    <col min="5896" max="5896" width="2.85546875" style="80" customWidth="1"/>
    <col min="5897" max="5897" width="4" style="80" customWidth="1"/>
    <col min="5898" max="5898" width="3" style="80" customWidth="1"/>
    <col min="5899" max="5899" width="2.5703125" style="80" customWidth="1"/>
    <col min="5900" max="5900" width="2.85546875" style="80" customWidth="1"/>
    <col min="5901" max="5901" width="3" style="80" customWidth="1"/>
    <col min="5902" max="5902" width="0.85546875" style="80" customWidth="1"/>
    <col min="5903" max="5903" width="1.7109375" style="80" customWidth="1"/>
    <col min="5904" max="5904" width="2.140625" style="80" customWidth="1"/>
    <col min="5905" max="5905" width="3.7109375" style="80" customWidth="1"/>
    <col min="5906" max="5907" width="2.7109375" style="80" customWidth="1"/>
    <col min="5908" max="5908" width="2.42578125" style="80" customWidth="1"/>
    <col min="5909" max="5909" width="1.85546875" style="80" customWidth="1"/>
    <col min="5910" max="5912" width="2.7109375" style="80" customWidth="1"/>
    <col min="5913" max="5913" width="2" style="80" customWidth="1"/>
    <col min="5914" max="5915" width="2.7109375" style="80" customWidth="1"/>
    <col min="5916" max="5916" width="0.85546875" style="80" customWidth="1"/>
    <col min="5917" max="5924" width="2.7109375" style="80" customWidth="1"/>
    <col min="5925" max="5925" width="2.5703125" style="80" customWidth="1"/>
    <col min="5926" max="5926" width="2.7109375" style="80" customWidth="1"/>
    <col min="5927" max="5927" width="5.7109375" style="80" customWidth="1"/>
    <col min="5928" max="5962" width="2.7109375" style="80" customWidth="1"/>
    <col min="5963" max="5963" width="5.28515625" style="80" bestFit="1" customWidth="1"/>
    <col min="5964" max="5964" width="21.85546875" style="80" bestFit="1" customWidth="1"/>
    <col min="5965" max="5965" width="5.5703125" style="80" bestFit="1" customWidth="1"/>
    <col min="5966" max="5966" width="18.140625" style="80" bestFit="1" customWidth="1"/>
    <col min="5967" max="5967" width="5.28515625" style="80" bestFit="1" customWidth="1"/>
    <col min="5968" max="5968" width="22.140625" style="80" bestFit="1" customWidth="1"/>
    <col min="5969" max="5969" width="5.5703125" style="80" bestFit="1" customWidth="1"/>
    <col min="5970" max="6000" width="5.7109375" style="80" customWidth="1"/>
    <col min="6001" max="6144" width="9.140625" style="80"/>
    <col min="6145" max="6145" width="18.7109375" style="80" customWidth="1"/>
    <col min="6146" max="6146" width="2.7109375" style="80" customWidth="1"/>
    <col min="6147" max="6147" width="3" style="80" customWidth="1"/>
    <col min="6148" max="6148" width="2.7109375" style="80" customWidth="1"/>
    <col min="6149" max="6149" width="4.42578125" style="80" customWidth="1"/>
    <col min="6150" max="6150" width="3.7109375" style="80" customWidth="1"/>
    <col min="6151" max="6151" width="5.42578125" style="80" customWidth="1"/>
    <col min="6152" max="6152" width="2.85546875" style="80" customWidth="1"/>
    <col min="6153" max="6153" width="4" style="80" customWidth="1"/>
    <col min="6154" max="6154" width="3" style="80" customWidth="1"/>
    <col min="6155" max="6155" width="2.5703125" style="80" customWidth="1"/>
    <col min="6156" max="6156" width="2.85546875" style="80" customWidth="1"/>
    <col min="6157" max="6157" width="3" style="80" customWidth="1"/>
    <col min="6158" max="6158" width="0.85546875" style="80" customWidth="1"/>
    <col min="6159" max="6159" width="1.7109375" style="80" customWidth="1"/>
    <col min="6160" max="6160" width="2.140625" style="80" customWidth="1"/>
    <col min="6161" max="6161" width="3.7109375" style="80" customWidth="1"/>
    <col min="6162" max="6163" width="2.7109375" style="80" customWidth="1"/>
    <col min="6164" max="6164" width="2.42578125" style="80" customWidth="1"/>
    <col min="6165" max="6165" width="1.85546875" style="80" customWidth="1"/>
    <col min="6166" max="6168" width="2.7109375" style="80" customWidth="1"/>
    <col min="6169" max="6169" width="2" style="80" customWidth="1"/>
    <col min="6170" max="6171" width="2.7109375" style="80" customWidth="1"/>
    <col min="6172" max="6172" width="0.85546875" style="80" customWidth="1"/>
    <col min="6173" max="6180" width="2.7109375" style="80" customWidth="1"/>
    <col min="6181" max="6181" width="2.5703125" style="80" customWidth="1"/>
    <col min="6182" max="6182" width="2.7109375" style="80" customWidth="1"/>
    <col min="6183" max="6183" width="5.7109375" style="80" customWidth="1"/>
    <col min="6184" max="6218" width="2.7109375" style="80" customWidth="1"/>
    <col min="6219" max="6219" width="5.28515625" style="80" bestFit="1" customWidth="1"/>
    <col min="6220" max="6220" width="21.85546875" style="80" bestFit="1" customWidth="1"/>
    <col min="6221" max="6221" width="5.5703125" style="80" bestFit="1" customWidth="1"/>
    <col min="6222" max="6222" width="18.140625" style="80" bestFit="1" customWidth="1"/>
    <col min="6223" max="6223" width="5.28515625" style="80" bestFit="1" customWidth="1"/>
    <col min="6224" max="6224" width="22.140625" style="80" bestFit="1" customWidth="1"/>
    <col min="6225" max="6225" width="5.5703125" style="80" bestFit="1" customWidth="1"/>
    <col min="6226" max="6256" width="5.7109375" style="80" customWidth="1"/>
    <col min="6257" max="6400" width="9.140625" style="80"/>
    <col min="6401" max="6401" width="18.7109375" style="80" customWidth="1"/>
    <col min="6402" max="6402" width="2.7109375" style="80" customWidth="1"/>
    <col min="6403" max="6403" width="3" style="80" customWidth="1"/>
    <col min="6404" max="6404" width="2.7109375" style="80" customWidth="1"/>
    <col min="6405" max="6405" width="4.42578125" style="80" customWidth="1"/>
    <col min="6406" max="6406" width="3.7109375" style="80" customWidth="1"/>
    <col min="6407" max="6407" width="5.42578125" style="80" customWidth="1"/>
    <col min="6408" max="6408" width="2.85546875" style="80" customWidth="1"/>
    <col min="6409" max="6409" width="4" style="80" customWidth="1"/>
    <col min="6410" max="6410" width="3" style="80" customWidth="1"/>
    <col min="6411" max="6411" width="2.5703125" style="80" customWidth="1"/>
    <col min="6412" max="6412" width="2.85546875" style="80" customWidth="1"/>
    <col min="6413" max="6413" width="3" style="80" customWidth="1"/>
    <col min="6414" max="6414" width="0.85546875" style="80" customWidth="1"/>
    <col min="6415" max="6415" width="1.7109375" style="80" customWidth="1"/>
    <col min="6416" max="6416" width="2.140625" style="80" customWidth="1"/>
    <col min="6417" max="6417" width="3.7109375" style="80" customWidth="1"/>
    <col min="6418" max="6419" width="2.7109375" style="80" customWidth="1"/>
    <col min="6420" max="6420" width="2.42578125" style="80" customWidth="1"/>
    <col min="6421" max="6421" width="1.85546875" style="80" customWidth="1"/>
    <col min="6422" max="6424" width="2.7109375" style="80" customWidth="1"/>
    <col min="6425" max="6425" width="2" style="80" customWidth="1"/>
    <col min="6426" max="6427" width="2.7109375" style="80" customWidth="1"/>
    <col min="6428" max="6428" width="0.85546875" style="80" customWidth="1"/>
    <col min="6429" max="6436" width="2.7109375" style="80" customWidth="1"/>
    <col min="6437" max="6437" width="2.5703125" style="80" customWidth="1"/>
    <col min="6438" max="6438" width="2.7109375" style="80" customWidth="1"/>
    <col min="6439" max="6439" width="5.7109375" style="80" customWidth="1"/>
    <col min="6440" max="6474" width="2.7109375" style="80" customWidth="1"/>
    <col min="6475" max="6475" width="5.28515625" style="80" bestFit="1" customWidth="1"/>
    <col min="6476" max="6476" width="21.85546875" style="80" bestFit="1" customWidth="1"/>
    <col min="6477" max="6477" width="5.5703125" style="80" bestFit="1" customWidth="1"/>
    <col min="6478" max="6478" width="18.140625" style="80" bestFit="1" customWidth="1"/>
    <col min="6479" max="6479" width="5.28515625" style="80" bestFit="1" customWidth="1"/>
    <col min="6480" max="6480" width="22.140625" style="80" bestFit="1" customWidth="1"/>
    <col min="6481" max="6481" width="5.5703125" style="80" bestFit="1" customWidth="1"/>
    <col min="6482" max="6512" width="5.7109375" style="80" customWidth="1"/>
    <col min="6513" max="6656" width="9.140625" style="80"/>
    <col min="6657" max="6657" width="18.7109375" style="80" customWidth="1"/>
    <col min="6658" max="6658" width="2.7109375" style="80" customWidth="1"/>
    <col min="6659" max="6659" width="3" style="80" customWidth="1"/>
    <col min="6660" max="6660" width="2.7109375" style="80" customWidth="1"/>
    <col min="6661" max="6661" width="4.42578125" style="80" customWidth="1"/>
    <col min="6662" max="6662" width="3.7109375" style="80" customWidth="1"/>
    <col min="6663" max="6663" width="5.42578125" style="80" customWidth="1"/>
    <col min="6664" max="6664" width="2.85546875" style="80" customWidth="1"/>
    <col min="6665" max="6665" width="4" style="80" customWidth="1"/>
    <col min="6666" max="6666" width="3" style="80" customWidth="1"/>
    <col min="6667" max="6667" width="2.5703125" style="80" customWidth="1"/>
    <col min="6668" max="6668" width="2.85546875" style="80" customWidth="1"/>
    <col min="6669" max="6669" width="3" style="80" customWidth="1"/>
    <col min="6670" max="6670" width="0.85546875" style="80" customWidth="1"/>
    <col min="6671" max="6671" width="1.7109375" style="80" customWidth="1"/>
    <col min="6672" max="6672" width="2.140625" style="80" customWidth="1"/>
    <col min="6673" max="6673" width="3.7109375" style="80" customWidth="1"/>
    <col min="6674" max="6675" width="2.7109375" style="80" customWidth="1"/>
    <col min="6676" max="6676" width="2.42578125" style="80" customWidth="1"/>
    <col min="6677" max="6677" width="1.85546875" style="80" customWidth="1"/>
    <col min="6678" max="6680" width="2.7109375" style="80" customWidth="1"/>
    <col min="6681" max="6681" width="2" style="80" customWidth="1"/>
    <col min="6682" max="6683" width="2.7109375" style="80" customWidth="1"/>
    <col min="6684" max="6684" width="0.85546875" style="80" customWidth="1"/>
    <col min="6685" max="6692" width="2.7109375" style="80" customWidth="1"/>
    <col min="6693" max="6693" width="2.5703125" style="80" customWidth="1"/>
    <col min="6694" max="6694" width="2.7109375" style="80" customWidth="1"/>
    <col min="6695" max="6695" width="5.7109375" style="80" customWidth="1"/>
    <col min="6696" max="6730" width="2.7109375" style="80" customWidth="1"/>
    <col min="6731" max="6731" width="5.28515625" style="80" bestFit="1" customWidth="1"/>
    <col min="6732" max="6732" width="21.85546875" style="80" bestFit="1" customWidth="1"/>
    <col min="6733" max="6733" width="5.5703125" style="80" bestFit="1" customWidth="1"/>
    <col min="6734" max="6734" width="18.140625" style="80" bestFit="1" customWidth="1"/>
    <col min="6735" max="6735" width="5.28515625" style="80" bestFit="1" customWidth="1"/>
    <col min="6736" max="6736" width="22.140625" style="80" bestFit="1" customWidth="1"/>
    <col min="6737" max="6737" width="5.5703125" style="80" bestFit="1" customWidth="1"/>
    <col min="6738" max="6768" width="5.7109375" style="80" customWidth="1"/>
    <col min="6769" max="6912" width="9.140625" style="80"/>
    <col min="6913" max="6913" width="18.7109375" style="80" customWidth="1"/>
    <col min="6914" max="6914" width="2.7109375" style="80" customWidth="1"/>
    <col min="6915" max="6915" width="3" style="80" customWidth="1"/>
    <col min="6916" max="6916" width="2.7109375" style="80" customWidth="1"/>
    <col min="6917" max="6917" width="4.42578125" style="80" customWidth="1"/>
    <col min="6918" max="6918" width="3.7109375" style="80" customWidth="1"/>
    <col min="6919" max="6919" width="5.42578125" style="80" customWidth="1"/>
    <col min="6920" max="6920" width="2.85546875" style="80" customWidth="1"/>
    <col min="6921" max="6921" width="4" style="80" customWidth="1"/>
    <col min="6922" max="6922" width="3" style="80" customWidth="1"/>
    <col min="6923" max="6923" width="2.5703125" style="80" customWidth="1"/>
    <col min="6924" max="6924" width="2.85546875" style="80" customWidth="1"/>
    <col min="6925" max="6925" width="3" style="80" customWidth="1"/>
    <col min="6926" max="6926" width="0.85546875" style="80" customWidth="1"/>
    <col min="6927" max="6927" width="1.7109375" style="80" customWidth="1"/>
    <col min="6928" max="6928" width="2.140625" style="80" customWidth="1"/>
    <col min="6929" max="6929" width="3.7109375" style="80" customWidth="1"/>
    <col min="6930" max="6931" width="2.7109375" style="80" customWidth="1"/>
    <col min="6932" max="6932" width="2.42578125" style="80" customWidth="1"/>
    <col min="6933" max="6933" width="1.85546875" style="80" customWidth="1"/>
    <col min="6934" max="6936" width="2.7109375" style="80" customWidth="1"/>
    <col min="6937" max="6937" width="2" style="80" customWidth="1"/>
    <col min="6938" max="6939" width="2.7109375" style="80" customWidth="1"/>
    <col min="6940" max="6940" width="0.85546875" style="80" customWidth="1"/>
    <col min="6941" max="6948" width="2.7109375" style="80" customWidth="1"/>
    <col min="6949" max="6949" width="2.5703125" style="80" customWidth="1"/>
    <col min="6950" max="6950" width="2.7109375" style="80" customWidth="1"/>
    <col min="6951" max="6951" width="5.7109375" style="80" customWidth="1"/>
    <col min="6952" max="6986" width="2.7109375" style="80" customWidth="1"/>
    <col min="6987" max="6987" width="5.28515625" style="80" bestFit="1" customWidth="1"/>
    <col min="6988" max="6988" width="21.85546875" style="80" bestFit="1" customWidth="1"/>
    <col min="6989" max="6989" width="5.5703125" style="80" bestFit="1" customWidth="1"/>
    <col min="6990" max="6990" width="18.140625" style="80" bestFit="1" customWidth="1"/>
    <col min="6991" max="6991" width="5.28515625" style="80" bestFit="1" customWidth="1"/>
    <col min="6992" max="6992" width="22.140625" style="80" bestFit="1" customWidth="1"/>
    <col min="6993" max="6993" width="5.5703125" style="80" bestFit="1" customWidth="1"/>
    <col min="6994" max="7024" width="5.7109375" style="80" customWidth="1"/>
    <col min="7025" max="7168" width="9.140625" style="80"/>
    <col min="7169" max="7169" width="18.7109375" style="80" customWidth="1"/>
    <col min="7170" max="7170" width="2.7109375" style="80" customWidth="1"/>
    <col min="7171" max="7171" width="3" style="80" customWidth="1"/>
    <col min="7172" max="7172" width="2.7109375" style="80" customWidth="1"/>
    <col min="7173" max="7173" width="4.42578125" style="80" customWidth="1"/>
    <col min="7174" max="7174" width="3.7109375" style="80" customWidth="1"/>
    <col min="7175" max="7175" width="5.42578125" style="80" customWidth="1"/>
    <col min="7176" max="7176" width="2.85546875" style="80" customWidth="1"/>
    <col min="7177" max="7177" width="4" style="80" customWidth="1"/>
    <col min="7178" max="7178" width="3" style="80" customWidth="1"/>
    <col min="7179" max="7179" width="2.5703125" style="80" customWidth="1"/>
    <col min="7180" max="7180" width="2.85546875" style="80" customWidth="1"/>
    <col min="7181" max="7181" width="3" style="80" customWidth="1"/>
    <col min="7182" max="7182" width="0.85546875" style="80" customWidth="1"/>
    <col min="7183" max="7183" width="1.7109375" style="80" customWidth="1"/>
    <col min="7184" max="7184" width="2.140625" style="80" customWidth="1"/>
    <col min="7185" max="7185" width="3.7109375" style="80" customWidth="1"/>
    <col min="7186" max="7187" width="2.7109375" style="80" customWidth="1"/>
    <col min="7188" max="7188" width="2.42578125" style="80" customWidth="1"/>
    <col min="7189" max="7189" width="1.85546875" style="80" customWidth="1"/>
    <col min="7190" max="7192" width="2.7109375" style="80" customWidth="1"/>
    <col min="7193" max="7193" width="2" style="80" customWidth="1"/>
    <col min="7194" max="7195" width="2.7109375" style="80" customWidth="1"/>
    <col min="7196" max="7196" width="0.85546875" style="80" customWidth="1"/>
    <col min="7197" max="7204" width="2.7109375" style="80" customWidth="1"/>
    <col min="7205" max="7205" width="2.5703125" style="80" customWidth="1"/>
    <col min="7206" max="7206" width="2.7109375" style="80" customWidth="1"/>
    <col min="7207" max="7207" width="5.7109375" style="80" customWidth="1"/>
    <col min="7208" max="7242" width="2.7109375" style="80" customWidth="1"/>
    <col min="7243" max="7243" width="5.28515625" style="80" bestFit="1" customWidth="1"/>
    <col min="7244" max="7244" width="21.85546875" style="80" bestFit="1" customWidth="1"/>
    <col min="7245" max="7245" width="5.5703125" style="80" bestFit="1" customWidth="1"/>
    <col min="7246" max="7246" width="18.140625" style="80" bestFit="1" customWidth="1"/>
    <col min="7247" max="7247" width="5.28515625" style="80" bestFit="1" customWidth="1"/>
    <col min="7248" max="7248" width="22.140625" style="80" bestFit="1" customWidth="1"/>
    <col min="7249" max="7249" width="5.5703125" style="80" bestFit="1" customWidth="1"/>
    <col min="7250" max="7280" width="5.7109375" style="80" customWidth="1"/>
    <col min="7281" max="7424" width="9.140625" style="80"/>
    <col min="7425" max="7425" width="18.7109375" style="80" customWidth="1"/>
    <col min="7426" max="7426" width="2.7109375" style="80" customWidth="1"/>
    <col min="7427" max="7427" width="3" style="80" customWidth="1"/>
    <col min="7428" max="7428" width="2.7109375" style="80" customWidth="1"/>
    <col min="7429" max="7429" width="4.42578125" style="80" customWidth="1"/>
    <col min="7430" max="7430" width="3.7109375" style="80" customWidth="1"/>
    <col min="7431" max="7431" width="5.42578125" style="80" customWidth="1"/>
    <col min="7432" max="7432" width="2.85546875" style="80" customWidth="1"/>
    <col min="7433" max="7433" width="4" style="80" customWidth="1"/>
    <col min="7434" max="7434" width="3" style="80" customWidth="1"/>
    <col min="7435" max="7435" width="2.5703125" style="80" customWidth="1"/>
    <col min="7436" max="7436" width="2.85546875" style="80" customWidth="1"/>
    <col min="7437" max="7437" width="3" style="80" customWidth="1"/>
    <col min="7438" max="7438" width="0.85546875" style="80" customWidth="1"/>
    <col min="7439" max="7439" width="1.7109375" style="80" customWidth="1"/>
    <col min="7440" max="7440" width="2.140625" style="80" customWidth="1"/>
    <col min="7441" max="7441" width="3.7109375" style="80" customWidth="1"/>
    <col min="7442" max="7443" width="2.7109375" style="80" customWidth="1"/>
    <col min="7444" max="7444" width="2.42578125" style="80" customWidth="1"/>
    <col min="7445" max="7445" width="1.85546875" style="80" customWidth="1"/>
    <col min="7446" max="7448" width="2.7109375" style="80" customWidth="1"/>
    <col min="7449" max="7449" width="2" style="80" customWidth="1"/>
    <col min="7450" max="7451" width="2.7109375" style="80" customWidth="1"/>
    <col min="7452" max="7452" width="0.85546875" style="80" customWidth="1"/>
    <col min="7453" max="7460" width="2.7109375" style="80" customWidth="1"/>
    <col min="7461" max="7461" width="2.5703125" style="80" customWidth="1"/>
    <col min="7462" max="7462" width="2.7109375" style="80" customWidth="1"/>
    <col min="7463" max="7463" width="5.7109375" style="80" customWidth="1"/>
    <col min="7464" max="7498" width="2.7109375" style="80" customWidth="1"/>
    <col min="7499" max="7499" width="5.28515625" style="80" bestFit="1" customWidth="1"/>
    <col min="7500" max="7500" width="21.85546875" style="80" bestFit="1" customWidth="1"/>
    <col min="7501" max="7501" width="5.5703125" style="80" bestFit="1" customWidth="1"/>
    <col min="7502" max="7502" width="18.140625" style="80" bestFit="1" customWidth="1"/>
    <col min="7503" max="7503" width="5.28515625" style="80" bestFit="1" customWidth="1"/>
    <col min="7504" max="7504" width="22.140625" style="80" bestFit="1" customWidth="1"/>
    <col min="7505" max="7505" width="5.5703125" style="80" bestFit="1" customWidth="1"/>
    <col min="7506" max="7536" width="5.7109375" style="80" customWidth="1"/>
    <col min="7537" max="7680" width="9.140625" style="80"/>
    <col min="7681" max="7681" width="18.7109375" style="80" customWidth="1"/>
    <col min="7682" max="7682" width="2.7109375" style="80" customWidth="1"/>
    <col min="7683" max="7683" width="3" style="80" customWidth="1"/>
    <col min="7684" max="7684" width="2.7109375" style="80" customWidth="1"/>
    <col min="7685" max="7685" width="4.42578125" style="80" customWidth="1"/>
    <col min="7686" max="7686" width="3.7109375" style="80" customWidth="1"/>
    <col min="7687" max="7687" width="5.42578125" style="80" customWidth="1"/>
    <col min="7688" max="7688" width="2.85546875" style="80" customWidth="1"/>
    <col min="7689" max="7689" width="4" style="80" customWidth="1"/>
    <col min="7690" max="7690" width="3" style="80" customWidth="1"/>
    <col min="7691" max="7691" width="2.5703125" style="80" customWidth="1"/>
    <col min="7692" max="7692" width="2.85546875" style="80" customWidth="1"/>
    <col min="7693" max="7693" width="3" style="80" customWidth="1"/>
    <col min="7694" max="7694" width="0.85546875" style="80" customWidth="1"/>
    <col min="7695" max="7695" width="1.7109375" style="80" customWidth="1"/>
    <col min="7696" max="7696" width="2.140625" style="80" customWidth="1"/>
    <col min="7697" max="7697" width="3.7109375" style="80" customWidth="1"/>
    <col min="7698" max="7699" width="2.7109375" style="80" customWidth="1"/>
    <col min="7700" max="7700" width="2.42578125" style="80" customWidth="1"/>
    <col min="7701" max="7701" width="1.85546875" style="80" customWidth="1"/>
    <col min="7702" max="7704" width="2.7109375" style="80" customWidth="1"/>
    <col min="7705" max="7705" width="2" style="80" customWidth="1"/>
    <col min="7706" max="7707" width="2.7109375" style="80" customWidth="1"/>
    <col min="7708" max="7708" width="0.85546875" style="80" customWidth="1"/>
    <col min="7709" max="7716" width="2.7109375" style="80" customWidth="1"/>
    <col min="7717" max="7717" width="2.5703125" style="80" customWidth="1"/>
    <col min="7718" max="7718" width="2.7109375" style="80" customWidth="1"/>
    <col min="7719" max="7719" width="5.7109375" style="80" customWidth="1"/>
    <col min="7720" max="7754" width="2.7109375" style="80" customWidth="1"/>
    <col min="7755" max="7755" width="5.28515625" style="80" bestFit="1" customWidth="1"/>
    <col min="7756" max="7756" width="21.85546875" style="80" bestFit="1" customWidth="1"/>
    <col min="7757" max="7757" width="5.5703125" style="80" bestFit="1" customWidth="1"/>
    <col min="7758" max="7758" width="18.140625" style="80" bestFit="1" customWidth="1"/>
    <col min="7759" max="7759" width="5.28515625" style="80" bestFit="1" customWidth="1"/>
    <col min="7760" max="7760" width="22.140625" style="80" bestFit="1" customWidth="1"/>
    <col min="7761" max="7761" width="5.5703125" style="80" bestFit="1" customWidth="1"/>
    <col min="7762" max="7792" width="5.7109375" style="80" customWidth="1"/>
    <col min="7793" max="7936" width="9.140625" style="80"/>
    <col min="7937" max="7937" width="18.7109375" style="80" customWidth="1"/>
    <col min="7938" max="7938" width="2.7109375" style="80" customWidth="1"/>
    <col min="7939" max="7939" width="3" style="80" customWidth="1"/>
    <col min="7940" max="7940" width="2.7109375" style="80" customWidth="1"/>
    <col min="7941" max="7941" width="4.42578125" style="80" customWidth="1"/>
    <col min="7942" max="7942" width="3.7109375" style="80" customWidth="1"/>
    <col min="7943" max="7943" width="5.42578125" style="80" customWidth="1"/>
    <col min="7944" max="7944" width="2.85546875" style="80" customWidth="1"/>
    <col min="7945" max="7945" width="4" style="80" customWidth="1"/>
    <col min="7946" max="7946" width="3" style="80" customWidth="1"/>
    <col min="7947" max="7947" width="2.5703125" style="80" customWidth="1"/>
    <col min="7948" max="7948" width="2.85546875" style="80" customWidth="1"/>
    <col min="7949" max="7949" width="3" style="80" customWidth="1"/>
    <col min="7950" max="7950" width="0.85546875" style="80" customWidth="1"/>
    <col min="7951" max="7951" width="1.7109375" style="80" customWidth="1"/>
    <col min="7952" max="7952" width="2.140625" style="80" customWidth="1"/>
    <col min="7953" max="7953" width="3.7109375" style="80" customWidth="1"/>
    <col min="7954" max="7955" width="2.7109375" style="80" customWidth="1"/>
    <col min="7956" max="7956" width="2.42578125" style="80" customWidth="1"/>
    <col min="7957" max="7957" width="1.85546875" style="80" customWidth="1"/>
    <col min="7958" max="7960" width="2.7109375" style="80" customWidth="1"/>
    <col min="7961" max="7961" width="2" style="80" customWidth="1"/>
    <col min="7962" max="7963" width="2.7109375" style="80" customWidth="1"/>
    <col min="7964" max="7964" width="0.85546875" style="80" customWidth="1"/>
    <col min="7965" max="7972" width="2.7109375" style="80" customWidth="1"/>
    <col min="7973" max="7973" width="2.5703125" style="80" customWidth="1"/>
    <col min="7974" max="7974" width="2.7109375" style="80" customWidth="1"/>
    <col min="7975" max="7975" width="5.7109375" style="80" customWidth="1"/>
    <col min="7976" max="8010" width="2.7109375" style="80" customWidth="1"/>
    <col min="8011" max="8011" width="5.28515625" style="80" bestFit="1" customWidth="1"/>
    <col min="8012" max="8012" width="21.85546875" style="80" bestFit="1" customWidth="1"/>
    <col min="8013" max="8013" width="5.5703125" style="80" bestFit="1" customWidth="1"/>
    <col min="8014" max="8014" width="18.140625" style="80" bestFit="1" customWidth="1"/>
    <col min="8015" max="8015" width="5.28515625" style="80" bestFit="1" customWidth="1"/>
    <col min="8016" max="8016" width="22.140625" style="80" bestFit="1" customWidth="1"/>
    <col min="8017" max="8017" width="5.5703125" style="80" bestFit="1" customWidth="1"/>
    <col min="8018" max="8048" width="5.7109375" style="80" customWidth="1"/>
    <col min="8049" max="8192" width="9.140625" style="80"/>
    <col min="8193" max="8193" width="18.7109375" style="80" customWidth="1"/>
    <col min="8194" max="8194" width="2.7109375" style="80" customWidth="1"/>
    <col min="8195" max="8195" width="3" style="80" customWidth="1"/>
    <col min="8196" max="8196" width="2.7109375" style="80" customWidth="1"/>
    <col min="8197" max="8197" width="4.42578125" style="80" customWidth="1"/>
    <col min="8198" max="8198" width="3.7109375" style="80" customWidth="1"/>
    <col min="8199" max="8199" width="5.42578125" style="80" customWidth="1"/>
    <col min="8200" max="8200" width="2.85546875" style="80" customWidth="1"/>
    <col min="8201" max="8201" width="4" style="80" customWidth="1"/>
    <col min="8202" max="8202" width="3" style="80" customWidth="1"/>
    <col min="8203" max="8203" width="2.5703125" style="80" customWidth="1"/>
    <col min="8204" max="8204" width="2.85546875" style="80" customWidth="1"/>
    <col min="8205" max="8205" width="3" style="80" customWidth="1"/>
    <col min="8206" max="8206" width="0.85546875" style="80" customWidth="1"/>
    <col min="8207" max="8207" width="1.7109375" style="80" customWidth="1"/>
    <col min="8208" max="8208" width="2.140625" style="80" customWidth="1"/>
    <col min="8209" max="8209" width="3.7109375" style="80" customWidth="1"/>
    <col min="8210" max="8211" width="2.7109375" style="80" customWidth="1"/>
    <col min="8212" max="8212" width="2.42578125" style="80" customWidth="1"/>
    <col min="8213" max="8213" width="1.85546875" style="80" customWidth="1"/>
    <col min="8214" max="8216" width="2.7109375" style="80" customWidth="1"/>
    <col min="8217" max="8217" width="2" style="80" customWidth="1"/>
    <col min="8218" max="8219" width="2.7109375" style="80" customWidth="1"/>
    <col min="8220" max="8220" width="0.85546875" style="80" customWidth="1"/>
    <col min="8221" max="8228" width="2.7109375" style="80" customWidth="1"/>
    <col min="8229" max="8229" width="2.5703125" style="80" customWidth="1"/>
    <col min="8230" max="8230" width="2.7109375" style="80" customWidth="1"/>
    <col min="8231" max="8231" width="5.7109375" style="80" customWidth="1"/>
    <col min="8232" max="8266" width="2.7109375" style="80" customWidth="1"/>
    <col min="8267" max="8267" width="5.28515625" style="80" bestFit="1" customWidth="1"/>
    <col min="8268" max="8268" width="21.85546875" style="80" bestFit="1" customWidth="1"/>
    <col min="8269" max="8269" width="5.5703125" style="80" bestFit="1" customWidth="1"/>
    <col min="8270" max="8270" width="18.140625" style="80" bestFit="1" customWidth="1"/>
    <col min="8271" max="8271" width="5.28515625" style="80" bestFit="1" customWidth="1"/>
    <col min="8272" max="8272" width="22.140625" style="80" bestFit="1" customWidth="1"/>
    <col min="8273" max="8273" width="5.5703125" style="80" bestFit="1" customWidth="1"/>
    <col min="8274" max="8304" width="5.7109375" style="80" customWidth="1"/>
    <col min="8305" max="8448" width="9.140625" style="80"/>
    <col min="8449" max="8449" width="18.7109375" style="80" customWidth="1"/>
    <col min="8450" max="8450" width="2.7109375" style="80" customWidth="1"/>
    <col min="8451" max="8451" width="3" style="80" customWidth="1"/>
    <col min="8452" max="8452" width="2.7109375" style="80" customWidth="1"/>
    <col min="8453" max="8453" width="4.42578125" style="80" customWidth="1"/>
    <col min="8454" max="8454" width="3.7109375" style="80" customWidth="1"/>
    <col min="8455" max="8455" width="5.42578125" style="80" customWidth="1"/>
    <col min="8456" max="8456" width="2.85546875" style="80" customWidth="1"/>
    <col min="8457" max="8457" width="4" style="80" customWidth="1"/>
    <col min="8458" max="8458" width="3" style="80" customWidth="1"/>
    <col min="8459" max="8459" width="2.5703125" style="80" customWidth="1"/>
    <col min="8460" max="8460" width="2.85546875" style="80" customWidth="1"/>
    <col min="8461" max="8461" width="3" style="80" customWidth="1"/>
    <col min="8462" max="8462" width="0.85546875" style="80" customWidth="1"/>
    <col min="8463" max="8463" width="1.7109375" style="80" customWidth="1"/>
    <col min="8464" max="8464" width="2.140625" style="80" customWidth="1"/>
    <col min="8465" max="8465" width="3.7109375" style="80" customWidth="1"/>
    <col min="8466" max="8467" width="2.7109375" style="80" customWidth="1"/>
    <col min="8468" max="8468" width="2.42578125" style="80" customWidth="1"/>
    <col min="8469" max="8469" width="1.85546875" style="80" customWidth="1"/>
    <col min="8470" max="8472" width="2.7109375" style="80" customWidth="1"/>
    <col min="8473" max="8473" width="2" style="80" customWidth="1"/>
    <col min="8474" max="8475" width="2.7109375" style="80" customWidth="1"/>
    <col min="8476" max="8476" width="0.85546875" style="80" customWidth="1"/>
    <col min="8477" max="8484" width="2.7109375" style="80" customWidth="1"/>
    <col min="8485" max="8485" width="2.5703125" style="80" customWidth="1"/>
    <col min="8486" max="8486" width="2.7109375" style="80" customWidth="1"/>
    <col min="8487" max="8487" width="5.7109375" style="80" customWidth="1"/>
    <col min="8488" max="8522" width="2.7109375" style="80" customWidth="1"/>
    <col min="8523" max="8523" width="5.28515625" style="80" bestFit="1" customWidth="1"/>
    <col min="8524" max="8524" width="21.85546875" style="80" bestFit="1" customWidth="1"/>
    <col min="8525" max="8525" width="5.5703125" style="80" bestFit="1" customWidth="1"/>
    <col min="8526" max="8526" width="18.140625" style="80" bestFit="1" customWidth="1"/>
    <col min="8527" max="8527" width="5.28515625" style="80" bestFit="1" customWidth="1"/>
    <col min="8528" max="8528" width="22.140625" style="80" bestFit="1" customWidth="1"/>
    <col min="8529" max="8529" width="5.5703125" style="80" bestFit="1" customWidth="1"/>
    <col min="8530" max="8560" width="5.7109375" style="80" customWidth="1"/>
    <col min="8561" max="8704" width="9.140625" style="80"/>
    <col min="8705" max="8705" width="18.7109375" style="80" customWidth="1"/>
    <col min="8706" max="8706" width="2.7109375" style="80" customWidth="1"/>
    <col min="8707" max="8707" width="3" style="80" customWidth="1"/>
    <col min="8708" max="8708" width="2.7109375" style="80" customWidth="1"/>
    <col min="8709" max="8709" width="4.42578125" style="80" customWidth="1"/>
    <col min="8710" max="8710" width="3.7109375" style="80" customWidth="1"/>
    <col min="8711" max="8711" width="5.42578125" style="80" customWidth="1"/>
    <col min="8712" max="8712" width="2.85546875" style="80" customWidth="1"/>
    <col min="8713" max="8713" width="4" style="80" customWidth="1"/>
    <col min="8714" max="8714" width="3" style="80" customWidth="1"/>
    <col min="8715" max="8715" width="2.5703125" style="80" customWidth="1"/>
    <col min="8716" max="8716" width="2.85546875" style="80" customWidth="1"/>
    <col min="8717" max="8717" width="3" style="80" customWidth="1"/>
    <col min="8718" max="8718" width="0.85546875" style="80" customWidth="1"/>
    <col min="8719" max="8719" width="1.7109375" style="80" customWidth="1"/>
    <col min="8720" max="8720" width="2.140625" style="80" customWidth="1"/>
    <col min="8721" max="8721" width="3.7109375" style="80" customWidth="1"/>
    <col min="8722" max="8723" width="2.7109375" style="80" customWidth="1"/>
    <col min="8724" max="8724" width="2.42578125" style="80" customWidth="1"/>
    <col min="8725" max="8725" width="1.85546875" style="80" customWidth="1"/>
    <col min="8726" max="8728" width="2.7109375" style="80" customWidth="1"/>
    <col min="8729" max="8729" width="2" style="80" customWidth="1"/>
    <col min="8730" max="8731" width="2.7109375" style="80" customWidth="1"/>
    <col min="8732" max="8732" width="0.85546875" style="80" customWidth="1"/>
    <col min="8733" max="8740" width="2.7109375" style="80" customWidth="1"/>
    <col min="8741" max="8741" width="2.5703125" style="80" customWidth="1"/>
    <col min="8742" max="8742" width="2.7109375" style="80" customWidth="1"/>
    <col min="8743" max="8743" width="5.7109375" style="80" customWidth="1"/>
    <col min="8744" max="8778" width="2.7109375" style="80" customWidth="1"/>
    <col min="8779" max="8779" width="5.28515625" style="80" bestFit="1" customWidth="1"/>
    <col min="8780" max="8780" width="21.85546875" style="80" bestFit="1" customWidth="1"/>
    <col min="8781" max="8781" width="5.5703125" style="80" bestFit="1" customWidth="1"/>
    <col min="8782" max="8782" width="18.140625" style="80" bestFit="1" customWidth="1"/>
    <col min="8783" max="8783" width="5.28515625" style="80" bestFit="1" customWidth="1"/>
    <col min="8784" max="8784" width="22.140625" style="80" bestFit="1" customWidth="1"/>
    <col min="8785" max="8785" width="5.5703125" style="80" bestFit="1" customWidth="1"/>
    <col min="8786" max="8816" width="5.7109375" style="80" customWidth="1"/>
    <col min="8817" max="8960" width="9.140625" style="80"/>
    <col min="8961" max="8961" width="18.7109375" style="80" customWidth="1"/>
    <col min="8962" max="8962" width="2.7109375" style="80" customWidth="1"/>
    <col min="8963" max="8963" width="3" style="80" customWidth="1"/>
    <col min="8964" max="8964" width="2.7109375" style="80" customWidth="1"/>
    <col min="8965" max="8965" width="4.42578125" style="80" customWidth="1"/>
    <col min="8966" max="8966" width="3.7109375" style="80" customWidth="1"/>
    <col min="8967" max="8967" width="5.42578125" style="80" customWidth="1"/>
    <col min="8968" max="8968" width="2.85546875" style="80" customWidth="1"/>
    <col min="8969" max="8969" width="4" style="80" customWidth="1"/>
    <col min="8970" max="8970" width="3" style="80" customWidth="1"/>
    <col min="8971" max="8971" width="2.5703125" style="80" customWidth="1"/>
    <col min="8972" max="8972" width="2.85546875" style="80" customWidth="1"/>
    <col min="8973" max="8973" width="3" style="80" customWidth="1"/>
    <col min="8974" max="8974" width="0.85546875" style="80" customWidth="1"/>
    <col min="8975" max="8975" width="1.7109375" style="80" customWidth="1"/>
    <col min="8976" max="8976" width="2.140625" style="80" customWidth="1"/>
    <col min="8977" max="8977" width="3.7109375" style="80" customWidth="1"/>
    <col min="8978" max="8979" width="2.7109375" style="80" customWidth="1"/>
    <col min="8980" max="8980" width="2.42578125" style="80" customWidth="1"/>
    <col min="8981" max="8981" width="1.85546875" style="80" customWidth="1"/>
    <col min="8982" max="8984" width="2.7109375" style="80" customWidth="1"/>
    <col min="8985" max="8985" width="2" style="80" customWidth="1"/>
    <col min="8986" max="8987" width="2.7109375" style="80" customWidth="1"/>
    <col min="8988" max="8988" width="0.85546875" style="80" customWidth="1"/>
    <col min="8989" max="8996" width="2.7109375" style="80" customWidth="1"/>
    <col min="8997" max="8997" width="2.5703125" style="80" customWidth="1"/>
    <col min="8998" max="8998" width="2.7109375" style="80" customWidth="1"/>
    <col min="8999" max="8999" width="5.7109375" style="80" customWidth="1"/>
    <col min="9000" max="9034" width="2.7109375" style="80" customWidth="1"/>
    <col min="9035" max="9035" width="5.28515625" style="80" bestFit="1" customWidth="1"/>
    <col min="9036" max="9036" width="21.85546875" style="80" bestFit="1" customWidth="1"/>
    <col min="9037" max="9037" width="5.5703125" style="80" bestFit="1" customWidth="1"/>
    <col min="9038" max="9038" width="18.140625" style="80" bestFit="1" customWidth="1"/>
    <col min="9039" max="9039" width="5.28515625" style="80" bestFit="1" customWidth="1"/>
    <col min="9040" max="9040" width="22.140625" style="80" bestFit="1" customWidth="1"/>
    <col min="9041" max="9041" width="5.5703125" style="80" bestFit="1" customWidth="1"/>
    <col min="9042" max="9072" width="5.7109375" style="80" customWidth="1"/>
    <col min="9073" max="9216" width="9.140625" style="80"/>
    <col min="9217" max="9217" width="18.7109375" style="80" customWidth="1"/>
    <col min="9218" max="9218" width="2.7109375" style="80" customWidth="1"/>
    <col min="9219" max="9219" width="3" style="80" customWidth="1"/>
    <col min="9220" max="9220" width="2.7109375" style="80" customWidth="1"/>
    <col min="9221" max="9221" width="4.42578125" style="80" customWidth="1"/>
    <col min="9222" max="9222" width="3.7109375" style="80" customWidth="1"/>
    <col min="9223" max="9223" width="5.42578125" style="80" customWidth="1"/>
    <col min="9224" max="9224" width="2.85546875" style="80" customWidth="1"/>
    <col min="9225" max="9225" width="4" style="80" customWidth="1"/>
    <col min="9226" max="9226" width="3" style="80" customWidth="1"/>
    <col min="9227" max="9227" width="2.5703125" style="80" customWidth="1"/>
    <col min="9228" max="9228" width="2.85546875" style="80" customWidth="1"/>
    <col min="9229" max="9229" width="3" style="80" customWidth="1"/>
    <col min="9230" max="9230" width="0.85546875" style="80" customWidth="1"/>
    <col min="9231" max="9231" width="1.7109375" style="80" customWidth="1"/>
    <col min="9232" max="9232" width="2.140625" style="80" customWidth="1"/>
    <col min="9233" max="9233" width="3.7109375" style="80" customWidth="1"/>
    <col min="9234" max="9235" width="2.7109375" style="80" customWidth="1"/>
    <col min="9236" max="9236" width="2.42578125" style="80" customWidth="1"/>
    <col min="9237" max="9237" width="1.85546875" style="80" customWidth="1"/>
    <col min="9238" max="9240" width="2.7109375" style="80" customWidth="1"/>
    <col min="9241" max="9241" width="2" style="80" customWidth="1"/>
    <col min="9242" max="9243" width="2.7109375" style="80" customWidth="1"/>
    <col min="9244" max="9244" width="0.85546875" style="80" customWidth="1"/>
    <col min="9245" max="9252" width="2.7109375" style="80" customWidth="1"/>
    <col min="9253" max="9253" width="2.5703125" style="80" customWidth="1"/>
    <col min="9254" max="9254" width="2.7109375" style="80" customWidth="1"/>
    <col min="9255" max="9255" width="5.7109375" style="80" customWidth="1"/>
    <col min="9256" max="9290" width="2.7109375" style="80" customWidth="1"/>
    <col min="9291" max="9291" width="5.28515625" style="80" bestFit="1" customWidth="1"/>
    <col min="9292" max="9292" width="21.85546875" style="80" bestFit="1" customWidth="1"/>
    <col min="9293" max="9293" width="5.5703125" style="80" bestFit="1" customWidth="1"/>
    <col min="9294" max="9294" width="18.140625" style="80" bestFit="1" customWidth="1"/>
    <col min="9295" max="9295" width="5.28515625" style="80" bestFit="1" customWidth="1"/>
    <col min="9296" max="9296" width="22.140625" style="80" bestFit="1" customWidth="1"/>
    <col min="9297" max="9297" width="5.5703125" style="80" bestFit="1" customWidth="1"/>
    <col min="9298" max="9328" width="5.7109375" style="80" customWidth="1"/>
    <col min="9329" max="9472" width="9.140625" style="80"/>
    <col min="9473" max="9473" width="18.7109375" style="80" customWidth="1"/>
    <col min="9474" max="9474" width="2.7109375" style="80" customWidth="1"/>
    <col min="9475" max="9475" width="3" style="80" customWidth="1"/>
    <col min="9476" max="9476" width="2.7109375" style="80" customWidth="1"/>
    <col min="9477" max="9477" width="4.42578125" style="80" customWidth="1"/>
    <col min="9478" max="9478" width="3.7109375" style="80" customWidth="1"/>
    <col min="9479" max="9479" width="5.42578125" style="80" customWidth="1"/>
    <col min="9480" max="9480" width="2.85546875" style="80" customWidth="1"/>
    <col min="9481" max="9481" width="4" style="80" customWidth="1"/>
    <col min="9482" max="9482" width="3" style="80" customWidth="1"/>
    <col min="9483" max="9483" width="2.5703125" style="80" customWidth="1"/>
    <col min="9484" max="9484" width="2.85546875" style="80" customWidth="1"/>
    <col min="9485" max="9485" width="3" style="80" customWidth="1"/>
    <col min="9486" max="9486" width="0.85546875" style="80" customWidth="1"/>
    <col min="9487" max="9487" width="1.7109375" style="80" customWidth="1"/>
    <col min="9488" max="9488" width="2.140625" style="80" customWidth="1"/>
    <col min="9489" max="9489" width="3.7109375" style="80" customWidth="1"/>
    <col min="9490" max="9491" width="2.7109375" style="80" customWidth="1"/>
    <col min="9492" max="9492" width="2.42578125" style="80" customWidth="1"/>
    <col min="9493" max="9493" width="1.85546875" style="80" customWidth="1"/>
    <col min="9494" max="9496" width="2.7109375" style="80" customWidth="1"/>
    <col min="9497" max="9497" width="2" style="80" customWidth="1"/>
    <col min="9498" max="9499" width="2.7109375" style="80" customWidth="1"/>
    <col min="9500" max="9500" width="0.85546875" style="80" customWidth="1"/>
    <col min="9501" max="9508" width="2.7109375" style="80" customWidth="1"/>
    <col min="9509" max="9509" width="2.5703125" style="80" customWidth="1"/>
    <col min="9510" max="9510" width="2.7109375" style="80" customWidth="1"/>
    <col min="9511" max="9511" width="5.7109375" style="80" customWidth="1"/>
    <col min="9512" max="9546" width="2.7109375" style="80" customWidth="1"/>
    <col min="9547" max="9547" width="5.28515625" style="80" bestFit="1" customWidth="1"/>
    <col min="9548" max="9548" width="21.85546875" style="80" bestFit="1" customWidth="1"/>
    <col min="9549" max="9549" width="5.5703125" style="80" bestFit="1" customWidth="1"/>
    <col min="9550" max="9550" width="18.140625" style="80" bestFit="1" customWidth="1"/>
    <col min="9551" max="9551" width="5.28515625" style="80" bestFit="1" customWidth="1"/>
    <col min="9552" max="9552" width="22.140625" style="80" bestFit="1" customWidth="1"/>
    <col min="9553" max="9553" width="5.5703125" style="80" bestFit="1" customWidth="1"/>
    <col min="9554" max="9584" width="5.7109375" style="80" customWidth="1"/>
    <col min="9585" max="9728" width="9.140625" style="80"/>
    <col min="9729" max="9729" width="18.7109375" style="80" customWidth="1"/>
    <col min="9730" max="9730" width="2.7109375" style="80" customWidth="1"/>
    <col min="9731" max="9731" width="3" style="80" customWidth="1"/>
    <col min="9732" max="9732" width="2.7109375" style="80" customWidth="1"/>
    <col min="9733" max="9733" width="4.42578125" style="80" customWidth="1"/>
    <col min="9734" max="9734" width="3.7109375" style="80" customWidth="1"/>
    <col min="9735" max="9735" width="5.42578125" style="80" customWidth="1"/>
    <col min="9736" max="9736" width="2.85546875" style="80" customWidth="1"/>
    <col min="9737" max="9737" width="4" style="80" customWidth="1"/>
    <col min="9738" max="9738" width="3" style="80" customWidth="1"/>
    <col min="9739" max="9739" width="2.5703125" style="80" customWidth="1"/>
    <col min="9740" max="9740" width="2.85546875" style="80" customWidth="1"/>
    <col min="9741" max="9741" width="3" style="80" customWidth="1"/>
    <col min="9742" max="9742" width="0.85546875" style="80" customWidth="1"/>
    <col min="9743" max="9743" width="1.7109375" style="80" customWidth="1"/>
    <col min="9744" max="9744" width="2.140625" style="80" customWidth="1"/>
    <col min="9745" max="9745" width="3.7109375" style="80" customWidth="1"/>
    <col min="9746" max="9747" width="2.7109375" style="80" customWidth="1"/>
    <col min="9748" max="9748" width="2.42578125" style="80" customWidth="1"/>
    <col min="9749" max="9749" width="1.85546875" style="80" customWidth="1"/>
    <col min="9750" max="9752" width="2.7109375" style="80" customWidth="1"/>
    <col min="9753" max="9753" width="2" style="80" customWidth="1"/>
    <col min="9754" max="9755" width="2.7109375" style="80" customWidth="1"/>
    <col min="9756" max="9756" width="0.85546875" style="80" customWidth="1"/>
    <col min="9757" max="9764" width="2.7109375" style="80" customWidth="1"/>
    <col min="9765" max="9765" width="2.5703125" style="80" customWidth="1"/>
    <col min="9766" max="9766" width="2.7109375" style="80" customWidth="1"/>
    <col min="9767" max="9767" width="5.7109375" style="80" customWidth="1"/>
    <col min="9768" max="9802" width="2.7109375" style="80" customWidth="1"/>
    <col min="9803" max="9803" width="5.28515625" style="80" bestFit="1" customWidth="1"/>
    <col min="9804" max="9804" width="21.85546875" style="80" bestFit="1" customWidth="1"/>
    <col min="9805" max="9805" width="5.5703125" style="80" bestFit="1" customWidth="1"/>
    <col min="9806" max="9806" width="18.140625" style="80" bestFit="1" customWidth="1"/>
    <col min="9807" max="9807" width="5.28515625" style="80" bestFit="1" customWidth="1"/>
    <col min="9808" max="9808" width="22.140625" style="80" bestFit="1" customWidth="1"/>
    <col min="9809" max="9809" width="5.5703125" style="80" bestFit="1" customWidth="1"/>
    <col min="9810" max="9840" width="5.7109375" style="80" customWidth="1"/>
    <col min="9841" max="9984" width="9.140625" style="80"/>
    <col min="9985" max="9985" width="18.7109375" style="80" customWidth="1"/>
    <col min="9986" max="9986" width="2.7109375" style="80" customWidth="1"/>
    <col min="9987" max="9987" width="3" style="80" customWidth="1"/>
    <col min="9988" max="9988" width="2.7109375" style="80" customWidth="1"/>
    <col min="9989" max="9989" width="4.42578125" style="80" customWidth="1"/>
    <col min="9990" max="9990" width="3.7109375" style="80" customWidth="1"/>
    <col min="9991" max="9991" width="5.42578125" style="80" customWidth="1"/>
    <col min="9992" max="9992" width="2.85546875" style="80" customWidth="1"/>
    <col min="9993" max="9993" width="4" style="80" customWidth="1"/>
    <col min="9994" max="9994" width="3" style="80" customWidth="1"/>
    <col min="9995" max="9995" width="2.5703125" style="80" customWidth="1"/>
    <col min="9996" max="9996" width="2.85546875" style="80" customWidth="1"/>
    <col min="9997" max="9997" width="3" style="80" customWidth="1"/>
    <col min="9998" max="9998" width="0.85546875" style="80" customWidth="1"/>
    <col min="9999" max="9999" width="1.7109375" style="80" customWidth="1"/>
    <col min="10000" max="10000" width="2.140625" style="80" customWidth="1"/>
    <col min="10001" max="10001" width="3.7109375" style="80" customWidth="1"/>
    <col min="10002" max="10003" width="2.7109375" style="80" customWidth="1"/>
    <col min="10004" max="10004" width="2.42578125" style="80" customWidth="1"/>
    <col min="10005" max="10005" width="1.85546875" style="80" customWidth="1"/>
    <col min="10006" max="10008" width="2.7109375" style="80" customWidth="1"/>
    <col min="10009" max="10009" width="2" style="80" customWidth="1"/>
    <col min="10010" max="10011" width="2.7109375" style="80" customWidth="1"/>
    <col min="10012" max="10012" width="0.85546875" style="80" customWidth="1"/>
    <col min="10013" max="10020" width="2.7109375" style="80" customWidth="1"/>
    <col min="10021" max="10021" width="2.5703125" style="80" customWidth="1"/>
    <col min="10022" max="10022" width="2.7109375" style="80" customWidth="1"/>
    <col min="10023" max="10023" width="5.7109375" style="80" customWidth="1"/>
    <col min="10024" max="10058" width="2.7109375" style="80" customWidth="1"/>
    <col min="10059" max="10059" width="5.28515625" style="80" bestFit="1" customWidth="1"/>
    <col min="10060" max="10060" width="21.85546875" style="80" bestFit="1" customWidth="1"/>
    <col min="10061" max="10061" width="5.5703125" style="80" bestFit="1" customWidth="1"/>
    <col min="10062" max="10062" width="18.140625" style="80" bestFit="1" customWidth="1"/>
    <col min="10063" max="10063" width="5.28515625" style="80" bestFit="1" customWidth="1"/>
    <col min="10064" max="10064" width="22.140625" style="80" bestFit="1" customWidth="1"/>
    <col min="10065" max="10065" width="5.5703125" style="80" bestFit="1" customWidth="1"/>
    <col min="10066" max="10096" width="5.7109375" style="80" customWidth="1"/>
    <col min="10097" max="10240" width="9.140625" style="80"/>
    <col min="10241" max="10241" width="18.7109375" style="80" customWidth="1"/>
    <col min="10242" max="10242" width="2.7109375" style="80" customWidth="1"/>
    <col min="10243" max="10243" width="3" style="80" customWidth="1"/>
    <col min="10244" max="10244" width="2.7109375" style="80" customWidth="1"/>
    <col min="10245" max="10245" width="4.42578125" style="80" customWidth="1"/>
    <col min="10246" max="10246" width="3.7109375" style="80" customWidth="1"/>
    <col min="10247" max="10247" width="5.42578125" style="80" customWidth="1"/>
    <col min="10248" max="10248" width="2.85546875" style="80" customWidth="1"/>
    <col min="10249" max="10249" width="4" style="80" customWidth="1"/>
    <col min="10250" max="10250" width="3" style="80" customWidth="1"/>
    <col min="10251" max="10251" width="2.5703125" style="80" customWidth="1"/>
    <col min="10252" max="10252" width="2.85546875" style="80" customWidth="1"/>
    <col min="10253" max="10253" width="3" style="80" customWidth="1"/>
    <col min="10254" max="10254" width="0.85546875" style="80" customWidth="1"/>
    <col min="10255" max="10255" width="1.7109375" style="80" customWidth="1"/>
    <col min="10256" max="10256" width="2.140625" style="80" customWidth="1"/>
    <col min="10257" max="10257" width="3.7109375" style="80" customWidth="1"/>
    <col min="10258" max="10259" width="2.7109375" style="80" customWidth="1"/>
    <col min="10260" max="10260" width="2.42578125" style="80" customWidth="1"/>
    <col min="10261" max="10261" width="1.85546875" style="80" customWidth="1"/>
    <col min="10262" max="10264" width="2.7109375" style="80" customWidth="1"/>
    <col min="10265" max="10265" width="2" style="80" customWidth="1"/>
    <col min="10266" max="10267" width="2.7109375" style="80" customWidth="1"/>
    <col min="10268" max="10268" width="0.85546875" style="80" customWidth="1"/>
    <col min="10269" max="10276" width="2.7109375" style="80" customWidth="1"/>
    <col min="10277" max="10277" width="2.5703125" style="80" customWidth="1"/>
    <col min="10278" max="10278" width="2.7109375" style="80" customWidth="1"/>
    <col min="10279" max="10279" width="5.7109375" style="80" customWidth="1"/>
    <col min="10280" max="10314" width="2.7109375" style="80" customWidth="1"/>
    <col min="10315" max="10315" width="5.28515625" style="80" bestFit="1" customWidth="1"/>
    <col min="10316" max="10316" width="21.85546875" style="80" bestFit="1" customWidth="1"/>
    <col min="10317" max="10317" width="5.5703125" style="80" bestFit="1" customWidth="1"/>
    <col min="10318" max="10318" width="18.140625" style="80" bestFit="1" customWidth="1"/>
    <col min="10319" max="10319" width="5.28515625" style="80" bestFit="1" customWidth="1"/>
    <col min="10320" max="10320" width="22.140625" style="80" bestFit="1" customWidth="1"/>
    <col min="10321" max="10321" width="5.5703125" style="80" bestFit="1" customWidth="1"/>
    <col min="10322" max="10352" width="5.7109375" style="80" customWidth="1"/>
    <col min="10353" max="10496" width="9.140625" style="80"/>
    <col min="10497" max="10497" width="18.7109375" style="80" customWidth="1"/>
    <col min="10498" max="10498" width="2.7109375" style="80" customWidth="1"/>
    <col min="10499" max="10499" width="3" style="80" customWidth="1"/>
    <col min="10500" max="10500" width="2.7109375" style="80" customWidth="1"/>
    <col min="10501" max="10501" width="4.42578125" style="80" customWidth="1"/>
    <col min="10502" max="10502" width="3.7109375" style="80" customWidth="1"/>
    <col min="10503" max="10503" width="5.42578125" style="80" customWidth="1"/>
    <col min="10504" max="10504" width="2.85546875" style="80" customWidth="1"/>
    <col min="10505" max="10505" width="4" style="80" customWidth="1"/>
    <col min="10506" max="10506" width="3" style="80" customWidth="1"/>
    <col min="10507" max="10507" width="2.5703125" style="80" customWidth="1"/>
    <col min="10508" max="10508" width="2.85546875" style="80" customWidth="1"/>
    <col min="10509" max="10509" width="3" style="80" customWidth="1"/>
    <col min="10510" max="10510" width="0.85546875" style="80" customWidth="1"/>
    <col min="10511" max="10511" width="1.7109375" style="80" customWidth="1"/>
    <col min="10512" max="10512" width="2.140625" style="80" customWidth="1"/>
    <col min="10513" max="10513" width="3.7109375" style="80" customWidth="1"/>
    <col min="10514" max="10515" width="2.7109375" style="80" customWidth="1"/>
    <col min="10516" max="10516" width="2.42578125" style="80" customWidth="1"/>
    <col min="10517" max="10517" width="1.85546875" style="80" customWidth="1"/>
    <col min="10518" max="10520" width="2.7109375" style="80" customWidth="1"/>
    <col min="10521" max="10521" width="2" style="80" customWidth="1"/>
    <col min="10522" max="10523" width="2.7109375" style="80" customWidth="1"/>
    <col min="10524" max="10524" width="0.85546875" style="80" customWidth="1"/>
    <col min="10525" max="10532" width="2.7109375" style="80" customWidth="1"/>
    <col min="10533" max="10533" width="2.5703125" style="80" customWidth="1"/>
    <col min="10534" max="10534" width="2.7109375" style="80" customWidth="1"/>
    <col min="10535" max="10535" width="5.7109375" style="80" customWidth="1"/>
    <col min="10536" max="10570" width="2.7109375" style="80" customWidth="1"/>
    <col min="10571" max="10571" width="5.28515625" style="80" bestFit="1" customWidth="1"/>
    <col min="10572" max="10572" width="21.85546875" style="80" bestFit="1" customWidth="1"/>
    <col min="10573" max="10573" width="5.5703125" style="80" bestFit="1" customWidth="1"/>
    <col min="10574" max="10574" width="18.140625" style="80" bestFit="1" customWidth="1"/>
    <col min="10575" max="10575" width="5.28515625" style="80" bestFit="1" customWidth="1"/>
    <col min="10576" max="10576" width="22.140625" style="80" bestFit="1" customWidth="1"/>
    <col min="10577" max="10577" width="5.5703125" style="80" bestFit="1" customWidth="1"/>
    <col min="10578" max="10608" width="5.7109375" style="80" customWidth="1"/>
    <col min="10609" max="10752" width="9.140625" style="80"/>
    <col min="10753" max="10753" width="18.7109375" style="80" customWidth="1"/>
    <col min="10754" max="10754" width="2.7109375" style="80" customWidth="1"/>
    <col min="10755" max="10755" width="3" style="80" customWidth="1"/>
    <col min="10756" max="10756" width="2.7109375" style="80" customWidth="1"/>
    <col min="10757" max="10757" width="4.42578125" style="80" customWidth="1"/>
    <col min="10758" max="10758" width="3.7109375" style="80" customWidth="1"/>
    <col min="10759" max="10759" width="5.42578125" style="80" customWidth="1"/>
    <col min="10760" max="10760" width="2.85546875" style="80" customWidth="1"/>
    <col min="10761" max="10761" width="4" style="80" customWidth="1"/>
    <col min="10762" max="10762" width="3" style="80" customWidth="1"/>
    <col min="10763" max="10763" width="2.5703125" style="80" customWidth="1"/>
    <col min="10764" max="10764" width="2.85546875" style="80" customWidth="1"/>
    <col min="10765" max="10765" width="3" style="80" customWidth="1"/>
    <col min="10766" max="10766" width="0.85546875" style="80" customWidth="1"/>
    <col min="10767" max="10767" width="1.7109375" style="80" customWidth="1"/>
    <col min="10768" max="10768" width="2.140625" style="80" customWidth="1"/>
    <col min="10769" max="10769" width="3.7109375" style="80" customWidth="1"/>
    <col min="10770" max="10771" width="2.7109375" style="80" customWidth="1"/>
    <col min="10772" max="10772" width="2.42578125" style="80" customWidth="1"/>
    <col min="10773" max="10773" width="1.85546875" style="80" customWidth="1"/>
    <col min="10774" max="10776" width="2.7109375" style="80" customWidth="1"/>
    <col min="10777" max="10777" width="2" style="80" customWidth="1"/>
    <col min="10778" max="10779" width="2.7109375" style="80" customWidth="1"/>
    <col min="10780" max="10780" width="0.85546875" style="80" customWidth="1"/>
    <col min="10781" max="10788" width="2.7109375" style="80" customWidth="1"/>
    <col min="10789" max="10789" width="2.5703125" style="80" customWidth="1"/>
    <col min="10790" max="10790" width="2.7109375" style="80" customWidth="1"/>
    <col min="10791" max="10791" width="5.7109375" style="80" customWidth="1"/>
    <col min="10792" max="10826" width="2.7109375" style="80" customWidth="1"/>
    <col min="10827" max="10827" width="5.28515625" style="80" bestFit="1" customWidth="1"/>
    <col min="10828" max="10828" width="21.85546875" style="80" bestFit="1" customWidth="1"/>
    <col min="10829" max="10829" width="5.5703125" style="80" bestFit="1" customWidth="1"/>
    <col min="10830" max="10830" width="18.140625" style="80" bestFit="1" customWidth="1"/>
    <col min="10831" max="10831" width="5.28515625" style="80" bestFit="1" customWidth="1"/>
    <col min="10832" max="10832" width="22.140625" style="80" bestFit="1" customWidth="1"/>
    <col min="10833" max="10833" width="5.5703125" style="80" bestFit="1" customWidth="1"/>
    <col min="10834" max="10864" width="5.7109375" style="80" customWidth="1"/>
    <col min="10865" max="11008" width="9.140625" style="80"/>
    <col min="11009" max="11009" width="18.7109375" style="80" customWidth="1"/>
    <col min="11010" max="11010" width="2.7109375" style="80" customWidth="1"/>
    <col min="11011" max="11011" width="3" style="80" customWidth="1"/>
    <col min="11012" max="11012" width="2.7109375" style="80" customWidth="1"/>
    <col min="11013" max="11013" width="4.42578125" style="80" customWidth="1"/>
    <col min="11014" max="11014" width="3.7109375" style="80" customWidth="1"/>
    <col min="11015" max="11015" width="5.42578125" style="80" customWidth="1"/>
    <col min="11016" max="11016" width="2.85546875" style="80" customWidth="1"/>
    <col min="11017" max="11017" width="4" style="80" customWidth="1"/>
    <col min="11018" max="11018" width="3" style="80" customWidth="1"/>
    <col min="11019" max="11019" width="2.5703125" style="80" customWidth="1"/>
    <col min="11020" max="11020" width="2.85546875" style="80" customWidth="1"/>
    <col min="11021" max="11021" width="3" style="80" customWidth="1"/>
    <col min="11022" max="11022" width="0.85546875" style="80" customWidth="1"/>
    <col min="11023" max="11023" width="1.7109375" style="80" customWidth="1"/>
    <col min="11024" max="11024" width="2.140625" style="80" customWidth="1"/>
    <col min="11025" max="11025" width="3.7109375" style="80" customWidth="1"/>
    <col min="11026" max="11027" width="2.7109375" style="80" customWidth="1"/>
    <col min="11028" max="11028" width="2.42578125" style="80" customWidth="1"/>
    <col min="11029" max="11029" width="1.85546875" style="80" customWidth="1"/>
    <col min="11030" max="11032" width="2.7109375" style="80" customWidth="1"/>
    <col min="11033" max="11033" width="2" style="80" customWidth="1"/>
    <col min="11034" max="11035" width="2.7109375" style="80" customWidth="1"/>
    <col min="11036" max="11036" width="0.85546875" style="80" customWidth="1"/>
    <col min="11037" max="11044" width="2.7109375" style="80" customWidth="1"/>
    <col min="11045" max="11045" width="2.5703125" style="80" customWidth="1"/>
    <col min="11046" max="11046" width="2.7109375" style="80" customWidth="1"/>
    <col min="11047" max="11047" width="5.7109375" style="80" customWidth="1"/>
    <col min="11048" max="11082" width="2.7109375" style="80" customWidth="1"/>
    <col min="11083" max="11083" width="5.28515625" style="80" bestFit="1" customWidth="1"/>
    <col min="11084" max="11084" width="21.85546875" style="80" bestFit="1" customWidth="1"/>
    <col min="11085" max="11085" width="5.5703125" style="80" bestFit="1" customWidth="1"/>
    <col min="11086" max="11086" width="18.140625" style="80" bestFit="1" customWidth="1"/>
    <col min="11087" max="11087" width="5.28515625" style="80" bestFit="1" customWidth="1"/>
    <col min="11088" max="11088" width="22.140625" style="80" bestFit="1" customWidth="1"/>
    <col min="11089" max="11089" width="5.5703125" style="80" bestFit="1" customWidth="1"/>
    <col min="11090" max="11120" width="5.7109375" style="80" customWidth="1"/>
    <col min="11121" max="11264" width="9.140625" style="80"/>
    <col min="11265" max="11265" width="18.7109375" style="80" customWidth="1"/>
    <col min="11266" max="11266" width="2.7109375" style="80" customWidth="1"/>
    <col min="11267" max="11267" width="3" style="80" customWidth="1"/>
    <col min="11268" max="11268" width="2.7109375" style="80" customWidth="1"/>
    <col min="11269" max="11269" width="4.42578125" style="80" customWidth="1"/>
    <col min="11270" max="11270" width="3.7109375" style="80" customWidth="1"/>
    <col min="11271" max="11271" width="5.42578125" style="80" customWidth="1"/>
    <col min="11272" max="11272" width="2.85546875" style="80" customWidth="1"/>
    <col min="11273" max="11273" width="4" style="80" customWidth="1"/>
    <col min="11274" max="11274" width="3" style="80" customWidth="1"/>
    <col min="11275" max="11275" width="2.5703125" style="80" customWidth="1"/>
    <col min="11276" max="11276" width="2.85546875" style="80" customWidth="1"/>
    <col min="11277" max="11277" width="3" style="80" customWidth="1"/>
    <col min="11278" max="11278" width="0.85546875" style="80" customWidth="1"/>
    <col min="11279" max="11279" width="1.7109375" style="80" customWidth="1"/>
    <col min="11280" max="11280" width="2.140625" style="80" customWidth="1"/>
    <col min="11281" max="11281" width="3.7109375" style="80" customWidth="1"/>
    <col min="11282" max="11283" width="2.7109375" style="80" customWidth="1"/>
    <col min="11284" max="11284" width="2.42578125" style="80" customWidth="1"/>
    <col min="11285" max="11285" width="1.85546875" style="80" customWidth="1"/>
    <col min="11286" max="11288" width="2.7109375" style="80" customWidth="1"/>
    <col min="11289" max="11289" width="2" style="80" customWidth="1"/>
    <col min="11290" max="11291" width="2.7109375" style="80" customWidth="1"/>
    <col min="11292" max="11292" width="0.85546875" style="80" customWidth="1"/>
    <col min="11293" max="11300" width="2.7109375" style="80" customWidth="1"/>
    <col min="11301" max="11301" width="2.5703125" style="80" customWidth="1"/>
    <col min="11302" max="11302" width="2.7109375" style="80" customWidth="1"/>
    <col min="11303" max="11303" width="5.7109375" style="80" customWidth="1"/>
    <col min="11304" max="11338" width="2.7109375" style="80" customWidth="1"/>
    <col min="11339" max="11339" width="5.28515625" style="80" bestFit="1" customWidth="1"/>
    <col min="11340" max="11340" width="21.85546875" style="80" bestFit="1" customWidth="1"/>
    <col min="11341" max="11341" width="5.5703125" style="80" bestFit="1" customWidth="1"/>
    <col min="11342" max="11342" width="18.140625" style="80" bestFit="1" customWidth="1"/>
    <col min="11343" max="11343" width="5.28515625" style="80" bestFit="1" customWidth="1"/>
    <col min="11344" max="11344" width="22.140625" style="80" bestFit="1" customWidth="1"/>
    <col min="11345" max="11345" width="5.5703125" style="80" bestFit="1" customWidth="1"/>
    <col min="11346" max="11376" width="5.7109375" style="80" customWidth="1"/>
    <col min="11377" max="11520" width="9.140625" style="80"/>
    <col min="11521" max="11521" width="18.7109375" style="80" customWidth="1"/>
    <col min="11522" max="11522" width="2.7109375" style="80" customWidth="1"/>
    <col min="11523" max="11523" width="3" style="80" customWidth="1"/>
    <col min="11524" max="11524" width="2.7109375" style="80" customWidth="1"/>
    <col min="11525" max="11525" width="4.42578125" style="80" customWidth="1"/>
    <col min="11526" max="11526" width="3.7109375" style="80" customWidth="1"/>
    <col min="11527" max="11527" width="5.42578125" style="80" customWidth="1"/>
    <col min="11528" max="11528" width="2.85546875" style="80" customWidth="1"/>
    <col min="11529" max="11529" width="4" style="80" customWidth="1"/>
    <col min="11530" max="11530" width="3" style="80" customWidth="1"/>
    <col min="11531" max="11531" width="2.5703125" style="80" customWidth="1"/>
    <col min="11532" max="11532" width="2.85546875" style="80" customWidth="1"/>
    <col min="11533" max="11533" width="3" style="80" customWidth="1"/>
    <col min="11534" max="11534" width="0.85546875" style="80" customWidth="1"/>
    <col min="11535" max="11535" width="1.7109375" style="80" customWidth="1"/>
    <col min="11536" max="11536" width="2.140625" style="80" customWidth="1"/>
    <col min="11537" max="11537" width="3.7109375" style="80" customWidth="1"/>
    <col min="11538" max="11539" width="2.7109375" style="80" customWidth="1"/>
    <col min="11540" max="11540" width="2.42578125" style="80" customWidth="1"/>
    <col min="11541" max="11541" width="1.85546875" style="80" customWidth="1"/>
    <col min="11542" max="11544" width="2.7109375" style="80" customWidth="1"/>
    <col min="11545" max="11545" width="2" style="80" customWidth="1"/>
    <col min="11546" max="11547" width="2.7109375" style="80" customWidth="1"/>
    <col min="11548" max="11548" width="0.85546875" style="80" customWidth="1"/>
    <col min="11549" max="11556" width="2.7109375" style="80" customWidth="1"/>
    <col min="11557" max="11557" width="2.5703125" style="80" customWidth="1"/>
    <col min="11558" max="11558" width="2.7109375" style="80" customWidth="1"/>
    <col min="11559" max="11559" width="5.7109375" style="80" customWidth="1"/>
    <col min="11560" max="11594" width="2.7109375" style="80" customWidth="1"/>
    <col min="11595" max="11595" width="5.28515625" style="80" bestFit="1" customWidth="1"/>
    <col min="11596" max="11596" width="21.85546875" style="80" bestFit="1" customWidth="1"/>
    <col min="11597" max="11597" width="5.5703125" style="80" bestFit="1" customWidth="1"/>
    <col min="11598" max="11598" width="18.140625" style="80" bestFit="1" customWidth="1"/>
    <col min="11599" max="11599" width="5.28515625" style="80" bestFit="1" customWidth="1"/>
    <col min="11600" max="11600" width="22.140625" style="80" bestFit="1" customWidth="1"/>
    <col min="11601" max="11601" width="5.5703125" style="80" bestFit="1" customWidth="1"/>
    <col min="11602" max="11632" width="5.7109375" style="80" customWidth="1"/>
    <col min="11633" max="11776" width="9.140625" style="80"/>
    <col min="11777" max="11777" width="18.7109375" style="80" customWidth="1"/>
    <col min="11778" max="11778" width="2.7109375" style="80" customWidth="1"/>
    <col min="11779" max="11779" width="3" style="80" customWidth="1"/>
    <col min="11780" max="11780" width="2.7109375" style="80" customWidth="1"/>
    <col min="11781" max="11781" width="4.42578125" style="80" customWidth="1"/>
    <col min="11782" max="11782" width="3.7109375" style="80" customWidth="1"/>
    <col min="11783" max="11783" width="5.42578125" style="80" customWidth="1"/>
    <col min="11784" max="11784" width="2.85546875" style="80" customWidth="1"/>
    <col min="11785" max="11785" width="4" style="80" customWidth="1"/>
    <col min="11786" max="11786" width="3" style="80" customWidth="1"/>
    <col min="11787" max="11787" width="2.5703125" style="80" customWidth="1"/>
    <col min="11788" max="11788" width="2.85546875" style="80" customWidth="1"/>
    <col min="11789" max="11789" width="3" style="80" customWidth="1"/>
    <col min="11790" max="11790" width="0.85546875" style="80" customWidth="1"/>
    <col min="11791" max="11791" width="1.7109375" style="80" customWidth="1"/>
    <col min="11792" max="11792" width="2.140625" style="80" customWidth="1"/>
    <col min="11793" max="11793" width="3.7109375" style="80" customWidth="1"/>
    <col min="11794" max="11795" width="2.7109375" style="80" customWidth="1"/>
    <col min="11796" max="11796" width="2.42578125" style="80" customWidth="1"/>
    <col min="11797" max="11797" width="1.85546875" style="80" customWidth="1"/>
    <col min="11798" max="11800" width="2.7109375" style="80" customWidth="1"/>
    <col min="11801" max="11801" width="2" style="80" customWidth="1"/>
    <col min="11802" max="11803" width="2.7109375" style="80" customWidth="1"/>
    <col min="11804" max="11804" width="0.85546875" style="80" customWidth="1"/>
    <col min="11805" max="11812" width="2.7109375" style="80" customWidth="1"/>
    <col min="11813" max="11813" width="2.5703125" style="80" customWidth="1"/>
    <col min="11814" max="11814" width="2.7109375" style="80" customWidth="1"/>
    <col min="11815" max="11815" width="5.7109375" style="80" customWidth="1"/>
    <col min="11816" max="11850" width="2.7109375" style="80" customWidth="1"/>
    <col min="11851" max="11851" width="5.28515625" style="80" bestFit="1" customWidth="1"/>
    <col min="11852" max="11852" width="21.85546875" style="80" bestFit="1" customWidth="1"/>
    <col min="11853" max="11853" width="5.5703125" style="80" bestFit="1" customWidth="1"/>
    <col min="11854" max="11854" width="18.140625" style="80" bestFit="1" customWidth="1"/>
    <col min="11855" max="11855" width="5.28515625" style="80" bestFit="1" customWidth="1"/>
    <col min="11856" max="11856" width="22.140625" style="80" bestFit="1" customWidth="1"/>
    <col min="11857" max="11857" width="5.5703125" style="80" bestFit="1" customWidth="1"/>
    <col min="11858" max="11888" width="5.7109375" style="80" customWidth="1"/>
    <col min="11889" max="12032" width="9.140625" style="80"/>
    <col min="12033" max="12033" width="18.7109375" style="80" customWidth="1"/>
    <col min="12034" max="12034" width="2.7109375" style="80" customWidth="1"/>
    <col min="12035" max="12035" width="3" style="80" customWidth="1"/>
    <col min="12036" max="12036" width="2.7109375" style="80" customWidth="1"/>
    <col min="12037" max="12037" width="4.42578125" style="80" customWidth="1"/>
    <col min="12038" max="12038" width="3.7109375" style="80" customWidth="1"/>
    <col min="12039" max="12039" width="5.42578125" style="80" customWidth="1"/>
    <col min="12040" max="12040" width="2.85546875" style="80" customWidth="1"/>
    <col min="12041" max="12041" width="4" style="80" customWidth="1"/>
    <col min="12042" max="12042" width="3" style="80" customWidth="1"/>
    <col min="12043" max="12043" width="2.5703125" style="80" customWidth="1"/>
    <col min="12044" max="12044" width="2.85546875" style="80" customWidth="1"/>
    <col min="12045" max="12045" width="3" style="80" customWidth="1"/>
    <col min="12046" max="12046" width="0.85546875" style="80" customWidth="1"/>
    <col min="12047" max="12047" width="1.7109375" style="80" customWidth="1"/>
    <col min="12048" max="12048" width="2.140625" style="80" customWidth="1"/>
    <col min="12049" max="12049" width="3.7109375" style="80" customWidth="1"/>
    <col min="12050" max="12051" width="2.7109375" style="80" customWidth="1"/>
    <col min="12052" max="12052" width="2.42578125" style="80" customWidth="1"/>
    <col min="12053" max="12053" width="1.85546875" style="80" customWidth="1"/>
    <col min="12054" max="12056" width="2.7109375" style="80" customWidth="1"/>
    <col min="12057" max="12057" width="2" style="80" customWidth="1"/>
    <col min="12058" max="12059" width="2.7109375" style="80" customWidth="1"/>
    <col min="12060" max="12060" width="0.85546875" style="80" customWidth="1"/>
    <col min="12061" max="12068" width="2.7109375" style="80" customWidth="1"/>
    <col min="12069" max="12069" width="2.5703125" style="80" customWidth="1"/>
    <col min="12070" max="12070" width="2.7109375" style="80" customWidth="1"/>
    <col min="12071" max="12071" width="5.7109375" style="80" customWidth="1"/>
    <col min="12072" max="12106" width="2.7109375" style="80" customWidth="1"/>
    <col min="12107" max="12107" width="5.28515625" style="80" bestFit="1" customWidth="1"/>
    <col min="12108" max="12108" width="21.85546875" style="80" bestFit="1" customWidth="1"/>
    <col min="12109" max="12109" width="5.5703125" style="80" bestFit="1" customWidth="1"/>
    <col min="12110" max="12110" width="18.140625" style="80" bestFit="1" customWidth="1"/>
    <col min="12111" max="12111" width="5.28515625" style="80" bestFit="1" customWidth="1"/>
    <col min="12112" max="12112" width="22.140625" style="80" bestFit="1" customWidth="1"/>
    <col min="12113" max="12113" width="5.5703125" style="80" bestFit="1" customWidth="1"/>
    <col min="12114" max="12144" width="5.7109375" style="80" customWidth="1"/>
    <col min="12145" max="12288" width="9.140625" style="80"/>
    <col min="12289" max="12289" width="18.7109375" style="80" customWidth="1"/>
    <col min="12290" max="12290" width="2.7109375" style="80" customWidth="1"/>
    <col min="12291" max="12291" width="3" style="80" customWidth="1"/>
    <col min="12292" max="12292" width="2.7109375" style="80" customWidth="1"/>
    <col min="12293" max="12293" width="4.42578125" style="80" customWidth="1"/>
    <col min="12294" max="12294" width="3.7109375" style="80" customWidth="1"/>
    <col min="12295" max="12295" width="5.42578125" style="80" customWidth="1"/>
    <col min="12296" max="12296" width="2.85546875" style="80" customWidth="1"/>
    <col min="12297" max="12297" width="4" style="80" customWidth="1"/>
    <col min="12298" max="12298" width="3" style="80" customWidth="1"/>
    <col min="12299" max="12299" width="2.5703125" style="80" customWidth="1"/>
    <col min="12300" max="12300" width="2.85546875" style="80" customWidth="1"/>
    <col min="12301" max="12301" width="3" style="80" customWidth="1"/>
    <col min="12302" max="12302" width="0.85546875" style="80" customWidth="1"/>
    <col min="12303" max="12303" width="1.7109375" style="80" customWidth="1"/>
    <col min="12304" max="12304" width="2.140625" style="80" customWidth="1"/>
    <col min="12305" max="12305" width="3.7109375" style="80" customWidth="1"/>
    <col min="12306" max="12307" width="2.7109375" style="80" customWidth="1"/>
    <col min="12308" max="12308" width="2.42578125" style="80" customWidth="1"/>
    <col min="12309" max="12309" width="1.85546875" style="80" customWidth="1"/>
    <col min="12310" max="12312" width="2.7109375" style="80" customWidth="1"/>
    <col min="12313" max="12313" width="2" style="80" customWidth="1"/>
    <col min="12314" max="12315" width="2.7109375" style="80" customWidth="1"/>
    <col min="12316" max="12316" width="0.85546875" style="80" customWidth="1"/>
    <col min="12317" max="12324" width="2.7109375" style="80" customWidth="1"/>
    <col min="12325" max="12325" width="2.5703125" style="80" customWidth="1"/>
    <col min="12326" max="12326" width="2.7109375" style="80" customWidth="1"/>
    <col min="12327" max="12327" width="5.7109375" style="80" customWidth="1"/>
    <col min="12328" max="12362" width="2.7109375" style="80" customWidth="1"/>
    <col min="12363" max="12363" width="5.28515625" style="80" bestFit="1" customWidth="1"/>
    <col min="12364" max="12364" width="21.85546875" style="80" bestFit="1" customWidth="1"/>
    <col min="12365" max="12365" width="5.5703125" style="80" bestFit="1" customWidth="1"/>
    <col min="12366" max="12366" width="18.140625" style="80" bestFit="1" customWidth="1"/>
    <col min="12367" max="12367" width="5.28515625" style="80" bestFit="1" customWidth="1"/>
    <col min="12368" max="12368" width="22.140625" style="80" bestFit="1" customWidth="1"/>
    <col min="12369" max="12369" width="5.5703125" style="80" bestFit="1" customWidth="1"/>
    <col min="12370" max="12400" width="5.7109375" style="80" customWidth="1"/>
    <col min="12401" max="12544" width="9.140625" style="80"/>
    <col min="12545" max="12545" width="18.7109375" style="80" customWidth="1"/>
    <col min="12546" max="12546" width="2.7109375" style="80" customWidth="1"/>
    <col min="12547" max="12547" width="3" style="80" customWidth="1"/>
    <col min="12548" max="12548" width="2.7109375" style="80" customWidth="1"/>
    <col min="12549" max="12549" width="4.42578125" style="80" customWidth="1"/>
    <col min="12550" max="12550" width="3.7109375" style="80" customWidth="1"/>
    <col min="12551" max="12551" width="5.42578125" style="80" customWidth="1"/>
    <col min="12552" max="12552" width="2.85546875" style="80" customWidth="1"/>
    <col min="12553" max="12553" width="4" style="80" customWidth="1"/>
    <col min="12554" max="12554" width="3" style="80" customWidth="1"/>
    <col min="12555" max="12555" width="2.5703125" style="80" customWidth="1"/>
    <col min="12556" max="12556" width="2.85546875" style="80" customWidth="1"/>
    <col min="12557" max="12557" width="3" style="80" customWidth="1"/>
    <col min="12558" max="12558" width="0.85546875" style="80" customWidth="1"/>
    <col min="12559" max="12559" width="1.7109375" style="80" customWidth="1"/>
    <col min="12560" max="12560" width="2.140625" style="80" customWidth="1"/>
    <col min="12561" max="12561" width="3.7109375" style="80" customWidth="1"/>
    <col min="12562" max="12563" width="2.7109375" style="80" customWidth="1"/>
    <col min="12564" max="12564" width="2.42578125" style="80" customWidth="1"/>
    <col min="12565" max="12565" width="1.85546875" style="80" customWidth="1"/>
    <col min="12566" max="12568" width="2.7109375" style="80" customWidth="1"/>
    <col min="12569" max="12569" width="2" style="80" customWidth="1"/>
    <col min="12570" max="12571" width="2.7109375" style="80" customWidth="1"/>
    <col min="12572" max="12572" width="0.85546875" style="80" customWidth="1"/>
    <col min="12573" max="12580" width="2.7109375" style="80" customWidth="1"/>
    <col min="12581" max="12581" width="2.5703125" style="80" customWidth="1"/>
    <col min="12582" max="12582" width="2.7109375" style="80" customWidth="1"/>
    <col min="12583" max="12583" width="5.7109375" style="80" customWidth="1"/>
    <col min="12584" max="12618" width="2.7109375" style="80" customWidth="1"/>
    <col min="12619" max="12619" width="5.28515625" style="80" bestFit="1" customWidth="1"/>
    <col min="12620" max="12620" width="21.85546875" style="80" bestFit="1" customWidth="1"/>
    <col min="12621" max="12621" width="5.5703125" style="80" bestFit="1" customWidth="1"/>
    <col min="12622" max="12622" width="18.140625" style="80" bestFit="1" customWidth="1"/>
    <col min="12623" max="12623" width="5.28515625" style="80" bestFit="1" customWidth="1"/>
    <col min="12624" max="12624" width="22.140625" style="80" bestFit="1" customWidth="1"/>
    <col min="12625" max="12625" width="5.5703125" style="80" bestFit="1" customWidth="1"/>
    <col min="12626" max="12656" width="5.7109375" style="80" customWidth="1"/>
    <col min="12657" max="12800" width="9.140625" style="80"/>
    <col min="12801" max="12801" width="18.7109375" style="80" customWidth="1"/>
    <col min="12802" max="12802" width="2.7109375" style="80" customWidth="1"/>
    <col min="12803" max="12803" width="3" style="80" customWidth="1"/>
    <col min="12804" max="12804" width="2.7109375" style="80" customWidth="1"/>
    <col min="12805" max="12805" width="4.42578125" style="80" customWidth="1"/>
    <col min="12806" max="12806" width="3.7109375" style="80" customWidth="1"/>
    <col min="12807" max="12807" width="5.42578125" style="80" customWidth="1"/>
    <col min="12808" max="12808" width="2.85546875" style="80" customWidth="1"/>
    <col min="12809" max="12809" width="4" style="80" customWidth="1"/>
    <col min="12810" max="12810" width="3" style="80" customWidth="1"/>
    <col min="12811" max="12811" width="2.5703125" style="80" customWidth="1"/>
    <col min="12812" max="12812" width="2.85546875" style="80" customWidth="1"/>
    <col min="12813" max="12813" width="3" style="80" customWidth="1"/>
    <col min="12814" max="12814" width="0.85546875" style="80" customWidth="1"/>
    <col min="12815" max="12815" width="1.7109375" style="80" customWidth="1"/>
    <col min="12816" max="12816" width="2.140625" style="80" customWidth="1"/>
    <col min="12817" max="12817" width="3.7109375" style="80" customWidth="1"/>
    <col min="12818" max="12819" width="2.7109375" style="80" customWidth="1"/>
    <col min="12820" max="12820" width="2.42578125" style="80" customWidth="1"/>
    <col min="12821" max="12821" width="1.85546875" style="80" customWidth="1"/>
    <col min="12822" max="12824" width="2.7109375" style="80" customWidth="1"/>
    <col min="12825" max="12825" width="2" style="80" customWidth="1"/>
    <col min="12826" max="12827" width="2.7109375" style="80" customWidth="1"/>
    <col min="12828" max="12828" width="0.85546875" style="80" customWidth="1"/>
    <col min="12829" max="12836" width="2.7109375" style="80" customWidth="1"/>
    <col min="12837" max="12837" width="2.5703125" style="80" customWidth="1"/>
    <col min="12838" max="12838" width="2.7109375" style="80" customWidth="1"/>
    <col min="12839" max="12839" width="5.7109375" style="80" customWidth="1"/>
    <col min="12840" max="12874" width="2.7109375" style="80" customWidth="1"/>
    <col min="12875" max="12875" width="5.28515625" style="80" bestFit="1" customWidth="1"/>
    <col min="12876" max="12876" width="21.85546875" style="80" bestFit="1" customWidth="1"/>
    <col min="12877" max="12877" width="5.5703125" style="80" bestFit="1" customWidth="1"/>
    <col min="12878" max="12878" width="18.140625" style="80" bestFit="1" customWidth="1"/>
    <col min="12879" max="12879" width="5.28515625" style="80" bestFit="1" customWidth="1"/>
    <col min="12880" max="12880" width="22.140625" style="80" bestFit="1" customWidth="1"/>
    <col min="12881" max="12881" width="5.5703125" style="80" bestFit="1" customWidth="1"/>
    <col min="12882" max="12912" width="5.7109375" style="80" customWidth="1"/>
    <col min="12913" max="13056" width="9.140625" style="80"/>
    <col min="13057" max="13057" width="18.7109375" style="80" customWidth="1"/>
    <col min="13058" max="13058" width="2.7109375" style="80" customWidth="1"/>
    <col min="13059" max="13059" width="3" style="80" customWidth="1"/>
    <col min="13060" max="13060" width="2.7109375" style="80" customWidth="1"/>
    <col min="13061" max="13061" width="4.42578125" style="80" customWidth="1"/>
    <col min="13062" max="13062" width="3.7109375" style="80" customWidth="1"/>
    <col min="13063" max="13063" width="5.42578125" style="80" customWidth="1"/>
    <col min="13064" max="13064" width="2.85546875" style="80" customWidth="1"/>
    <col min="13065" max="13065" width="4" style="80" customWidth="1"/>
    <col min="13066" max="13066" width="3" style="80" customWidth="1"/>
    <col min="13067" max="13067" width="2.5703125" style="80" customWidth="1"/>
    <col min="13068" max="13068" width="2.85546875" style="80" customWidth="1"/>
    <col min="13069" max="13069" width="3" style="80" customWidth="1"/>
    <col min="13070" max="13070" width="0.85546875" style="80" customWidth="1"/>
    <col min="13071" max="13071" width="1.7109375" style="80" customWidth="1"/>
    <col min="13072" max="13072" width="2.140625" style="80" customWidth="1"/>
    <col min="13073" max="13073" width="3.7109375" style="80" customWidth="1"/>
    <col min="13074" max="13075" width="2.7109375" style="80" customWidth="1"/>
    <col min="13076" max="13076" width="2.42578125" style="80" customWidth="1"/>
    <col min="13077" max="13077" width="1.85546875" style="80" customWidth="1"/>
    <col min="13078" max="13080" width="2.7109375" style="80" customWidth="1"/>
    <col min="13081" max="13081" width="2" style="80" customWidth="1"/>
    <col min="13082" max="13083" width="2.7109375" style="80" customWidth="1"/>
    <col min="13084" max="13084" width="0.85546875" style="80" customWidth="1"/>
    <col min="13085" max="13092" width="2.7109375" style="80" customWidth="1"/>
    <col min="13093" max="13093" width="2.5703125" style="80" customWidth="1"/>
    <col min="13094" max="13094" width="2.7109375" style="80" customWidth="1"/>
    <col min="13095" max="13095" width="5.7109375" style="80" customWidth="1"/>
    <col min="13096" max="13130" width="2.7109375" style="80" customWidth="1"/>
    <col min="13131" max="13131" width="5.28515625" style="80" bestFit="1" customWidth="1"/>
    <col min="13132" max="13132" width="21.85546875" style="80" bestFit="1" customWidth="1"/>
    <col min="13133" max="13133" width="5.5703125" style="80" bestFit="1" customWidth="1"/>
    <col min="13134" max="13134" width="18.140625" style="80" bestFit="1" customWidth="1"/>
    <col min="13135" max="13135" width="5.28515625" style="80" bestFit="1" customWidth="1"/>
    <col min="13136" max="13136" width="22.140625" style="80" bestFit="1" customWidth="1"/>
    <col min="13137" max="13137" width="5.5703125" style="80" bestFit="1" customWidth="1"/>
    <col min="13138" max="13168" width="5.7109375" style="80" customWidth="1"/>
    <col min="13169" max="13312" width="9.140625" style="80"/>
    <col min="13313" max="13313" width="18.7109375" style="80" customWidth="1"/>
    <col min="13314" max="13314" width="2.7109375" style="80" customWidth="1"/>
    <col min="13315" max="13315" width="3" style="80" customWidth="1"/>
    <col min="13316" max="13316" width="2.7109375" style="80" customWidth="1"/>
    <col min="13317" max="13317" width="4.42578125" style="80" customWidth="1"/>
    <col min="13318" max="13318" width="3.7109375" style="80" customWidth="1"/>
    <col min="13319" max="13319" width="5.42578125" style="80" customWidth="1"/>
    <col min="13320" max="13320" width="2.85546875" style="80" customWidth="1"/>
    <col min="13321" max="13321" width="4" style="80" customWidth="1"/>
    <col min="13322" max="13322" width="3" style="80" customWidth="1"/>
    <col min="13323" max="13323" width="2.5703125" style="80" customWidth="1"/>
    <col min="13324" max="13324" width="2.85546875" style="80" customWidth="1"/>
    <col min="13325" max="13325" width="3" style="80" customWidth="1"/>
    <col min="13326" max="13326" width="0.85546875" style="80" customWidth="1"/>
    <col min="13327" max="13327" width="1.7109375" style="80" customWidth="1"/>
    <col min="13328" max="13328" width="2.140625" style="80" customWidth="1"/>
    <col min="13329" max="13329" width="3.7109375" style="80" customWidth="1"/>
    <col min="13330" max="13331" width="2.7109375" style="80" customWidth="1"/>
    <col min="13332" max="13332" width="2.42578125" style="80" customWidth="1"/>
    <col min="13333" max="13333" width="1.85546875" style="80" customWidth="1"/>
    <col min="13334" max="13336" width="2.7109375" style="80" customWidth="1"/>
    <col min="13337" max="13337" width="2" style="80" customWidth="1"/>
    <col min="13338" max="13339" width="2.7109375" style="80" customWidth="1"/>
    <col min="13340" max="13340" width="0.85546875" style="80" customWidth="1"/>
    <col min="13341" max="13348" width="2.7109375" style="80" customWidth="1"/>
    <col min="13349" max="13349" width="2.5703125" style="80" customWidth="1"/>
    <col min="13350" max="13350" width="2.7109375" style="80" customWidth="1"/>
    <col min="13351" max="13351" width="5.7109375" style="80" customWidth="1"/>
    <col min="13352" max="13386" width="2.7109375" style="80" customWidth="1"/>
    <col min="13387" max="13387" width="5.28515625" style="80" bestFit="1" customWidth="1"/>
    <col min="13388" max="13388" width="21.85546875" style="80" bestFit="1" customWidth="1"/>
    <col min="13389" max="13389" width="5.5703125" style="80" bestFit="1" customWidth="1"/>
    <col min="13390" max="13390" width="18.140625" style="80" bestFit="1" customWidth="1"/>
    <col min="13391" max="13391" width="5.28515625" style="80" bestFit="1" customWidth="1"/>
    <col min="13392" max="13392" width="22.140625" style="80" bestFit="1" customWidth="1"/>
    <col min="13393" max="13393" width="5.5703125" style="80" bestFit="1" customWidth="1"/>
    <col min="13394" max="13424" width="5.7109375" style="80" customWidth="1"/>
    <col min="13425" max="13568" width="9.140625" style="80"/>
    <col min="13569" max="13569" width="18.7109375" style="80" customWidth="1"/>
    <col min="13570" max="13570" width="2.7109375" style="80" customWidth="1"/>
    <col min="13571" max="13571" width="3" style="80" customWidth="1"/>
    <col min="13572" max="13572" width="2.7109375" style="80" customWidth="1"/>
    <col min="13573" max="13573" width="4.42578125" style="80" customWidth="1"/>
    <col min="13574" max="13574" width="3.7109375" style="80" customWidth="1"/>
    <col min="13575" max="13575" width="5.42578125" style="80" customWidth="1"/>
    <col min="13576" max="13576" width="2.85546875" style="80" customWidth="1"/>
    <col min="13577" max="13577" width="4" style="80" customWidth="1"/>
    <col min="13578" max="13578" width="3" style="80" customWidth="1"/>
    <col min="13579" max="13579" width="2.5703125" style="80" customWidth="1"/>
    <col min="13580" max="13580" width="2.85546875" style="80" customWidth="1"/>
    <col min="13581" max="13581" width="3" style="80" customWidth="1"/>
    <col min="13582" max="13582" width="0.85546875" style="80" customWidth="1"/>
    <col min="13583" max="13583" width="1.7109375" style="80" customWidth="1"/>
    <col min="13584" max="13584" width="2.140625" style="80" customWidth="1"/>
    <col min="13585" max="13585" width="3.7109375" style="80" customWidth="1"/>
    <col min="13586" max="13587" width="2.7109375" style="80" customWidth="1"/>
    <col min="13588" max="13588" width="2.42578125" style="80" customWidth="1"/>
    <col min="13589" max="13589" width="1.85546875" style="80" customWidth="1"/>
    <col min="13590" max="13592" width="2.7109375" style="80" customWidth="1"/>
    <col min="13593" max="13593" width="2" style="80" customWidth="1"/>
    <col min="13594" max="13595" width="2.7109375" style="80" customWidth="1"/>
    <col min="13596" max="13596" width="0.85546875" style="80" customWidth="1"/>
    <col min="13597" max="13604" width="2.7109375" style="80" customWidth="1"/>
    <col min="13605" max="13605" width="2.5703125" style="80" customWidth="1"/>
    <col min="13606" max="13606" width="2.7109375" style="80" customWidth="1"/>
    <col min="13607" max="13607" width="5.7109375" style="80" customWidth="1"/>
    <col min="13608" max="13642" width="2.7109375" style="80" customWidth="1"/>
    <col min="13643" max="13643" width="5.28515625" style="80" bestFit="1" customWidth="1"/>
    <col min="13644" max="13644" width="21.85546875" style="80" bestFit="1" customWidth="1"/>
    <col min="13645" max="13645" width="5.5703125" style="80" bestFit="1" customWidth="1"/>
    <col min="13646" max="13646" width="18.140625" style="80" bestFit="1" customWidth="1"/>
    <col min="13647" max="13647" width="5.28515625" style="80" bestFit="1" customWidth="1"/>
    <col min="13648" max="13648" width="22.140625" style="80" bestFit="1" customWidth="1"/>
    <col min="13649" max="13649" width="5.5703125" style="80" bestFit="1" customWidth="1"/>
    <col min="13650" max="13680" width="5.7109375" style="80" customWidth="1"/>
    <col min="13681" max="13824" width="9.140625" style="80"/>
    <col min="13825" max="13825" width="18.7109375" style="80" customWidth="1"/>
    <col min="13826" max="13826" width="2.7109375" style="80" customWidth="1"/>
    <col min="13827" max="13827" width="3" style="80" customWidth="1"/>
    <col min="13828" max="13828" width="2.7109375" style="80" customWidth="1"/>
    <col min="13829" max="13829" width="4.42578125" style="80" customWidth="1"/>
    <col min="13830" max="13830" width="3.7109375" style="80" customWidth="1"/>
    <col min="13831" max="13831" width="5.42578125" style="80" customWidth="1"/>
    <col min="13832" max="13832" width="2.85546875" style="80" customWidth="1"/>
    <col min="13833" max="13833" width="4" style="80" customWidth="1"/>
    <col min="13834" max="13834" width="3" style="80" customWidth="1"/>
    <col min="13835" max="13835" width="2.5703125" style="80" customWidth="1"/>
    <col min="13836" max="13836" width="2.85546875" style="80" customWidth="1"/>
    <col min="13837" max="13837" width="3" style="80" customWidth="1"/>
    <col min="13838" max="13838" width="0.85546875" style="80" customWidth="1"/>
    <col min="13839" max="13839" width="1.7109375" style="80" customWidth="1"/>
    <col min="13840" max="13840" width="2.140625" style="80" customWidth="1"/>
    <col min="13841" max="13841" width="3.7109375" style="80" customWidth="1"/>
    <col min="13842" max="13843" width="2.7109375" style="80" customWidth="1"/>
    <col min="13844" max="13844" width="2.42578125" style="80" customWidth="1"/>
    <col min="13845" max="13845" width="1.85546875" style="80" customWidth="1"/>
    <col min="13846" max="13848" width="2.7109375" style="80" customWidth="1"/>
    <col min="13849" max="13849" width="2" style="80" customWidth="1"/>
    <col min="13850" max="13851" width="2.7109375" style="80" customWidth="1"/>
    <col min="13852" max="13852" width="0.85546875" style="80" customWidth="1"/>
    <col min="13853" max="13860" width="2.7109375" style="80" customWidth="1"/>
    <col min="13861" max="13861" width="2.5703125" style="80" customWidth="1"/>
    <col min="13862" max="13862" width="2.7109375" style="80" customWidth="1"/>
    <col min="13863" max="13863" width="5.7109375" style="80" customWidth="1"/>
    <col min="13864" max="13898" width="2.7109375" style="80" customWidth="1"/>
    <col min="13899" max="13899" width="5.28515625" style="80" bestFit="1" customWidth="1"/>
    <col min="13900" max="13900" width="21.85546875" style="80" bestFit="1" customWidth="1"/>
    <col min="13901" max="13901" width="5.5703125" style="80" bestFit="1" customWidth="1"/>
    <col min="13902" max="13902" width="18.140625" style="80" bestFit="1" customWidth="1"/>
    <col min="13903" max="13903" width="5.28515625" style="80" bestFit="1" customWidth="1"/>
    <col min="13904" max="13904" width="22.140625" style="80" bestFit="1" customWidth="1"/>
    <col min="13905" max="13905" width="5.5703125" style="80" bestFit="1" customWidth="1"/>
    <col min="13906" max="13936" width="5.7109375" style="80" customWidth="1"/>
    <col min="13937" max="14080" width="9.140625" style="80"/>
    <col min="14081" max="14081" width="18.7109375" style="80" customWidth="1"/>
    <col min="14082" max="14082" width="2.7109375" style="80" customWidth="1"/>
    <col min="14083" max="14083" width="3" style="80" customWidth="1"/>
    <col min="14084" max="14084" width="2.7109375" style="80" customWidth="1"/>
    <col min="14085" max="14085" width="4.42578125" style="80" customWidth="1"/>
    <col min="14086" max="14086" width="3.7109375" style="80" customWidth="1"/>
    <col min="14087" max="14087" width="5.42578125" style="80" customWidth="1"/>
    <col min="14088" max="14088" width="2.85546875" style="80" customWidth="1"/>
    <col min="14089" max="14089" width="4" style="80" customWidth="1"/>
    <col min="14090" max="14090" width="3" style="80" customWidth="1"/>
    <col min="14091" max="14091" width="2.5703125" style="80" customWidth="1"/>
    <col min="14092" max="14092" width="2.85546875" style="80" customWidth="1"/>
    <col min="14093" max="14093" width="3" style="80" customWidth="1"/>
    <col min="14094" max="14094" width="0.85546875" style="80" customWidth="1"/>
    <col min="14095" max="14095" width="1.7109375" style="80" customWidth="1"/>
    <col min="14096" max="14096" width="2.140625" style="80" customWidth="1"/>
    <col min="14097" max="14097" width="3.7109375" style="80" customWidth="1"/>
    <col min="14098" max="14099" width="2.7109375" style="80" customWidth="1"/>
    <col min="14100" max="14100" width="2.42578125" style="80" customWidth="1"/>
    <col min="14101" max="14101" width="1.85546875" style="80" customWidth="1"/>
    <col min="14102" max="14104" width="2.7109375" style="80" customWidth="1"/>
    <col min="14105" max="14105" width="2" style="80" customWidth="1"/>
    <col min="14106" max="14107" width="2.7109375" style="80" customWidth="1"/>
    <col min="14108" max="14108" width="0.85546875" style="80" customWidth="1"/>
    <col min="14109" max="14116" width="2.7109375" style="80" customWidth="1"/>
    <col min="14117" max="14117" width="2.5703125" style="80" customWidth="1"/>
    <col min="14118" max="14118" width="2.7109375" style="80" customWidth="1"/>
    <col min="14119" max="14119" width="5.7109375" style="80" customWidth="1"/>
    <col min="14120" max="14154" width="2.7109375" style="80" customWidth="1"/>
    <col min="14155" max="14155" width="5.28515625" style="80" bestFit="1" customWidth="1"/>
    <col min="14156" max="14156" width="21.85546875" style="80" bestFit="1" customWidth="1"/>
    <col min="14157" max="14157" width="5.5703125" style="80" bestFit="1" customWidth="1"/>
    <col min="14158" max="14158" width="18.140625" style="80" bestFit="1" customWidth="1"/>
    <col min="14159" max="14159" width="5.28515625" style="80" bestFit="1" customWidth="1"/>
    <col min="14160" max="14160" width="22.140625" style="80" bestFit="1" customWidth="1"/>
    <col min="14161" max="14161" width="5.5703125" style="80" bestFit="1" customWidth="1"/>
    <col min="14162" max="14192" width="5.7109375" style="80" customWidth="1"/>
    <col min="14193" max="14336" width="9.140625" style="80"/>
    <col min="14337" max="14337" width="18.7109375" style="80" customWidth="1"/>
    <col min="14338" max="14338" width="2.7109375" style="80" customWidth="1"/>
    <col min="14339" max="14339" width="3" style="80" customWidth="1"/>
    <col min="14340" max="14340" width="2.7109375" style="80" customWidth="1"/>
    <col min="14341" max="14341" width="4.42578125" style="80" customWidth="1"/>
    <col min="14342" max="14342" width="3.7109375" style="80" customWidth="1"/>
    <col min="14343" max="14343" width="5.42578125" style="80" customWidth="1"/>
    <col min="14344" max="14344" width="2.85546875" style="80" customWidth="1"/>
    <col min="14345" max="14345" width="4" style="80" customWidth="1"/>
    <col min="14346" max="14346" width="3" style="80" customWidth="1"/>
    <col min="14347" max="14347" width="2.5703125" style="80" customWidth="1"/>
    <col min="14348" max="14348" width="2.85546875" style="80" customWidth="1"/>
    <col min="14349" max="14349" width="3" style="80" customWidth="1"/>
    <col min="14350" max="14350" width="0.85546875" style="80" customWidth="1"/>
    <col min="14351" max="14351" width="1.7109375" style="80" customWidth="1"/>
    <col min="14352" max="14352" width="2.140625" style="80" customWidth="1"/>
    <col min="14353" max="14353" width="3.7109375" style="80" customWidth="1"/>
    <col min="14354" max="14355" width="2.7109375" style="80" customWidth="1"/>
    <col min="14356" max="14356" width="2.42578125" style="80" customWidth="1"/>
    <col min="14357" max="14357" width="1.85546875" style="80" customWidth="1"/>
    <col min="14358" max="14360" width="2.7109375" style="80" customWidth="1"/>
    <col min="14361" max="14361" width="2" style="80" customWidth="1"/>
    <col min="14362" max="14363" width="2.7109375" style="80" customWidth="1"/>
    <col min="14364" max="14364" width="0.85546875" style="80" customWidth="1"/>
    <col min="14365" max="14372" width="2.7109375" style="80" customWidth="1"/>
    <col min="14373" max="14373" width="2.5703125" style="80" customWidth="1"/>
    <col min="14374" max="14374" width="2.7109375" style="80" customWidth="1"/>
    <col min="14375" max="14375" width="5.7109375" style="80" customWidth="1"/>
    <col min="14376" max="14410" width="2.7109375" style="80" customWidth="1"/>
    <col min="14411" max="14411" width="5.28515625" style="80" bestFit="1" customWidth="1"/>
    <col min="14412" max="14412" width="21.85546875" style="80" bestFit="1" customWidth="1"/>
    <col min="14413" max="14413" width="5.5703125" style="80" bestFit="1" customWidth="1"/>
    <col min="14414" max="14414" width="18.140625" style="80" bestFit="1" customWidth="1"/>
    <col min="14415" max="14415" width="5.28515625" style="80" bestFit="1" customWidth="1"/>
    <col min="14416" max="14416" width="22.140625" style="80" bestFit="1" customWidth="1"/>
    <col min="14417" max="14417" width="5.5703125" style="80" bestFit="1" customWidth="1"/>
    <col min="14418" max="14448" width="5.7109375" style="80" customWidth="1"/>
    <col min="14449" max="14592" width="9.140625" style="80"/>
    <col min="14593" max="14593" width="18.7109375" style="80" customWidth="1"/>
    <col min="14594" max="14594" width="2.7109375" style="80" customWidth="1"/>
    <col min="14595" max="14595" width="3" style="80" customWidth="1"/>
    <col min="14596" max="14596" width="2.7109375" style="80" customWidth="1"/>
    <col min="14597" max="14597" width="4.42578125" style="80" customWidth="1"/>
    <col min="14598" max="14598" width="3.7109375" style="80" customWidth="1"/>
    <col min="14599" max="14599" width="5.42578125" style="80" customWidth="1"/>
    <col min="14600" max="14600" width="2.85546875" style="80" customWidth="1"/>
    <col min="14601" max="14601" width="4" style="80" customWidth="1"/>
    <col min="14602" max="14602" width="3" style="80" customWidth="1"/>
    <col min="14603" max="14603" width="2.5703125" style="80" customWidth="1"/>
    <col min="14604" max="14604" width="2.85546875" style="80" customWidth="1"/>
    <col min="14605" max="14605" width="3" style="80" customWidth="1"/>
    <col min="14606" max="14606" width="0.85546875" style="80" customWidth="1"/>
    <col min="14607" max="14607" width="1.7109375" style="80" customWidth="1"/>
    <col min="14608" max="14608" width="2.140625" style="80" customWidth="1"/>
    <col min="14609" max="14609" width="3.7109375" style="80" customWidth="1"/>
    <col min="14610" max="14611" width="2.7109375" style="80" customWidth="1"/>
    <col min="14612" max="14612" width="2.42578125" style="80" customWidth="1"/>
    <col min="14613" max="14613" width="1.85546875" style="80" customWidth="1"/>
    <col min="14614" max="14616" width="2.7109375" style="80" customWidth="1"/>
    <col min="14617" max="14617" width="2" style="80" customWidth="1"/>
    <col min="14618" max="14619" width="2.7109375" style="80" customWidth="1"/>
    <col min="14620" max="14620" width="0.85546875" style="80" customWidth="1"/>
    <col min="14621" max="14628" width="2.7109375" style="80" customWidth="1"/>
    <col min="14629" max="14629" width="2.5703125" style="80" customWidth="1"/>
    <col min="14630" max="14630" width="2.7109375" style="80" customWidth="1"/>
    <col min="14631" max="14631" width="5.7109375" style="80" customWidth="1"/>
    <col min="14632" max="14666" width="2.7109375" style="80" customWidth="1"/>
    <col min="14667" max="14667" width="5.28515625" style="80" bestFit="1" customWidth="1"/>
    <col min="14668" max="14668" width="21.85546875" style="80" bestFit="1" customWidth="1"/>
    <col min="14669" max="14669" width="5.5703125" style="80" bestFit="1" customWidth="1"/>
    <col min="14670" max="14670" width="18.140625" style="80" bestFit="1" customWidth="1"/>
    <col min="14671" max="14671" width="5.28515625" style="80" bestFit="1" customWidth="1"/>
    <col min="14672" max="14672" width="22.140625" style="80" bestFit="1" customWidth="1"/>
    <col min="14673" max="14673" width="5.5703125" style="80" bestFit="1" customWidth="1"/>
    <col min="14674" max="14704" width="5.7109375" style="80" customWidth="1"/>
    <col min="14705" max="14848" width="9.140625" style="80"/>
    <col min="14849" max="14849" width="18.7109375" style="80" customWidth="1"/>
    <col min="14850" max="14850" width="2.7109375" style="80" customWidth="1"/>
    <col min="14851" max="14851" width="3" style="80" customWidth="1"/>
    <col min="14852" max="14852" width="2.7109375" style="80" customWidth="1"/>
    <col min="14853" max="14853" width="4.42578125" style="80" customWidth="1"/>
    <col min="14854" max="14854" width="3.7109375" style="80" customWidth="1"/>
    <col min="14855" max="14855" width="5.42578125" style="80" customWidth="1"/>
    <col min="14856" max="14856" width="2.85546875" style="80" customWidth="1"/>
    <col min="14857" max="14857" width="4" style="80" customWidth="1"/>
    <col min="14858" max="14858" width="3" style="80" customWidth="1"/>
    <col min="14859" max="14859" width="2.5703125" style="80" customWidth="1"/>
    <col min="14860" max="14860" width="2.85546875" style="80" customWidth="1"/>
    <col min="14861" max="14861" width="3" style="80" customWidth="1"/>
    <col min="14862" max="14862" width="0.85546875" style="80" customWidth="1"/>
    <col min="14863" max="14863" width="1.7109375" style="80" customWidth="1"/>
    <col min="14864" max="14864" width="2.140625" style="80" customWidth="1"/>
    <col min="14865" max="14865" width="3.7109375" style="80" customWidth="1"/>
    <col min="14866" max="14867" width="2.7109375" style="80" customWidth="1"/>
    <col min="14868" max="14868" width="2.42578125" style="80" customWidth="1"/>
    <col min="14869" max="14869" width="1.85546875" style="80" customWidth="1"/>
    <col min="14870" max="14872" width="2.7109375" style="80" customWidth="1"/>
    <col min="14873" max="14873" width="2" style="80" customWidth="1"/>
    <col min="14874" max="14875" width="2.7109375" style="80" customWidth="1"/>
    <col min="14876" max="14876" width="0.85546875" style="80" customWidth="1"/>
    <col min="14877" max="14884" width="2.7109375" style="80" customWidth="1"/>
    <col min="14885" max="14885" width="2.5703125" style="80" customWidth="1"/>
    <col min="14886" max="14886" width="2.7109375" style="80" customWidth="1"/>
    <col min="14887" max="14887" width="5.7109375" style="80" customWidth="1"/>
    <col min="14888" max="14922" width="2.7109375" style="80" customWidth="1"/>
    <col min="14923" max="14923" width="5.28515625" style="80" bestFit="1" customWidth="1"/>
    <col min="14924" max="14924" width="21.85546875" style="80" bestFit="1" customWidth="1"/>
    <col min="14925" max="14925" width="5.5703125" style="80" bestFit="1" customWidth="1"/>
    <col min="14926" max="14926" width="18.140625" style="80" bestFit="1" customWidth="1"/>
    <col min="14927" max="14927" width="5.28515625" style="80" bestFit="1" customWidth="1"/>
    <col min="14928" max="14928" width="22.140625" style="80" bestFit="1" customWidth="1"/>
    <col min="14929" max="14929" width="5.5703125" style="80" bestFit="1" customWidth="1"/>
    <col min="14930" max="14960" width="5.7109375" style="80" customWidth="1"/>
    <col min="14961" max="15104" width="9.140625" style="80"/>
    <col min="15105" max="15105" width="18.7109375" style="80" customWidth="1"/>
    <col min="15106" max="15106" width="2.7109375" style="80" customWidth="1"/>
    <col min="15107" max="15107" width="3" style="80" customWidth="1"/>
    <col min="15108" max="15108" width="2.7109375" style="80" customWidth="1"/>
    <col min="15109" max="15109" width="4.42578125" style="80" customWidth="1"/>
    <col min="15110" max="15110" width="3.7109375" style="80" customWidth="1"/>
    <col min="15111" max="15111" width="5.42578125" style="80" customWidth="1"/>
    <col min="15112" max="15112" width="2.85546875" style="80" customWidth="1"/>
    <col min="15113" max="15113" width="4" style="80" customWidth="1"/>
    <col min="15114" max="15114" width="3" style="80" customWidth="1"/>
    <col min="15115" max="15115" width="2.5703125" style="80" customWidth="1"/>
    <col min="15116" max="15116" width="2.85546875" style="80" customWidth="1"/>
    <col min="15117" max="15117" width="3" style="80" customWidth="1"/>
    <col min="15118" max="15118" width="0.85546875" style="80" customWidth="1"/>
    <col min="15119" max="15119" width="1.7109375" style="80" customWidth="1"/>
    <col min="15120" max="15120" width="2.140625" style="80" customWidth="1"/>
    <col min="15121" max="15121" width="3.7109375" style="80" customWidth="1"/>
    <col min="15122" max="15123" width="2.7109375" style="80" customWidth="1"/>
    <col min="15124" max="15124" width="2.42578125" style="80" customWidth="1"/>
    <col min="15125" max="15125" width="1.85546875" style="80" customWidth="1"/>
    <col min="15126" max="15128" width="2.7109375" style="80" customWidth="1"/>
    <col min="15129" max="15129" width="2" style="80" customWidth="1"/>
    <col min="15130" max="15131" width="2.7109375" style="80" customWidth="1"/>
    <col min="15132" max="15132" width="0.85546875" style="80" customWidth="1"/>
    <col min="15133" max="15140" width="2.7109375" style="80" customWidth="1"/>
    <col min="15141" max="15141" width="2.5703125" style="80" customWidth="1"/>
    <col min="15142" max="15142" width="2.7109375" style="80" customWidth="1"/>
    <col min="15143" max="15143" width="5.7109375" style="80" customWidth="1"/>
    <col min="15144" max="15178" width="2.7109375" style="80" customWidth="1"/>
    <col min="15179" max="15179" width="5.28515625" style="80" bestFit="1" customWidth="1"/>
    <col min="15180" max="15180" width="21.85546875" style="80" bestFit="1" customWidth="1"/>
    <col min="15181" max="15181" width="5.5703125" style="80" bestFit="1" customWidth="1"/>
    <col min="15182" max="15182" width="18.140625" style="80" bestFit="1" customWidth="1"/>
    <col min="15183" max="15183" width="5.28515625" style="80" bestFit="1" customWidth="1"/>
    <col min="15184" max="15184" width="22.140625" style="80" bestFit="1" customWidth="1"/>
    <col min="15185" max="15185" width="5.5703125" style="80" bestFit="1" customWidth="1"/>
    <col min="15186" max="15216" width="5.7109375" style="80" customWidth="1"/>
    <col min="15217" max="15360" width="9.140625" style="80"/>
    <col min="15361" max="15361" width="18.7109375" style="80" customWidth="1"/>
    <col min="15362" max="15362" width="2.7109375" style="80" customWidth="1"/>
    <col min="15363" max="15363" width="3" style="80" customWidth="1"/>
    <col min="15364" max="15364" width="2.7109375" style="80" customWidth="1"/>
    <col min="15365" max="15365" width="4.42578125" style="80" customWidth="1"/>
    <col min="15366" max="15366" width="3.7109375" style="80" customWidth="1"/>
    <col min="15367" max="15367" width="5.42578125" style="80" customWidth="1"/>
    <col min="15368" max="15368" width="2.85546875" style="80" customWidth="1"/>
    <col min="15369" max="15369" width="4" style="80" customWidth="1"/>
    <col min="15370" max="15370" width="3" style="80" customWidth="1"/>
    <col min="15371" max="15371" width="2.5703125" style="80" customWidth="1"/>
    <col min="15372" max="15372" width="2.85546875" style="80" customWidth="1"/>
    <col min="15373" max="15373" width="3" style="80" customWidth="1"/>
    <col min="15374" max="15374" width="0.85546875" style="80" customWidth="1"/>
    <col min="15375" max="15375" width="1.7109375" style="80" customWidth="1"/>
    <col min="15376" max="15376" width="2.140625" style="80" customWidth="1"/>
    <col min="15377" max="15377" width="3.7109375" style="80" customWidth="1"/>
    <col min="15378" max="15379" width="2.7109375" style="80" customWidth="1"/>
    <col min="15380" max="15380" width="2.42578125" style="80" customWidth="1"/>
    <col min="15381" max="15381" width="1.85546875" style="80" customWidth="1"/>
    <col min="15382" max="15384" width="2.7109375" style="80" customWidth="1"/>
    <col min="15385" max="15385" width="2" style="80" customWidth="1"/>
    <col min="15386" max="15387" width="2.7109375" style="80" customWidth="1"/>
    <col min="15388" max="15388" width="0.85546875" style="80" customWidth="1"/>
    <col min="15389" max="15396" width="2.7109375" style="80" customWidth="1"/>
    <col min="15397" max="15397" width="2.5703125" style="80" customWidth="1"/>
    <col min="15398" max="15398" width="2.7109375" style="80" customWidth="1"/>
    <col min="15399" max="15399" width="5.7109375" style="80" customWidth="1"/>
    <col min="15400" max="15434" width="2.7109375" style="80" customWidth="1"/>
    <col min="15435" max="15435" width="5.28515625" style="80" bestFit="1" customWidth="1"/>
    <col min="15436" max="15436" width="21.85546875" style="80" bestFit="1" customWidth="1"/>
    <col min="15437" max="15437" width="5.5703125" style="80" bestFit="1" customWidth="1"/>
    <col min="15438" max="15438" width="18.140625" style="80" bestFit="1" customWidth="1"/>
    <col min="15439" max="15439" width="5.28515625" style="80" bestFit="1" customWidth="1"/>
    <col min="15440" max="15440" width="22.140625" style="80" bestFit="1" customWidth="1"/>
    <col min="15441" max="15441" width="5.5703125" style="80" bestFit="1" customWidth="1"/>
    <col min="15442" max="15472" width="5.7109375" style="80" customWidth="1"/>
    <col min="15473" max="15616" width="9.140625" style="80"/>
    <col min="15617" max="15617" width="18.7109375" style="80" customWidth="1"/>
    <col min="15618" max="15618" width="2.7109375" style="80" customWidth="1"/>
    <col min="15619" max="15619" width="3" style="80" customWidth="1"/>
    <col min="15620" max="15620" width="2.7109375" style="80" customWidth="1"/>
    <col min="15621" max="15621" width="4.42578125" style="80" customWidth="1"/>
    <col min="15622" max="15622" width="3.7109375" style="80" customWidth="1"/>
    <col min="15623" max="15623" width="5.42578125" style="80" customWidth="1"/>
    <col min="15624" max="15624" width="2.85546875" style="80" customWidth="1"/>
    <col min="15625" max="15625" width="4" style="80" customWidth="1"/>
    <col min="15626" max="15626" width="3" style="80" customWidth="1"/>
    <col min="15627" max="15627" width="2.5703125" style="80" customWidth="1"/>
    <col min="15628" max="15628" width="2.85546875" style="80" customWidth="1"/>
    <col min="15629" max="15629" width="3" style="80" customWidth="1"/>
    <col min="15630" max="15630" width="0.85546875" style="80" customWidth="1"/>
    <col min="15631" max="15631" width="1.7109375" style="80" customWidth="1"/>
    <col min="15632" max="15632" width="2.140625" style="80" customWidth="1"/>
    <col min="15633" max="15633" width="3.7109375" style="80" customWidth="1"/>
    <col min="15634" max="15635" width="2.7109375" style="80" customWidth="1"/>
    <col min="15636" max="15636" width="2.42578125" style="80" customWidth="1"/>
    <col min="15637" max="15637" width="1.85546875" style="80" customWidth="1"/>
    <col min="15638" max="15640" width="2.7109375" style="80" customWidth="1"/>
    <col min="15641" max="15641" width="2" style="80" customWidth="1"/>
    <col min="15642" max="15643" width="2.7109375" style="80" customWidth="1"/>
    <col min="15644" max="15644" width="0.85546875" style="80" customWidth="1"/>
    <col min="15645" max="15652" width="2.7109375" style="80" customWidth="1"/>
    <col min="15653" max="15653" width="2.5703125" style="80" customWidth="1"/>
    <col min="15654" max="15654" width="2.7109375" style="80" customWidth="1"/>
    <col min="15655" max="15655" width="5.7109375" style="80" customWidth="1"/>
    <col min="15656" max="15690" width="2.7109375" style="80" customWidth="1"/>
    <col min="15691" max="15691" width="5.28515625" style="80" bestFit="1" customWidth="1"/>
    <col min="15692" max="15692" width="21.85546875" style="80" bestFit="1" customWidth="1"/>
    <col min="15693" max="15693" width="5.5703125" style="80" bestFit="1" customWidth="1"/>
    <col min="15694" max="15694" width="18.140625" style="80" bestFit="1" customWidth="1"/>
    <col min="15695" max="15695" width="5.28515625" style="80" bestFit="1" customWidth="1"/>
    <col min="15696" max="15696" width="22.140625" style="80" bestFit="1" customWidth="1"/>
    <col min="15697" max="15697" width="5.5703125" style="80" bestFit="1" customWidth="1"/>
    <col min="15698" max="15728" width="5.7109375" style="80" customWidth="1"/>
    <col min="15729" max="15872" width="9.140625" style="80"/>
    <col min="15873" max="15873" width="18.7109375" style="80" customWidth="1"/>
    <col min="15874" max="15874" width="2.7109375" style="80" customWidth="1"/>
    <col min="15875" max="15875" width="3" style="80" customWidth="1"/>
    <col min="15876" max="15876" width="2.7109375" style="80" customWidth="1"/>
    <col min="15877" max="15877" width="4.42578125" style="80" customWidth="1"/>
    <col min="15878" max="15878" width="3.7109375" style="80" customWidth="1"/>
    <col min="15879" max="15879" width="5.42578125" style="80" customWidth="1"/>
    <col min="15880" max="15880" width="2.85546875" style="80" customWidth="1"/>
    <col min="15881" max="15881" width="4" style="80" customWidth="1"/>
    <col min="15882" max="15882" width="3" style="80" customWidth="1"/>
    <col min="15883" max="15883" width="2.5703125" style="80" customWidth="1"/>
    <col min="15884" max="15884" width="2.85546875" style="80" customWidth="1"/>
    <col min="15885" max="15885" width="3" style="80" customWidth="1"/>
    <col min="15886" max="15886" width="0.85546875" style="80" customWidth="1"/>
    <col min="15887" max="15887" width="1.7109375" style="80" customWidth="1"/>
    <col min="15888" max="15888" width="2.140625" style="80" customWidth="1"/>
    <col min="15889" max="15889" width="3.7109375" style="80" customWidth="1"/>
    <col min="15890" max="15891" width="2.7109375" style="80" customWidth="1"/>
    <col min="15892" max="15892" width="2.42578125" style="80" customWidth="1"/>
    <col min="15893" max="15893" width="1.85546875" style="80" customWidth="1"/>
    <col min="15894" max="15896" width="2.7109375" style="80" customWidth="1"/>
    <col min="15897" max="15897" width="2" style="80" customWidth="1"/>
    <col min="15898" max="15899" width="2.7109375" style="80" customWidth="1"/>
    <col min="15900" max="15900" width="0.85546875" style="80" customWidth="1"/>
    <col min="15901" max="15908" width="2.7109375" style="80" customWidth="1"/>
    <col min="15909" max="15909" width="2.5703125" style="80" customWidth="1"/>
    <col min="15910" max="15910" width="2.7109375" style="80" customWidth="1"/>
    <col min="15911" max="15911" width="5.7109375" style="80" customWidth="1"/>
    <col min="15912" max="15946" width="2.7109375" style="80" customWidth="1"/>
    <col min="15947" max="15947" width="5.28515625" style="80" bestFit="1" customWidth="1"/>
    <col min="15948" max="15948" width="21.85546875" style="80" bestFit="1" customWidth="1"/>
    <col min="15949" max="15949" width="5.5703125" style="80" bestFit="1" customWidth="1"/>
    <col min="15950" max="15950" width="18.140625" style="80" bestFit="1" customWidth="1"/>
    <col min="15951" max="15951" width="5.28515625" style="80" bestFit="1" customWidth="1"/>
    <col min="15952" max="15952" width="22.140625" style="80" bestFit="1" customWidth="1"/>
    <col min="15953" max="15953" width="5.5703125" style="80" bestFit="1" customWidth="1"/>
    <col min="15954" max="15984" width="5.7109375" style="80" customWidth="1"/>
    <col min="15985" max="16128" width="9.140625" style="80"/>
    <col min="16129" max="16129" width="18.7109375" style="80" customWidth="1"/>
    <col min="16130" max="16130" width="2.7109375" style="80" customWidth="1"/>
    <col min="16131" max="16131" width="3" style="80" customWidth="1"/>
    <col min="16132" max="16132" width="2.7109375" style="80" customWidth="1"/>
    <col min="16133" max="16133" width="4.42578125" style="80" customWidth="1"/>
    <col min="16134" max="16134" width="3.7109375" style="80" customWidth="1"/>
    <col min="16135" max="16135" width="5.42578125" style="80" customWidth="1"/>
    <col min="16136" max="16136" width="2.85546875" style="80" customWidth="1"/>
    <col min="16137" max="16137" width="4" style="80" customWidth="1"/>
    <col min="16138" max="16138" width="3" style="80" customWidth="1"/>
    <col min="16139" max="16139" width="2.5703125" style="80" customWidth="1"/>
    <col min="16140" max="16140" width="2.85546875" style="80" customWidth="1"/>
    <col min="16141" max="16141" width="3" style="80" customWidth="1"/>
    <col min="16142" max="16142" width="0.85546875" style="80" customWidth="1"/>
    <col min="16143" max="16143" width="1.7109375" style="80" customWidth="1"/>
    <col min="16144" max="16144" width="2.140625" style="80" customWidth="1"/>
    <col min="16145" max="16145" width="3.7109375" style="80" customWidth="1"/>
    <col min="16146" max="16147" width="2.7109375" style="80" customWidth="1"/>
    <col min="16148" max="16148" width="2.42578125" style="80" customWidth="1"/>
    <col min="16149" max="16149" width="1.85546875" style="80" customWidth="1"/>
    <col min="16150" max="16152" width="2.7109375" style="80" customWidth="1"/>
    <col min="16153" max="16153" width="2" style="80" customWidth="1"/>
    <col min="16154" max="16155" width="2.7109375" style="80" customWidth="1"/>
    <col min="16156" max="16156" width="0.85546875" style="80" customWidth="1"/>
    <col min="16157" max="16164" width="2.7109375" style="80" customWidth="1"/>
    <col min="16165" max="16165" width="2.5703125" style="80" customWidth="1"/>
    <col min="16166" max="16166" width="2.7109375" style="80" customWidth="1"/>
    <col min="16167" max="16167" width="5.7109375" style="80" customWidth="1"/>
    <col min="16168" max="16202" width="2.7109375" style="80" customWidth="1"/>
    <col min="16203" max="16203" width="5.28515625" style="80" bestFit="1" customWidth="1"/>
    <col min="16204" max="16204" width="21.85546875" style="80" bestFit="1" customWidth="1"/>
    <col min="16205" max="16205" width="5.5703125" style="80" bestFit="1" customWidth="1"/>
    <col min="16206" max="16206" width="18.140625" style="80" bestFit="1" customWidth="1"/>
    <col min="16207" max="16207" width="5.28515625" style="80" bestFit="1" customWidth="1"/>
    <col min="16208" max="16208" width="22.140625" style="80" bestFit="1" customWidth="1"/>
    <col min="16209" max="16209" width="5.5703125" style="80" bestFit="1" customWidth="1"/>
    <col min="16210" max="16240" width="5.7109375" style="80" customWidth="1"/>
    <col min="16241" max="16384" width="9.140625" style="80"/>
  </cols>
  <sheetData>
    <row r="1" spans="2:52" ht="42" customHeight="1" thickBot="1">
      <c r="B1" s="115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1672"/>
      <c r="AF1" s="1672"/>
      <c r="AG1" s="1672"/>
      <c r="AH1" s="1672"/>
      <c r="AI1" s="1672"/>
      <c r="AJ1" s="1672"/>
      <c r="AK1" s="1673"/>
      <c r="AL1" s="163"/>
      <c r="AM1" s="163"/>
    </row>
    <row r="2" spans="2:52" ht="11.25" customHeight="1">
      <c r="B2" s="2719" t="s">
        <v>13</v>
      </c>
      <c r="C2" s="2720"/>
      <c r="D2" s="2720"/>
      <c r="E2" s="2720"/>
      <c r="F2" s="2720"/>
      <c r="G2" s="2720"/>
      <c r="H2" s="2720"/>
      <c r="I2" s="133"/>
      <c r="J2" s="2721" t="s">
        <v>12</v>
      </c>
      <c r="K2" s="2721"/>
      <c r="L2" s="2721"/>
      <c r="M2" s="2721"/>
      <c r="N2" s="2721"/>
      <c r="O2" s="2721"/>
      <c r="P2" s="2721"/>
      <c r="Q2" s="2721"/>
      <c r="R2" s="2721"/>
      <c r="S2" s="2721"/>
      <c r="T2" s="2721"/>
      <c r="U2" s="2721"/>
      <c r="V2" s="2721"/>
      <c r="W2" s="133"/>
      <c r="X2" s="2721" t="s">
        <v>92</v>
      </c>
      <c r="Y2" s="2721"/>
      <c r="Z2" s="2721"/>
      <c r="AA2" s="2721"/>
      <c r="AB2" s="2721"/>
      <c r="AC2" s="2721"/>
      <c r="AD2" s="133"/>
      <c r="AE2" s="134"/>
      <c r="AF2" s="134"/>
      <c r="AG2" s="133"/>
      <c r="AH2" s="133"/>
      <c r="AI2" s="133"/>
      <c r="AJ2" s="133"/>
      <c r="AK2" s="132"/>
      <c r="AL2" s="163"/>
      <c r="AM2" s="163"/>
      <c r="AN2" s="118"/>
      <c r="AO2" s="118"/>
      <c r="AP2" s="118"/>
      <c r="AQ2" s="118"/>
    </row>
    <row r="3" spans="2:52" ht="12.75" customHeight="1">
      <c r="B3" s="1525" t="s">
        <v>28</v>
      </c>
      <c r="C3" s="1526"/>
      <c r="D3" s="1526"/>
      <c r="E3" s="1526"/>
      <c r="F3" s="1526"/>
      <c r="G3" s="1526"/>
      <c r="H3" s="1527"/>
      <c r="I3" s="127"/>
      <c r="J3" s="2722" t="s">
        <v>105</v>
      </c>
      <c r="K3" s="2723"/>
      <c r="L3" s="2723"/>
      <c r="M3" s="2724"/>
      <c r="N3" s="2724"/>
      <c r="O3" s="2724"/>
      <c r="P3" s="2724"/>
      <c r="Q3" s="2724"/>
      <c r="R3" s="2724"/>
      <c r="S3" s="2724"/>
      <c r="T3" s="2724"/>
      <c r="U3" s="2724"/>
      <c r="V3" s="2725"/>
      <c r="W3" s="90"/>
      <c r="X3" s="131"/>
      <c r="Y3" s="130"/>
      <c r="Z3" s="130"/>
      <c r="AA3" s="130"/>
      <c r="AB3" s="130"/>
      <c r="AC3" s="129"/>
      <c r="AD3" s="90"/>
      <c r="AE3" s="2733"/>
      <c r="AF3" s="2734"/>
      <c r="AG3" s="2172" t="s">
        <v>101</v>
      </c>
      <c r="AH3" s="107"/>
      <c r="AI3" s="2737"/>
      <c r="AJ3" s="2738"/>
      <c r="AK3" s="2726" t="s">
        <v>9</v>
      </c>
      <c r="AL3" s="163"/>
      <c r="AM3" s="163"/>
      <c r="AN3" s="118"/>
      <c r="AO3" s="118"/>
      <c r="AP3" s="118"/>
      <c r="AQ3" s="118"/>
    </row>
    <row r="4" spans="2:52" ht="12.75" customHeight="1">
      <c r="B4" s="1511" t="s">
        <v>155</v>
      </c>
      <c r="C4" s="2024"/>
      <c r="D4" s="2024"/>
      <c r="E4" s="2024"/>
      <c r="F4" s="2024"/>
      <c r="G4" s="2024"/>
      <c r="H4" s="1513"/>
      <c r="I4" s="127"/>
      <c r="J4" s="2707" t="s">
        <v>106</v>
      </c>
      <c r="K4" s="2708"/>
      <c r="L4" s="2708"/>
      <c r="M4" s="2709"/>
      <c r="N4" s="2709"/>
      <c r="O4" s="2709"/>
      <c r="P4" s="2709"/>
      <c r="Q4" s="2709"/>
      <c r="R4" s="2709"/>
      <c r="S4" s="2709"/>
      <c r="T4" s="2709"/>
      <c r="U4" s="2709"/>
      <c r="V4" s="2710"/>
      <c r="W4" s="90"/>
      <c r="X4" s="2729" t="s">
        <v>104</v>
      </c>
      <c r="Y4" s="2730"/>
      <c r="Z4" s="2730"/>
      <c r="AA4" s="2730"/>
      <c r="AB4" s="90"/>
      <c r="AC4" s="128"/>
      <c r="AD4" s="90"/>
      <c r="AE4" s="2735"/>
      <c r="AF4" s="2736"/>
      <c r="AG4" s="2172"/>
      <c r="AH4" s="107"/>
      <c r="AI4" s="2739"/>
      <c r="AJ4" s="2740"/>
      <c r="AK4" s="2726"/>
      <c r="AL4" s="163"/>
      <c r="AM4" s="163"/>
      <c r="AN4" s="118"/>
      <c r="AO4" s="118"/>
      <c r="AP4" s="118"/>
      <c r="AQ4" s="118"/>
    </row>
    <row r="5" spans="2:52" ht="12.75" customHeight="1">
      <c r="B5" s="1511"/>
      <c r="C5" s="2024"/>
      <c r="D5" s="2024"/>
      <c r="E5" s="2024"/>
      <c r="F5" s="2024"/>
      <c r="G5" s="2024"/>
      <c r="H5" s="1513"/>
      <c r="I5" s="127"/>
      <c r="J5" s="2727"/>
      <c r="K5" s="2728"/>
      <c r="L5" s="2728"/>
      <c r="M5" s="2731"/>
      <c r="N5" s="2731"/>
      <c r="O5" s="2731"/>
      <c r="P5" s="2731"/>
      <c r="Q5" s="2731"/>
      <c r="R5" s="2731"/>
      <c r="S5" s="2731"/>
      <c r="T5" s="2731"/>
      <c r="U5" s="2731"/>
      <c r="V5" s="2732"/>
      <c r="W5" s="90"/>
      <c r="X5" s="2729" t="s">
        <v>102</v>
      </c>
      <c r="Y5" s="2730"/>
      <c r="Z5" s="2730"/>
      <c r="AA5" s="2730"/>
      <c r="AB5" s="90"/>
      <c r="AC5" s="128"/>
      <c r="AD5" s="90"/>
      <c r="AE5" s="2735"/>
      <c r="AF5" s="2736"/>
      <c r="AG5" s="2172"/>
      <c r="AH5" s="107"/>
      <c r="AI5" s="2739"/>
      <c r="AJ5" s="2740"/>
      <c r="AK5" s="2726"/>
      <c r="AL5" s="163"/>
      <c r="AM5" s="163"/>
      <c r="AN5" s="118"/>
      <c r="AO5" s="118"/>
      <c r="AP5" s="118"/>
      <c r="AQ5" s="118"/>
      <c r="AW5" s="121"/>
    </row>
    <row r="6" spans="2:52" ht="12.75" customHeight="1">
      <c r="B6" s="1534" t="s">
        <v>116</v>
      </c>
      <c r="C6" s="2024"/>
      <c r="D6" s="2024"/>
      <c r="E6" s="2024"/>
      <c r="F6" s="2024"/>
      <c r="G6" s="2024"/>
      <c r="H6" s="1513"/>
      <c r="I6" s="127"/>
      <c r="J6" s="2711" t="s">
        <v>107</v>
      </c>
      <c r="K6" s="2712"/>
      <c r="L6" s="2712"/>
      <c r="M6" s="2713"/>
      <c r="N6" s="2714"/>
      <c r="O6" s="2714"/>
      <c r="P6" s="2714"/>
      <c r="Q6" s="2714"/>
      <c r="R6" s="2714"/>
      <c r="S6" s="2714"/>
      <c r="T6" s="2714"/>
      <c r="U6" s="2714"/>
      <c r="V6" s="2715"/>
      <c r="W6" s="126"/>
      <c r="X6" s="2741" t="s">
        <v>103</v>
      </c>
      <c r="Y6" s="2742"/>
      <c r="Z6" s="2742"/>
      <c r="AA6" s="2742"/>
      <c r="AB6" s="90"/>
      <c r="AC6" s="128"/>
      <c r="AD6" s="90"/>
      <c r="AE6" s="2735"/>
      <c r="AF6" s="2736"/>
      <c r="AG6" s="2172"/>
      <c r="AH6" s="107"/>
      <c r="AI6" s="2739"/>
      <c r="AJ6" s="2740"/>
      <c r="AK6" s="2726"/>
      <c r="AL6" s="163"/>
      <c r="AM6" s="163"/>
      <c r="AN6" s="118"/>
      <c r="AO6" s="118"/>
      <c r="AP6" s="118"/>
      <c r="AQ6" s="118"/>
      <c r="AT6" s="118"/>
      <c r="AU6" s="118"/>
      <c r="AV6" s="118"/>
      <c r="AW6" s="118"/>
      <c r="AX6" s="118"/>
      <c r="AY6" s="118"/>
      <c r="AZ6" s="118"/>
    </row>
    <row r="7" spans="2:52" ht="12.75" customHeight="1">
      <c r="B7" s="1511" t="s">
        <v>4</v>
      </c>
      <c r="C7" s="2024"/>
      <c r="D7" s="2024"/>
      <c r="E7" s="2024"/>
      <c r="F7" s="2024"/>
      <c r="G7" s="2024"/>
      <c r="H7" s="1513"/>
      <c r="I7" s="127"/>
      <c r="J7" s="2711" t="s">
        <v>108</v>
      </c>
      <c r="K7" s="2712"/>
      <c r="L7" s="2712"/>
      <c r="M7" s="2714"/>
      <c r="N7" s="2714"/>
      <c r="O7" s="2714"/>
      <c r="P7" s="2714"/>
      <c r="Q7" s="2714"/>
      <c r="R7" s="2714"/>
      <c r="S7" s="2714"/>
      <c r="T7" s="2714"/>
      <c r="U7" s="2714"/>
      <c r="V7" s="2715"/>
      <c r="W7" s="126"/>
      <c r="X7" s="125"/>
      <c r="Y7" s="107"/>
      <c r="Z7" s="90"/>
      <c r="AA7" s="90"/>
      <c r="AB7" s="90"/>
      <c r="AC7" s="124"/>
      <c r="AD7" s="90"/>
      <c r="AE7" s="2735"/>
      <c r="AF7" s="2736"/>
      <c r="AG7" s="2172"/>
      <c r="AH7" s="107"/>
      <c r="AI7" s="2739"/>
      <c r="AJ7" s="2740"/>
      <c r="AK7" s="2726"/>
      <c r="AL7" s="163"/>
      <c r="AM7" s="163"/>
      <c r="AN7" s="118"/>
      <c r="AO7" s="118"/>
      <c r="AP7" s="118"/>
      <c r="AQ7" s="118"/>
      <c r="AT7" s="118"/>
      <c r="AU7" s="118"/>
      <c r="AV7" s="118"/>
      <c r="AW7" s="118"/>
      <c r="AX7" s="118"/>
      <c r="AY7" s="118"/>
      <c r="AZ7" s="118"/>
    </row>
    <row r="8" spans="2:52" ht="12.75" customHeight="1" thickBot="1">
      <c r="B8" s="1511" t="s">
        <v>2</v>
      </c>
      <c r="C8" s="2024"/>
      <c r="D8" s="2024"/>
      <c r="E8" s="2024"/>
      <c r="F8" s="2024"/>
      <c r="G8" s="2024"/>
      <c r="H8" s="1513"/>
      <c r="I8" s="127"/>
      <c r="J8" s="2707" t="s">
        <v>109</v>
      </c>
      <c r="K8" s="2708"/>
      <c r="L8" s="2708"/>
      <c r="M8" s="2709"/>
      <c r="N8" s="2709"/>
      <c r="O8" s="2709"/>
      <c r="P8" s="2709"/>
      <c r="Q8" s="2709"/>
      <c r="R8" s="2709"/>
      <c r="S8" s="2709"/>
      <c r="T8" s="2709"/>
      <c r="U8" s="2709"/>
      <c r="V8" s="2710"/>
      <c r="W8" s="90"/>
      <c r="X8" s="191"/>
      <c r="Y8" s="90"/>
      <c r="Z8" s="90"/>
      <c r="AA8" s="90"/>
      <c r="AB8" s="90"/>
      <c r="AC8" s="124"/>
      <c r="AD8" s="90"/>
      <c r="AE8" s="2735"/>
      <c r="AF8" s="2736"/>
      <c r="AG8" s="2172"/>
      <c r="AH8" s="107"/>
      <c r="AI8" s="2739"/>
      <c r="AJ8" s="2740"/>
      <c r="AK8" s="2726"/>
      <c r="AL8" s="163"/>
      <c r="AM8" s="163"/>
      <c r="AN8" s="118"/>
      <c r="AO8" s="118"/>
      <c r="AP8" s="118"/>
      <c r="AQ8" s="118"/>
      <c r="AR8" s="121"/>
      <c r="AS8" s="121"/>
      <c r="AT8" s="118"/>
      <c r="AU8" s="118"/>
      <c r="AV8" s="118"/>
      <c r="AW8" s="118"/>
      <c r="AX8" s="118"/>
      <c r="AY8" s="118"/>
      <c r="AZ8" s="118"/>
    </row>
    <row r="9" spans="2:52" ht="4.5" customHeight="1">
      <c r="B9" s="2028" t="s">
        <v>93</v>
      </c>
      <c r="C9" s="2029"/>
      <c r="D9" s="2029"/>
      <c r="E9" s="2029"/>
      <c r="F9" s="2029"/>
      <c r="G9" s="2029"/>
      <c r="H9" s="2029"/>
      <c r="I9" s="2029"/>
      <c r="J9" s="2029"/>
      <c r="K9" s="83"/>
      <c r="L9" s="83"/>
      <c r="M9" s="83"/>
      <c r="N9" s="83"/>
      <c r="O9" s="2029" t="s">
        <v>94</v>
      </c>
      <c r="P9" s="2029"/>
      <c r="Q9" s="2029"/>
      <c r="R9" s="2029"/>
      <c r="S9" s="2029"/>
      <c r="T9" s="2029"/>
      <c r="U9" s="2029"/>
      <c r="V9" s="2029"/>
      <c r="W9" s="2029"/>
      <c r="X9" s="2029"/>
      <c r="Y9" s="2029"/>
      <c r="Z9" s="2029"/>
      <c r="AA9" s="2029"/>
      <c r="AB9" s="2029"/>
      <c r="AC9" s="2029"/>
      <c r="AD9" s="83"/>
      <c r="AE9" s="83"/>
      <c r="AF9" s="83"/>
      <c r="AG9" s="83"/>
      <c r="AH9" s="83"/>
      <c r="AI9" s="83"/>
      <c r="AJ9" s="83"/>
      <c r="AK9" s="162"/>
      <c r="AL9" s="163"/>
      <c r="AM9" s="163"/>
      <c r="AN9" s="118"/>
      <c r="AO9" s="118"/>
      <c r="AP9" s="118"/>
      <c r="AQ9" s="118"/>
      <c r="AT9" s="118"/>
      <c r="AU9" s="118"/>
      <c r="AV9" s="118"/>
      <c r="AW9" s="118"/>
      <c r="AX9" s="118"/>
      <c r="AY9" s="118"/>
      <c r="AZ9" s="118"/>
    </row>
    <row r="10" spans="2:52" ht="3" hidden="1" customHeight="1" thickTop="1">
      <c r="B10" s="2030"/>
      <c r="C10" s="2031"/>
      <c r="D10" s="2031"/>
      <c r="E10" s="2031"/>
      <c r="F10" s="2031"/>
      <c r="G10" s="2031"/>
      <c r="H10" s="2031"/>
      <c r="I10" s="2031"/>
      <c r="J10" s="2031"/>
      <c r="K10" s="118"/>
      <c r="L10" s="118"/>
      <c r="M10" s="118"/>
      <c r="N10" s="118"/>
      <c r="O10" s="2031"/>
      <c r="P10" s="2031"/>
      <c r="Q10" s="2031"/>
      <c r="R10" s="2031"/>
      <c r="S10" s="2031"/>
      <c r="T10" s="2031"/>
      <c r="U10" s="2031"/>
      <c r="V10" s="2031"/>
      <c r="W10" s="2031"/>
      <c r="X10" s="2031"/>
      <c r="Y10" s="2031"/>
      <c r="Z10" s="2031"/>
      <c r="AA10" s="2031"/>
      <c r="AB10" s="2031"/>
      <c r="AC10" s="2031"/>
      <c r="AD10" s="118"/>
      <c r="AE10" s="118"/>
      <c r="AF10" s="118"/>
      <c r="AG10" s="118"/>
      <c r="AH10" s="118"/>
      <c r="AI10" s="118"/>
      <c r="AJ10" s="118"/>
      <c r="AK10" s="122"/>
      <c r="AL10" s="163"/>
      <c r="AM10" s="163"/>
      <c r="AN10" s="118"/>
      <c r="AO10" s="118"/>
      <c r="AP10" s="118"/>
      <c r="AQ10" s="118"/>
      <c r="AT10" s="118"/>
      <c r="AU10" s="118"/>
      <c r="AV10" s="118"/>
      <c r="AW10" s="118"/>
      <c r="AX10" s="118"/>
      <c r="AY10" s="118"/>
      <c r="AZ10" s="118"/>
    </row>
    <row r="11" spans="2:52" ht="7.5" customHeight="1" thickBot="1">
      <c r="B11" s="2030"/>
      <c r="C11" s="2031"/>
      <c r="D11" s="2031"/>
      <c r="E11" s="2031"/>
      <c r="F11" s="2031"/>
      <c r="G11" s="2031"/>
      <c r="H11" s="2031"/>
      <c r="I11" s="2031"/>
      <c r="J11" s="2031"/>
      <c r="K11" s="104"/>
      <c r="L11" s="104"/>
      <c r="M11" s="104"/>
      <c r="N11" s="104"/>
      <c r="O11" s="2203"/>
      <c r="P11" s="2203"/>
      <c r="Q11" s="2203"/>
      <c r="R11" s="2203"/>
      <c r="S11" s="2203"/>
      <c r="T11" s="2203"/>
      <c r="U11" s="2203"/>
      <c r="V11" s="2203"/>
      <c r="W11" s="2203"/>
      <c r="X11" s="2203"/>
      <c r="Y11" s="2203"/>
      <c r="Z11" s="2203"/>
      <c r="AA11" s="2203"/>
      <c r="AB11" s="2203"/>
      <c r="AC11" s="2203"/>
      <c r="AD11" s="104"/>
      <c r="AE11" s="104"/>
      <c r="AF11" s="104"/>
      <c r="AG11" s="104"/>
      <c r="AH11" s="104"/>
      <c r="AI11" s="161"/>
      <c r="AJ11" s="104"/>
      <c r="AK11" s="84"/>
      <c r="AL11" s="181"/>
      <c r="AM11" s="163"/>
      <c r="AN11" s="118"/>
      <c r="AO11" s="118"/>
      <c r="AP11" s="118"/>
      <c r="AQ11" s="118"/>
      <c r="AT11" s="118"/>
      <c r="AU11" s="118"/>
      <c r="AV11" s="118"/>
      <c r="AW11" s="118"/>
      <c r="AX11" s="118"/>
      <c r="AY11" s="118"/>
      <c r="AZ11" s="118"/>
    </row>
    <row r="12" spans="2:52" ht="15.75" customHeight="1">
      <c r="B12" s="2032" t="s">
        <v>154</v>
      </c>
      <c r="C12" s="1576"/>
      <c r="D12" s="1576"/>
      <c r="E12" s="1577"/>
      <c r="F12" s="1589" t="s">
        <v>153</v>
      </c>
      <c r="G12" s="1589"/>
      <c r="H12" s="1589"/>
      <c r="I12" s="1589" t="s">
        <v>152</v>
      </c>
      <c r="J12" s="1589"/>
      <c r="K12" s="1589"/>
      <c r="L12" s="1589"/>
      <c r="M12" s="1589"/>
      <c r="N12" s="1589"/>
      <c r="O12" s="1589"/>
      <c r="P12" s="1589"/>
      <c r="Q12" s="1589"/>
      <c r="R12" s="1589"/>
      <c r="S12" s="1589"/>
      <c r="T12" s="1589"/>
      <c r="U12" s="1589" t="s">
        <v>35</v>
      </c>
      <c r="V12" s="1589"/>
      <c r="W12" s="1589"/>
      <c r="X12" s="1589"/>
      <c r="Y12" s="2284" t="s">
        <v>151</v>
      </c>
      <c r="Z12" s="2284"/>
      <c r="AA12" s="2284" t="s">
        <v>150</v>
      </c>
      <c r="AB12" s="2284"/>
      <c r="AC12" s="2284"/>
      <c r="AD12" s="2223" t="s">
        <v>149</v>
      </c>
      <c r="AE12" s="2223"/>
      <c r="AF12" s="2223"/>
      <c r="AG12" s="1966" t="s">
        <v>148</v>
      </c>
      <c r="AH12" s="1576"/>
      <c r="AI12" s="1576"/>
      <c r="AJ12" s="1576"/>
      <c r="AK12" s="2743"/>
      <c r="AL12" s="181"/>
      <c r="AM12" s="163"/>
      <c r="AN12" s="118"/>
      <c r="AO12" s="118"/>
      <c r="AP12" s="118"/>
      <c r="AQ12" s="118"/>
      <c r="AT12" s="118"/>
      <c r="AU12" s="118"/>
      <c r="AV12" s="118"/>
      <c r="AW12" s="118"/>
      <c r="AX12" s="118"/>
      <c r="AY12" s="118"/>
      <c r="AZ12" s="118"/>
    </row>
    <row r="13" spans="2:52" ht="0.75" hidden="1" customHeight="1">
      <c r="B13" s="2033"/>
      <c r="C13" s="2034"/>
      <c r="D13" s="2034"/>
      <c r="E13" s="1579"/>
      <c r="F13" s="1572"/>
      <c r="G13" s="1572"/>
      <c r="H13" s="1572"/>
      <c r="I13" s="154"/>
      <c r="J13" s="154"/>
      <c r="K13" s="154"/>
      <c r="L13" s="154"/>
      <c r="M13" s="154"/>
      <c r="N13" s="154"/>
      <c r="O13" s="154"/>
      <c r="P13" s="154"/>
      <c r="Q13" s="229"/>
      <c r="R13" s="229"/>
      <c r="S13" s="152"/>
      <c r="T13" s="152"/>
      <c r="U13" s="1572"/>
      <c r="V13" s="1572"/>
      <c r="W13" s="1572"/>
      <c r="X13" s="1572"/>
      <c r="Y13" s="2285"/>
      <c r="Z13" s="2285"/>
      <c r="AA13" s="2285"/>
      <c r="AB13" s="2285"/>
      <c r="AC13" s="2285"/>
      <c r="AD13" s="2224"/>
      <c r="AE13" s="2224"/>
      <c r="AF13" s="2224"/>
      <c r="AG13" s="1575"/>
      <c r="AH13" s="2034"/>
      <c r="AI13" s="2034"/>
      <c r="AJ13" s="2034"/>
      <c r="AK13" s="2628"/>
      <c r="AL13" s="163"/>
      <c r="AM13" s="163"/>
      <c r="AN13" s="118"/>
      <c r="AO13" s="118"/>
      <c r="AP13" s="118"/>
      <c r="AQ13" s="118"/>
      <c r="AT13" s="118"/>
      <c r="AU13" s="118"/>
      <c r="AV13" s="118"/>
      <c r="AW13" s="118"/>
      <c r="AX13" s="118"/>
      <c r="AY13" s="118"/>
      <c r="AZ13" s="118"/>
    </row>
    <row r="14" spans="2:52" ht="8.25" customHeight="1">
      <c r="B14" s="2033"/>
      <c r="C14" s="2034"/>
      <c r="D14" s="2034"/>
      <c r="E14" s="1579"/>
      <c r="F14" s="1572"/>
      <c r="G14" s="1572"/>
      <c r="H14" s="1572"/>
      <c r="I14" s="1572" t="s">
        <v>160</v>
      </c>
      <c r="J14" s="1572"/>
      <c r="K14" s="1572"/>
      <c r="L14" s="1572" t="s">
        <v>161</v>
      </c>
      <c r="M14" s="1572"/>
      <c r="N14" s="1572"/>
      <c r="O14" s="1572"/>
      <c r="P14" s="1572"/>
      <c r="Q14" s="1572" t="s">
        <v>162</v>
      </c>
      <c r="R14" s="1572"/>
      <c r="S14" s="1572"/>
      <c r="T14" s="2716" t="s">
        <v>163</v>
      </c>
      <c r="U14" s="1572"/>
      <c r="V14" s="1572"/>
      <c r="W14" s="1572"/>
      <c r="X14" s="1572"/>
      <c r="Y14" s="2285"/>
      <c r="Z14" s="2285"/>
      <c r="AA14" s="2285"/>
      <c r="AB14" s="2285"/>
      <c r="AC14" s="2285"/>
      <c r="AD14" s="2224"/>
      <c r="AE14" s="2224"/>
      <c r="AF14" s="2224"/>
      <c r="AG14" s="1575"/>
      <c r="AH14" s="2034"/>
      <c r="AI14" s="2034"/>
      <c r="AJ14" s="2034"/>
      <c r="AK14" s="2628"/>
      <c r="AL14" s="163"/>
      <c r="AM14" s="163"/>
      <c r="AN14" s="118"/>
      <c r="AO14" s="118"/>
      <c r="AP14" s="118"/>
      <c r="AQ14" s="118"/>
      <c r="AT14" s="118"/>
      <c r="AU14" s="118"/>
      <c r="AV14" s="118"/>
      <c r="AW14" s="118"/>
      <c r="AX14" s="118"/>
      <c r="AY14" s="118"/>
      <c r="AZ14" s="118"/>
    </row>
    <row r="15" spans="2:52" ht="24" customHeight="1">
      <c r="B15" s="2258"/>
      <c r="C15" s="2041"/>
      <c r="D15" s="2041"/>
      <c r="E15" s="2042"/>
      <c r="F15" s="1572"/>
      <c r="G15" s="1572"/>
      <c r="H15" s="1572"/>
      <c r="I15" s="1572"/>
      <c r="J15" s="1572"/>
      <c r="K15" s="1572"/>
      <c r="L15" s="1572"/>
      <c r="M15" s="1572"/>
      <c r="N15" s="1572"/>
      <c r="O15" s="1572"/>
      <c r="P15" s="1572"/>
      <c r="Q15" s="1572"/>
      <c r="R15" s="1572"/>
      <c r="S15" s="1572"/>
      <c r="T15" s="2716"/>
      <c r="U15" s="1572"/>
      <c r="V15" s="1572"/>
      <c r="W15" s="1572"/>
      <c r="X15" s="1572"/>
      <c r="Y15" s="2285"/>
      <c r="Z15" s="2285"/>
      <c r="AA15" s="2285"/>
      <c r="AB15" s="2285"/>
      <c r="AC15" s="2285"/>
      <c r="AD15" s="2224"/>
      <c r="AE15" s="2224"/>
      <c r="AF15" s="2224"/>
      <c r="AG15" s="2040"/>
      <c r="AH15" s="2041"/>
      <c r="AI15" s="2041"/>
      <c r="AJ15" s="2041"/>
      <c r="AK15" s="2744"/>
      <c r="AL15" s="163"/>
      <c r="AM15" s="163"/>
      <c r="AN15" s="118"/>
      <c r="AO15" s="118"/>
      <c r="AP15" s="118"/>
      <c r="AQ15" s="118"/>
      <c r="AT15" s="118"/>
      <c r="AU15" s="118"/>
      <c r="AV15" s="118"/>
      <c r="AW15" s="118"/>
      <c r="AX15" s="118"/>
      <c r="AY15" s="118"/>
      <c r="AZ15" s="118"/>
    </row>
    <row r="16" spans="2:52" ht="9" customHeight="1" thickBot="1">
      <c r="B16" s="86"/>
      <c r="C16" s="2718">
        <v>1</v>
      </c>
      <c r="D16" s="2082"/>
      <c r="E16" s="1557"/>
      <c r="F16" s="2012">
        <v>2</v>
      </c>
      <c r="G16" s="2012"/>
      <c r="H16" s="2012"/>
      <c r="I16" s="2583">
        <v>3</v>
      </c>
      <c r="J16" s="2584"/>
      <c r="K16" s="2585"/>
      <c r="L16" s="2583">
        <v>4</v>
      </c>
      <c r="M16" s="2584"/>
      <c r="N16" s="2584"/>
      <c r="O16" s="2584"/>
      <c r="P16" s="2585"/>
      <c r="Q16" s="1556">
        <v>5</v>
      </c>
      <c r="R16" s="2082"/>
      <c r="S16" s="1557"/>
      <c r="T16" s="224">
        <v>6</v>
      </c>
      <c r="U16" s="2717">
        <v>7</v>
      </c>
      <c r="V16" s="2717"/>
      <c r="W16" s="2717"/>
      <c r="X16" s="2717"/>
      <c r="Y16" s="2012">
        <v>8</v>
      </c>
      <c r="Z16" s="2012"/>
      <c r="AA16" s="2012">
        <v>9</v>
      </c>
      <c r="AB16" s="2012"/>
      <c r="AC16" s="2012"/>
      <c r="AD16" s="2012">
        <v>10</v>
      </c>
      <c r="AE16" s="2012"/>
      <c r="AF16" s="2012"/>
      <c r="AG16" s="2012">
        <v>11</v>
      </c>
      <c r="AH16" s="2012"/>
      <c r="AI16" s="2012"/>
      <c r="AJ16" s="2012"/>
      <c r="AK16" s="2706"/>
      <c r="AL16" s="163"/>
      <c r="AM16" s="163"/>
      <c r="AN16" s="118"/>
      <c r="AO16" s="118"/>
      <c r="AP16" s="118"/>
    </row>
    <row r="17" spans="2:61" ht="18" customHeight="1">
      <c r="B17" s="212">
        <v>1</v>
      </c>
      <c r="C17" s="2702"/>
      <c r="D17" s="2001"/>
      <c r="E17" s="2001"/>
      <c r="F17" s="2703"/>
      <c r="G17" s="2703"/>
      <c r="H17" s="2703"/>
      <c r="I17" s="2592"/>
      <c r="J17" s="2593"/>
      <c r="K17" s="2594"/>
      <c r="L17" s="2592"/>
      <c r="M17" s="2593"/>
      <c r="N17" s="2593"/>
      <c r="O17" s="2593"/>
      <c r="P17" s="2594"/>
      <c r="Q17" s="2062"/>
      <c r="R17" s="2596"/>
      <c r="S17" s="2063"/>
      <c r="T17" s="230"/>
      <c r="U17" s="2705"/>
      <c r="V17" s="2705"/>
      <c r="W17" s="2705"/>
      <c r="X17" s="2705"/>
      <c r="Y17" s="2703"/>
      <c r="Z17" s="2703"/>
      <c r="AA17" s="2703"/>
      <c r="AB17" s="2703"/>
      <c r="AC17" s="2703"/>
      <c r="AD17" s="2704"/>
      <c r="AE17" s="2704"/>
      <c r="AF17" s="2704"/>
      <c r="AG17" s="2700"/>
      <c r="AH17" s="2700"/>
      <c r="AI17" s="2700"/>
      <c r="AJ17" s="2700"/>
      <c r="AK17" s="2701"/>
      <c r="AL17" s="163"/>
      <c r="AM17" s="163"/>
    </row>
    <row r="18" spans="2:61" ht="18" customHeight="1">
      <c r="B18" s="211">
        <v>2</v>
      </c>
      <c r="C18" s="2688"/>
      <c r="D18" s="2689"/>
      <c r="E18" s="2689"/>
      <c r="F18" s="2660"/>
      <c r="G18" s="2660"/>
      <c r="H18" s="2660"/>
      <c r="I18" s="2586"/>
      <c r="J18" s="2587"/>
      <c r="K18" s="2588"/>
      <c r="L18" s="2586"/>
      <c r="M18" s="2587"/>
      <c r="N18" s="2587"/>
      <c r="O18" s="2587"/>
      <c r="P18" s="2588"/>
      <c r="Q18" s="2055"/>
      <c r="R18" s="2595"/>
      <c r="S18" s="2056"/>
      <c r="T18" s="152"/>
      <c r="U18" s="2668"/>
      <c r="V18" s="2668"/>
      <c r="W18" s="2668"/>
      <c r="X18" s="2668"/>
      <c r="Y18" s="2660"/>
      <c r="Z18" s="2660"/>
      <c r="AA18" s="2660"/>
      <c r="AB18" s="2660"/>
      <c r="AC18" s="2660"/>
      <c r="AD18" s="2661"/>
      <c r="AE18" s="2661"/>
      <c r="AF18" s="2661"/>
      <c r="AG18" s="2692"/>
      <c r="AH18" s="2692"/>
      <c r="AI18" s="2692"/>
      <c r="AJ18" s="2692"/>
      <c r="AK18" s="2693"/>
      <c r="AL18" s="163"/>
      <c r="AM18" s="163"/>
    </row>
    <row r="19" spans="2:61" ht="18" customHeight="1">
      <c r="B19" s="211">
        <v>3</v>
      </c>
      <c r="C19" s="2688"/>
      <c r="D19" s="2689"/>
      <c r="E19" s="2689"/>
      <c r="F19" s="2699"/>
      <c r="G19" s="2699"/>
      <c r="H19" s="2699"/>
      <c r="I19" s="2589"/>
      <c r="J19" s="2590"/>
      <c r="K19" s="2591"/>
      <c r="L19" s="2589"/>
      <c r="M19" s="2590"/>
      <c r="N19" s="2590"/>
      <c r="O19" s="2590"/>
      <c r="P19" s="2591"/>
      <c r="Q19" s="2055"/>
      <c r="R19" s="2595"/>
      <c r="S19" s="2056"/>
      <c r="T19" s="152"/>
      <c r="U19" s="2668"/>
      <c r="V19" s="2668"/>
      <c r="W19" s="2668"/>
      <c r="X19" s="2668"/>
      <c r="Y19" s="2660"/>
      <c r="Z19" s="2660"/>
      <c r="AA19" s="2660"/>
      <c r="AB19" s="2660"/>
      <c r="AC19" s="2660"/>
      <c r="AD19" s="2661"/>
      <c r="AE19" s="2661"/>
      <c r="AF19" s="2661"/>
      <c r="AG19" s="2697"/>
      <c r="AH19" s="2697"/>
      <c r="AI19" s="2697"/>
      <c r="AJ19" s="2697"/>
      <c r="AK19" s="2698"/>
      <c r="AL19" s="163"/>
      <c r="AM19" s="163"/>
    </row>
    <row r="20" spans="2:61" ht="18" customHeight="1">
      <c r="B20" s="211">
        <v>4</v>
      </c>
      <c r="C20" s="2688"/>
      <c r="D20" s="2689"/>
      <c r="E20" s="2689"/>
      <c r="F20" s="2699"/>
      <c r="G20" s="2699"/>
      <c r="H20" s="2699"/>
      <c r="I20" s="2589"/>
      <c r="J20" s="2590"/>
      <c r="K20" s="2591"/>
      <c r="L20" s="2589"/>
      <c r="M20" s="2590"/>
      <c r="N20" s="2590"/>
      <c r="O20" s="2590"/>
      <c r="P20" s="2591"/>
      <c r="Q20" s="2055"/>
      <c r="R20" s="2595"/>
      <c r="S20" s="2056"/>
      <c r="T20" s="152"/>
      <c r="U20" s="2668"/>
      <c r="V20" s="2668"/>
      <c r="W20" s="2668"/>
      <c r="X20" s="2668"/>
      <c r="Y20" s="2660"/>
      <c r="Z20" s="2660"/>
      <c r="AA20" s="2660"/>
      <c r="AB20" s="2660"/>
      <c r="AC20" s="2660"/>
      <c r="AD20" s="2661"/>
      <c r="AE20" s="2661"/>
      <c r="AF20" s="2661"/>
      <c r="AG20" s="2692"/>
      <c r="AH20" s="2692"/>
      <c r="AI20" s="2692"/>
      <c r="AJ20" s="2692"/>
      <c r="AK20" s="2693"/>
      <c r="AL20" s="163"/>
    </row>
    <row r="21" spans="2:61" ht="18" customHeight="1">
      <c r="B21" s="211">
        <v>5</v>
      </c>
      <c r="C21" s="2688"/>
      <c r="D21" s="2689"/>
      <c r="E21" s="2689"/>
      <c r="F21" s="2660"/>
      <c r="G21" s="2660"/>
      <c r="H21" s="2660"/>
      <c r="I21" s="2586"/>
      <c r="J21" s="2587"/>
      <c r="K21" s="2588"/>
      <c r="L21" s="2586"/>
      <c r="M21" s="2587"/>
      <c r="N21" s="2587"/>
      <c r="O21" s="2587"/>
      <c r="P21" s="2588"/>
      <c r="Q21" s="2055"/>
      <c r="R21" s="2595"/>
      <c r="S21" s="2056"/>
      <c r="T21" s="152"/>
      <c r="U21" s="2668"/>
      <c r="V21" s="2668"/>
      <c r="W21" s="2668"/>
      <c r="X21" s="2668"/>
      <c r="Y21" s="2660"/>
      <c r="Z21" s="2660"/>
      <c r="AA21" s="2660"/>
      <c r="AB21" s="2660"/>
      <c r="AC21" s="2660"/>
      <c r="AD21" s="2661"/>
      <c r="AE21" s="2661"/>
      <c r="AF21" s="2661"/>
      <c r="AG21" s="2686"/>
      <c r="AH21" s="2686"/>
      <c r="AI21" s="2686"/>
      <c r="AJ21" s="2686"/>
      <c r="AK21" s="2687"/>
      <c r="AL21" s="163"/>
    </row>
    <row r="22" spans="2:61" ht="18" customHeight="1">
      <c r="B22" s="211">
        <v>6</v>
      </c>
      <c r="C22" s="2688"/>
      <c r="D22" s="2689"/>
      <c r="E22" s="2689"/>
      <c r="F22" s="2660"/>
      <c r="G22" s="2660"/>
      <c r="H22" s="2660"/>
      <c r="I22" s="2586"/>
      <c r="J22" s="2587"/>
      <c r="K22" s="2588"/>
      <c r="L22" s="2586"/>
      <c r="M22" s="2587"/>
      <c r="N22" s="2587"/>
      <c r="O22" s="2587"/>
      <c r="P22" s="2588"/>
      <c r="Q22" s="2055"/>
      <c r="R22" s="2595"/>
      <c r="S22" s="2056"/>
      <c r="T22" s="152"/>
      <c r="U22" s="2668"/>
      <c r="V22" s="2668"/>
      <c r="W22" s="2668"/>
      <c r="X22" s="2668"/>
      <c r="Y22" s="2660"/>
      <c r="Z22" s="2660"/>
      <c r="AA22" s="2660"/>
      <c r="AB22" s="2660"/>
      <c r="AC22" s="2660"/>
      <c r="AD22" s="2661"/>
      <c r="AE22" s="2661"/>
      <c r="AF22" s="2661"/>
      <c r="AG22" s="2692"/>
      <c r="AH22" s="2692"/>
      <c r="AI22" s="2692"/>
      <c r="AJ22" s="2692"/>
      <c r="AK22" s="2693"/>
      <c r="AL22" s="163"/>
    </row>
    <row r="23" spans="2:61" ht="18" customHeight="1">
      <c r="B23" s="211">
        <v>7</v>
      </c>
      <c r="C23" s="2688"/>
      <c r="D23" s="2689"/>
      <c r="E23" s="2689"/>
      <c r="F23" s="2660"/>
      <c r="G23" s="2660"/>
      <c r="H23" s="2660"/>
      <c r="I23" s="2586"/>
      <c r="J23" s="2587"/>
      <c r="K23" s="2588"/>
      <c r="L23" s="2586"/>
      <c r="M23" s="2587"/>
      <c r="N23" s="2587"/>
      <c r="O23" s="2587"/>
      <c r="P23" s="2588"/>
      <c r="Q23" s="2055"/>
      <c r="R23" s="2595"/>
      <c r="S23" s="2056"/>
      <c r="T23" s="152"/>
      <c r="U23" s="2668"/>
      <c r="V23" s="2668"/>
      <c r="W23" s="2668"/>
      <c r="X23" s="2668"/>
      <c r="Y23" s="2660"/>
      <c r="Z23" s="2660"/>
      <c r="AA23" s="2660"/>
      <c r="AB23" s="2660"/>
      <c r="AC23" s="2660"/>
      <c r="AD23" s="2661"/>
      <c r="AE23" s="2661"/>
      <c r="AF23" s="2661"/>
      <c r="AG23" s="2662"/>
      <c r="AH23" s="2662"/>
      <c r="AI23" s="2662"/>
      <c r="AJ23" s="2662"/>
      <c r="AK23" s="2663"/>
      <c r="AL23" s="163"/>
    </row>
    <row r="24" spans="2:61" ht="18" customHeight="1" thickBot="1">
      <c r="B24" s="210">
        <v>8</v>
      </c>
      <c r="C24" s="2664"/>
      <c r="D24" s="2241"/>
      <c r="E24" s="2241"/>
      <c r="F24" s="2665"/>
      <c r="G24" s="2665"/>
      <c r="H24" s="2665"/>
      <c r="I24" s="2669"/>
      <c r="J24" s="2670"/>
      <c r="K24" s="2671"/>
      <c r="L24" s="2669"/>
      <c r="M24" s="2670"/>
      <c r="N24" s="2670"/>
      <c r="O24" s="2670"/>
      <c r="P24" s="2671"/>
      <c r="Q24" s="2694"/>
      <c r="R24" s="2695"/>
      <c r="S24" s="2696"/>
      <c r="T24" s="207"/>
      <c r="U24" s="2667"/>
      <c r="V24" s="2667"/>
      <c r="W24" s="2667"/>
      <c r="X24" s="2667"/>
      <c r="Y24" s="2665"/>
      <c r="Z24" s="2665"/>
      <c r="AA24" s="2665"/>
      <c r="AB24" s="2665"/>
      <c r="AC24" s="2665"/>
      <c r="AD24" s="2666"/>
      <c r="AE24" s="2666"/>
      <c r="AF24" s="2666"/>
      <c r="AG24" s="2690"/>
      <c r="AH24" s="2690"/>
      <c r="AI24" s="2690"/>
      <c r="AJ24" s="2690"/>
      <c r="AK24" s="2691"/>
      <c r="AL24" s="163"/>
    </row>
    <row r="25" spans="2:61" ht="8.25" customHeight="1" thickBot="1">
      <c r="B25" s="115"/>
      <c r="C25" s="236"/>
      <c r="D25" s="236"/>
      <c r="E25" s="236"/>
      <c r="F25" s="237"/>
      <c r="G25" s="237"/>
      <c r="H25" s="237"/>
      <c r="I25" s="237"/>
      <c r="J25" s="237"/>
      <c r="K25" s="237"/>
      <c r="L25" s="237"/>
      <c r="M25" s="238"/>
      <c r="N25" s="238"/>
      <c r="O25" s="238"/>
      <c r="P25" s="238"/>
      <c r="Q25" s="238"/>
      <c r="R25" s="237"/>
      <c r="S25" s="237"/>
      <c r="T25" s="237"/>
      <c r="U25" s="237"/>
      <c r="V25" s="237"/>
      <c r="W25" s="237"/>
      <c r="X25" s="237"/>
      <c r="Y25" s="237"/>
      <c r="Z25" s="237"/>
      <c r="AA25" s="237"/>
      <c r="AB25" s="237"/>
      <c r="AC25" s="237"/>
      <c r="AD25" s="239"/>
      <c r="AE25" s="239"/>
      <c r="AF25" s="239"/>
      <c r="AG25" s="240"/>
      <c r="AH25" s="240"/>
      <c r="AI25" s="240"/>
      <c r="AJ25" s="240"/>
      <c r="AK25" s="241"/>
      <c r="AL25" s="163"/>
      <c r="BG25" s="156"/>
      <c r="BH25" s="156"/>
      <c r="BI25" s="156"/>
    </row>
    <row r="26" spans="2:61" ht="14.25" customHeight="1" thickBot="1">
      <c r="B26" s="2654" t="s">
        <v>126</v>
      </c>
      <c r="C26" s="2655"/>
      <c r="D26" s="2655"/>
      <c r="E26" s="2655"/>
      <c r="F26" s="2655"/>
      <c r="G26" s="2655"/>
      <c r="H26" s="2655"/>
      <c r="I26" s="2655"/>
      <c r="J26" s="2655"/>
      <c r="K26" s="2655"/>
      <c r="L26" s="2655"/>
      <c r="M26" s="2655"/>
      <c r="N26" s="2656"/>
      <c r="P26" s="2644" t="s">
        <v>125</v>
      </c>
      <c r="Q26" s="2645"/>
      <c r="R26" s="2645"/>
      <c r="S26" s="2645"/>
      <c r="T26" s="2645"/>
      <c r="U26" s="2645"/>
      <c r="V26" s="2645"/>
      <c r="W26" s="2645"/>
      <c r="X26" s="2645"/>
      <c r="Y26" s="2645"/>
      <c r="Z26" s="2645"/>
      <c r="AA26" s="2645"/>
      <c r="AB26" s="2645"/>
      <c r="AC26" s="2645"/>
      <c r="AD26" s="2657" t="s">
        <v>147</v>
      </c>
      <c r="AE26" s="2658"/>
      <c r="AF26" s="2658"/>
      <c r="AG26" s="2658"/>
      <c r="AH26" s="2658"/>
      <c r="AI26" s="2658"/>
      <c r="AJ26" s="2658"/>
      <c r="AK26" s="2659"/>
      <c r="AL26" s="163"/>
      <c r="BG26" s="155"/>
      <c r="BH26" s="155"/>
      <c r="BI26" s="155"/>
    </row>
    <row r="27" spans="2:61" ht="12.95" customHeight="1" thickBot="1">
      <c r="B27" s="2675" t="s">
        <v>167</v>
      </c>
      <c r="C27" s="2676"/>
      <c r="D27" s="2677"/>
      <c r="E27" s="2651" t="s">
        <v>168</v>
      </c>
      <c r="F27" s="2652"/>
      <c r="G27" s="2652"/>
      <c r="H27" s="2652"/>
      <c r="I27" s="2652"/>
      <c r="J27" s="2652"/>
      <c r="K27" s="2652"/>
      <c r="L27" s="2652"/>
      <c r="M27" s="2652"/>
      <c r="N27" s="2653"/>
      <c r="P27" s="2646"/>
      <c r="Q27" s="2647"/>
      <c r="R27" s="2647"/>
      <c r="S27" s="2647"/>
      <c r="T27" s="2647"/>
      <c r="U27" s="2647"/>
      <c r="V27" s="2647"/>
      <c r="W27" s="2647"/>
      <c r="X27" s="2647"/>
      <c r="Y27" s="2647"/>
      <c r="Z27" s="2647"/>
      <c r="AA27" s="2647"/>
      <c r="AB27" s="2647"/>
      <c r="AC27" s="2647"/>
      <c r="AD27" s="225">
        <v>1</v>
      </c>
      <c r="AE27" s="226">
        <v>2</v>
      </c>
      <c r="AF27" s="226">
        <v>3</v>
      </c>
      <c r="AG27" s="226">
        <v>4</v>
      </c>
      <c r="AH27" s="226">
        <v>5</v>
      </c>
      <c r="AI27" s="226">
        <v>6</v>
      </c>
      <c r="AJ27" s="226">
        <v>7</v>
      </c>
      <c r="AK27" s="227">
        <v>8</v>
      </c>
      <c r="AL27" s="163"/>
      <c r="BG27" s="155"/>
      <c r="BH27" s="155"/>
      <c r="BI27" s="155"/>
    </row>
    <row r="28" spans="2:61" ht="12.95" customHeight="1">
      <c r="B28" s="2678"/>
      <c r="C28" s="2679"/>
      <c r="D28" s="2680"/>
      <c r="E28" s="2672" t="s">
        <v>171</v>
      </c>
      <c r="F28" s="2673"/>
      <c r="G28" s="2673"/>
      <c r="H28" s="2673"/>
      <c r="I28" s="2673"/>
      <c r="J28" s="2673"/>
      <c r="K28" s="2673"/>
      <c r="L28" s="2673"/>
      <c r="M28" s="2673"/>
      <c r="N28" s="2674"/>
      <c r="P28" s="2633" t="s">
        <v>146</v>
      </c>
      <c r="Q28" s="2684" t="s">
        <v>144</v>
      </c>
      <c r="R28" s="2684"/>
      <c r="S28" s="2684"/>
      <c r="T28" s="2684"/>
      <c r="U28" s="2684"/>
      <c r="V28" s="2684"/>
      <c r="W28" s="2684"/>
      <c r="X28" s="2684"/>
      <c r="Y28" s="2684"/>
      <c r="Z28" s="2684"/>
      <c r="AA28" s="2684"/>
      <c r="AB28" s="2684"/>
      <c r="AC28" s="2685"/>
      <c r="AD28" s="231"/>
      <c r="AE28" s="230"/>
      <c r="AF28" s="230"/>
      <c r="AG28" s="232"/>
      <c r="AH28" s="232"/>
      <c r="AI28" s="232"/>
      <c r="AJ28" s="230"/>
      <c r="AK28" s="233"/>
      <c r="AL28" s="163"/>
      <c r="BG28" s="153"/>
      <c r="BH28" s="153"/>
      <c r="BI28" s="153"/>
    </row>
    <row r="29" spans="2:61" ht="12.95" customHeight="1" thickBot="1">
      <c r="B29" s="2678"/>
      <c r="C29" s="2679"/>
      <c r="D29" s="2680"/>
      <c r="E29" s="2672"/>
      <c r="F29" s="2673"/>
      <c r="G29" s="2673"/>
      <c r="H29" s="2673"/>
      <c r="I29" s="2673"/>
      <c r="J29" s="2673"/>
      <c r="K29" s="2673"/>
      <c r="L29" s="2673"/>
      <c r="M29" s="2673"/>
      <c r="N29" s="2674"/>
      <c r="P29" s="2634"/>
      <c r="Q29" s="1669" t="s">
        <v>172</v>
      </c>
      <c r="R29" s="1669"/>
      <c r="S29" s="1669"/>
      <c r="T29" s="1669"/>
      <c r="U29" s="1669"/>
      <c r="V29" s="1669"/>
      <c r="W29" s="1669"/>
      <c r="X29" s="1669"/>
      <c r="Y29" s="1669"/>
      <c r="Z29" s="1669"/>
      <c r="AA29" s="1669"/>
      <c r="AB29" s="1669"/>
      <c r="AC29" s="1670"/>
      <c r="AD29" s="208"/>
      <c r="AE29" s="152"/>
      <c r="AF29" s="152"/>
      <c r="AG29" s="151"/>
      <c r="AH29" s="151"/>
      <c r="AI29" s="151"/>
      <c r="AJ29" s="151"/>
      <c r="AK29" s="209"/>
      <c r="AL29" s="163"/>
      <c r="BG29" s="153"/>
      <c r="BH29" s="153"/>
      <c r="BI29" s="153"/>
    </row>
    <row r="30" spans="2:61" ht="12.95" customHeight="1">
      <c r="B30" s="2678"/>
      <c r="C30" s="2679"/>
      <c r="D30" s="2680"/>
      <c r="E30" s="2648" t="s">
        <v>169</v>
      </c>
      <c r="F30" s="2649"/>
      <c r="G30" s="2649"/>
      <c r="H30" s="2649"/>
      <c r="I30" s="2649"/>
      <c r="J30" s="2649"/>
      <c r="K30" s="2649"/>
      <c r="L30" s="2649"/>
      <c r="M30" s="2649"/>
      <c r="N30" s="2650"/>
      <c r="P30" s="2634"/>
      <c r="Q30" s="2684" t="s">
        <v>173</v>
      </c>
      <c r="R30" s="2684"/>
      <c r="S30" s="2684"/>
      <c r="T30" s="2684"/>
      <c r="U30" s="2684"/>
      <c r="V30" s="2684"/>
      <c r="W30" s="2684"/>
      <c r="X30" s="2684"/>
      <c r="Y30" s="2684"/>
      <c r="Z30" s="2684"/>
      <c r="AA30" s="2684"/>
      <c r="AB30" s="2684"/>
      <c r="AC30" s="2685"/>
      <c r="AD30" s="208"/>
      <c r="AE30" s="152"/>
      <c r="AF30" s="152"/>
      <c r="AG30" s="152"/>
      <c r="AH30" s="152"/>
      <c r="AI30" s="151"/>
      <c r="AJ30" s="151"/>
      <c r="AK30" s="150"/>
      <c r="AL30" s="163"/>
      <c r="BG30" s="153"/>
      <c r="BH30" s="153"/>
      <c r="BI30" s="153"/>
    </row>
    <row r="31" spans="2:61" ht="12.95" customHeight="1" thickBot="1">
      <c r="B31" s="2681"/>
      <c r="C31" s="2682"/>
      <c r="D31" s="2683"/>
      <c r="E31" s="2184" t="s">
        <v>170</v>
      </c>
      <c r="F31" s="2185"/>
      <c r="G31" s="2185"/>
      <c r="H31" s="2185"/>
      <c r="I31" s="2185"/>
      <c r="J31" s="2185"/>
      <c r="K31" s="2185"/>
      <c r="L31" s="2185"/>
      <c r="M31" s="2185"/>
      <c r="N31" s="2186"/>
      <c r="P31" s="2635"/>
      <c r="Q31" s="1697" t="s">
        <v>174</v>
      </c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8"/>
      <c r="AD31" s="208"/>
      <c r="AE31" s="152"/>
      <c r="AF31" s="152"/>
      <c r="AG31" s="152"/>
      <c r="AH31" s="152"/>
      <c r="AI31" s="151"/>
      <c r="AJ31" s="151"/>
      <c r="AK31" s="150"/>
      <c r="AL31" s="163"/>
      <c r="BG31" s="153"/>
      <c r="BH31" s="153"/>
      <c r="BI31" s="153"/>
    </row>
    <row r="32" spans="2:61" ht="12.95" customHeight="1">
      <c r="B32" s="228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P32" s="2636" t="s">
        <v>145</v>
      </c>
      <c r="Q32" s="2631" t="s">
        <v>175</v>
      </c>
      <c r="R32" s="2631"/>
      <c r="S32" s="2631"/>
      <c r="T32" s="2631"/>
      <c r="U32" s="2631"/>
      <c r="V32" s="2631"/>
      <c r="W32" s="2631"/>
      <c r="X32" s="2631"/>
      <c r="Y32" s="2631"/>
      <c r="Z32" s="2631"/>
      <c r="AA32" s="2631"/>
      <c r="AB32" s="2631"/>
      <c r="AC32" s="2632"/>
      <c r="AD32" s="208"/>
      <c r="AE32" s="152"/>
      <c r="AF32" s="152"/>
      <c r="AG32" s="152"/>
      <c r="AH32" s="152"/>
      <c r="AI32" s="151"/>
      <c r="AJ32" s="151"/>
      <c r="AK32" s="150"/>
      <c r="AL32" s="163"/>
      <c r="BE32" s="153"/>
      <c r="BF32" s="153"/>
      <c r="BG32" s="153"/>
      <c r="BH32" s="153"/>
      <c r="BI32" s="153"/>
    </row>
    <row r="33" spans="2:50" ht="12.95" customHeight="1">
      <c r="B33" s="228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P33" s="2637"/>
      <c r="Q33" s="1669" t="s">
        <v>144</v>
      </c>
      <c r="R33" s="1669"/>
      <c r="S33" s="1669"/>
      <c r="T33" s="1669"/>
      <c r="U33" s="1669"/>
      <c r="V33" s="1669"/>
      <c r="W33" s="1669"/>
      <c r="X33" s="1669"/>
      <c r="Y33" s="1669"/>
      <c r="Z33" s="1669"/>
      <c r="AA33" s="1669"/>
      <c r="AB33" s="1669"/>
      <c r="AC33" s="1670"/>
      <c r="AD33" s="208"/>
      <c r="AE33" s="152"/>
      <c r="AF33" s="152"/>
      <c r="AG33" s="152"/>
      <c r="AH33" s="152"/>
      <c r="AI33" s="151"/>
      <c r="AJ33" s="151"/>
      <c r="AK33" s="150"/>
      <c r="AL33" s="163"/>
    </row>
    <row r="34" spans="2:50" ht="12.95" customHeight="1" thickBot="1">
      <c r="B34" s="86"/>
      <c r="P34" s="2637"/>
      <c r="Q34" s="1669" t="s">
        <v>176</v>
      </c>
      <c r="R34" s="1669"/>
      <c r="S34" s="1669"/>
      <c r="T34" s="1669"/>
      <c r="U34" s="1669"/>
      <c r="V34" s="1669"/>
      <c r="W34" s="1669"/>
      <c r="X34" s="1669"/>
      <c r="Y34" s="1669"/>
      <c r="Z34" s="1669"/>
      <c r="AA34" s="1669"/>
      <c r="AB34" s="1669"/>
      <c r="AC34" s="1670"/>
      <c r="AD34" s="208"/>
      <c r="AE34" s="152"/>
      <c r="AF34" s="152"/>
      <c r="AG34" s="152"/>
      <c r="AH34" s="152"/>
      <c r="AI34" s="151"/>
      <c r="AJ34" s="151"/>
      <c r="AK34" s="150"/>
      <c r="AL34" s="163"/>
      <c r="AM34" s="163"/>
    </row>
    <row r="35" spans="2:50" ht="12.95" customHeight="1" thickBot="1">
      <c r="B35" s="86"/>
      <c r="P35" s="2638"/>
      <c r="Q35" s="2639" t="s">
        <v>34</v>
      </c>
      <c r="R35" s="2640"/>
      <c r="S35" s="2640"/>
      <c r="T35" s="2640"/>
      <c r="U35" s="2640"/>
      <c r="V35" s="2640"/>
      <c r="W35" s="2640"/>
      <c r="X35" s="2640"/>
      <c r="Y35" s="2640"/>
      <c r="Z35" s="2640"/>
      <c r="AA35" s="2640"/>
      <c r="AB35" s="2640"/>
      <c r="AC35" s="2641"/>
      <c r="AD35" s="234"/>
      <c r="AE35" s="207"/>
      <c r="AF35" s="207"/>
      <c r="AG35" s="207"/>
      <c r="AH35" s="207"/>
      <c r="AI35" s="206"/>
      <c r="AJ35" s="235"/>
      <c r="AK35" s="205"/>
      <c r="AL35" s="163"/>
    </row>
    <row r="36" spans="2:50" ht="15" customHeight="1">
      <c r="B36" s="2033" t="s">
        <v>177</v>
      </c>
      <c r="C36" s="2034"/>
      <c r="D36" s="2034"/>
      <c r="E36" s="2034"/>
      <c r="F36" s="2034" t="s">
        <v>178</v>
      </c>
      <c r="G36" s="2034"/>
      <c r="H36" s="2034"/>
      <c r="I36" s="2034"/>
      <c r="J36" s="2034" t="s">
        <v>179</v>
      </c>
      <c r="K36" s="2034"/>
      <c r="L36" s="2034"/>
      <c r="M36" s="2034"/>
      <c r="N36" s="2034"/>
      <c r="O36" s="2034"/>
      <c r="P36" s="185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I36" s="112"/>
      <c r="AJ36" s="112"/>
      <c r="AK36" s="144"/>
      <c r="AL36" s="163"/>
    </row>
    <row r="37" spans="2:50" ht="15" customHeight="1">
      <c r="B37" s="2033"/>
      <c r="C37" s="2034"/>
      <c r="D37" s="2034"/>
      <c r="E37" s="2034"/>
      <c r="F37" s="2034"/>
      <c r="G37" s="2034"/>
      <c r="H37" s="2034"/>
      <c r="I37" s="2034"/>
      <c r="J37" s="2034"/>
      <c r="K37" s="2034"/>
      <c r="L37" s="2034"/>
      <c r="M37" s="2034"/>
      <c r="N37" s="2034"/>
      <c r="O37" s="2034"/>
      <c r="P37" s="112"/>
      <c r="AI37" s="112"/>
      <c r="AJ37" s="112"/>
      <c r="AK37" s="144"/>
      <c r="AL37" s="163"/>
    </row>
    <row r="38" spans="2:50" ht="14.25" customHeight="1">
      <c r="B38" s="86"/>
      <c r="AG38" s="107"/>
      <c r="AH38" s="107"/>
      <c r="AI38" s="107"/>
      <c r="AJ38" s="107"/>
      <c r="AK38" s="192"/>
      <c r="AL38" s="163"/>
    </row>
    <row r="39" spans="2:50" ht="10.5" customHeight="1">
      <c r="B39" s="86"/>
      <c r="C39" s="1990" t="s">
        <v>143</v>
      </c>
      <c r="D39" s="1990"/>
      <c r="E39" s="1990"/>
      <c r="F39" s="1990"/>
      <c r="G39" s="1990"/>
      <c r="H39" s="1990"/>
      <c r="I39" s="1990"/>
      <c r="J39" s="1990"/>
      <c r="K39" s="1990"/>
      <c r="L39" s="1990"/>
      <c r="M39" s="1990"/>
      <c r="N39" s="1990"/>
      <c r="O39" s="1990"/>
      <c r="P39" s="1990"/>
      <c r="Q39" s="1990"/>
      <c r="R39" s="1990"/>
      <c r="S39" s="1990"/>
      <c r="T39" s="1990"/>
      <c r="U39" s="1990"/>
      <c r="V39" s="1990"/>
      <c r="W39" s="204"/>
      <c r="X39" s="2034" t="s">
        <v>164</v>
      </c>
      <c r="Y39" s="2034"/>
      <c r="Z39" s="2034"/>
      <c r="AA39" s="2034"/>
      <c r="AB39" s="2034" t="s">
        <v>166</v>
      </c>
      <c r="AC39" s="2034"/>
      <c r="AD39" s="2034"/>
      <c r="AE39" s="2034"/>
      <c r="AF39" s="2034"/>
      <c r="AG39" s="2034" t="s">
        <v>165</v>
      </c>
      <c r="AH39" s="2034"/>
      <c r="AI39" s="2034"/>
      <c r="AJ39" s="2034"/>
      <c r="AK39" s="2628"/>
      <c r="AL39" s="163"/>
    </row>
    <row r="40" spans="2:50" ht="18" customHeight="1">
      <c r="B40" s="86"/>
      <c r="W40" s="203"/>
      <c r="X40" s="2034"/>
      <c r="Y40" s="2034"/>
      <c r="Z40" s="2034"/>
      <c r="AA40" s="2034"/>
      <c r="AB40" s="2034"/>
      <c r="AC40" s="2034"/>
      <c r="AD40" s="2034"/>
      <c r="AE40" s="2034"/>
      <c r="AF40" s="2034"/>
      <c r="AG40" s="2034"/>
      <c r="AH40" s="2034"/>
      <c r="AI40" s="2034"/>
      <c r="AJ40" s="2034"/>
      <c r="AK40" s="2628"/>
    </row>
    <row r="41" spans="2:50" ht="18" customHeight="1">
      <c r="B41" s="86"/>
      <c r="W41" s="112"/>
      <c r="X41" s="112"/>
      <c r="AK41" s="143"/>
    </row>
    <row r="42" spans="2:50" ht="12.95" customHeight="1">
      <c r="B42" s="86"/>
      <c r="W42" s="112"/>
      <c r="X42" s="112"/>
      <c r="AK42" s="143"/>
      <c r="AL42" s="163"/>
    </row>
    <row r="43" spans="2:50" ht="12.95" customHeight="1">
      <c r="B43" s="86"/>
      <c r="W43" s="112"/>
      <c r="X43" s="112"/>
      <c r="AE43" s="2642" t="s">
        <v>0</v>
      </c>
      <c r="AF43" s="2642"/>
      <c r="AG43" s="2642"/>
      <c r="AH43" s="2642"/>
      <c r="AI43" s="2642"/>
      <c r="AJ43" s="2642"/>
      <c r="AK43" s="2643"/>
      <c r="AL43" s="163"/>
    </row>
    <row r="44" spans="2:50" ht="12.95" customHeight="1">
      <c r="B44" s="86"/>
      <c r="W44" s="112"/>
      <c r="X44" s="112"/>
      <c r="Y44" s="112"/>
      <c r="Z44" s="112"/>
      <c r="AA44" s="112"/>
      <c r="AB44" s="112"/>
      <c r="AC44" s="120"/>
      <c r="AE44" s="2642"/>
      <c r="AF44" s="2642"/>
      <c r="AG44" s="2642"/>
      <c r="AH44" s="2642"/>
      <c r="AI44" s="2642"/>
      <c r="AJ44" s="2642"/>
      <c r="AK44" s="2643"/>
      <c r="AL44" s="163"/>
    </row>
    <row r="45" spans="2:50" ht="12.95" customHeight="1">
      <c r="B45" s="86"/>
      <c r="W45" s="112"/>
      <c r="X45" s="112"/>
      <c r="Y45" s="112"/>
      <c r="Z45" s="112"/>
      <c r="AA45" s="112"/>
      <c r="AB45" s="112"/>
      <c r="AC45" s="120"/>
      <c r="AE45" s="2626"/>
      <c r="AF45" s="2626"/>
      <c r="AG45" s="2626"/>
      <c r="AH45" s="2626"/>
      <c r="AI45" s="2626"/>
      <c r="AJ45" s="2626"/>
      <c r="AK45" s="2627"/>
      <c r="AL45" s="163"/>
    </row>
    <row r="46" spans="2:50" ht="12.95" customHeight="1">
      <c r="B46" s="86"/>
      <c r="W46" s="147"/>
      <c r="X46" s="112"/>
      <c r="Y46" s="112"/>
      <c r="Z46" s="112"/>
      <c r="AA46" s="112"/>
      <c r="AB46" s="112"/>
      <c r="AC46" s="120"/>
      <c r="AE46" s="2626"/>
      <c r="AF46" s="2626"/>
      <c r="AG46" s="2626"/>
      <c r="AH46" s="2626"/>
      <c r="AI46" s="2626"/>
      <c r="AJ46" s="2626"/>
      <c r="AK46" s="2627"/>
      <c r="AL46" s="163"/>
    </row>
    <row r="47" spans="2:50" ht="12.95" customHeight="1">
      <c r="B47" s="86"/>
      <c r="W47" s="112"/>
      <c r="X47" s="112"/>
      <c r="Y47" s="112"/>
      <c r="Z47" s="112"/>
      <c r="AA47" s="112"/>
      <c r="AB47" s="112"/>
      <c r="AC47" s="120"/>
      <c r="AE47" s="2604" t="s">
        <v>47</v>
      </c>
      <c r="AF47" s="2604"/>
      <c r="AG47" s="2604"/>
      <c r="AH47" s="2604"/>
      <c r="AI47" s="2604"/>
      <c r="AJ47" s="2604"/>
      <c r="AK47" s="2605"/>
      <c r="AL47" s="163"/>
      <c r="AM47" s="163"/>
      <c r="AX47" s="118"/>
    </row>
    <row r="48" spans="2:50" ht="12.95" customHeight="1">
      <c r="B48" s="86"/>
      <c r="W48" s="147"/>
      <c r="X48" s="112"/>
      <c r="AE48" s="2629"/>
      <c r="AF48" s="2629"/>
      <c r="AG48" s="2629"/>
      <c r="AH48" s="2629"/>
      <c r="AI48" s="2629"/>
      <c r="AJ48" s="2629"/>
      <c r="AK48" s="2630"/>
      <c r="AL48" s="163"/>
    </row>
    <row r="49" spans="2:39" ht="12.95" customHeight="1">
      <c r="B49" s="86"/>
      <c r="G49" s="146"/>
      <c r="H49" s="146"/>
      <c r="S49" s="112"/>
      <c r="T49" s="112"/>
      <c r="U49" s="112"/>
      <c r="V49" s="112"/>
      <c r="W49" s="112"/>
      <c r="X49" s="112"/>
      <c r="AE49" s="2629"/>
      <c r="AF49" s="2629"/>
      <c r="AG49" s="2629"/>
      <c r="AH49" s="2629"/>
      <c r="AI49" s="2629"/>
      <c r="AJ49" s="2629"/>
      <c r="AK49" s="2630"/>
      <c r="AL49" s="163"/>
    </row>
    <row r="50" spans="2:39" ht="12.95" customHeight="1" thickBot="1">
      <c r="B50" s="2624" t="s">
        <v>180</v>
      </c>
      <c r="C50" s="2625"/>
      <c r="D50" s="2625"/>
      <c r="E50" s="2625"/>
      <c r="F50" s="2625"/>
      <c r="G50" s="2625"/>
      <c r="I50" s="2617" t="s">
        <v>181</v>
      </c>
      <c r="J50" s="2617"/>
      <c r="K50" s="2617"/>
      <c r="L50" s="2617"/>
      <c r="M50" s="2617"/>
      <c r="N50" s="2617"/>
      <c r="Q50" s="2034" t="s">
        <v>182</v>
      </c>
      <c r="R50" s="2034"/>
      <c r="S50" s="2034"/>
      <c r="T50" s="2034"/>
      <c r="U50" s="2034"/>
      <c r="V50" s="2034"/>
      <c r="AE50" s="2604" t="s">
        <v>112</v>
      </c>
      <c r="AF50" s="2604"/>
      <c r="AG50" s="2604"/>
      <c r="AH50" s="2604"/>
      <c r="AI50" s="2604"/>
      <c r="AJ50" s="2604"/>
      <c r="AK50" s="2605"/>
      <c r="AL50" s="163"/>
    </row>
    <row r="51" spans="2:39" ht="12.95" customHeight="1">
      <c r="B51" s="114"/>
      <c r="C51" s="81"/>
      <c r="D51" s="81"/>
      <c r="E51" s="133"/>
      <c r="F51" s="133"/>
      <c r="G51" s="184" t="s">
        <v>96</v>
      </c>
      <c r="H51" s="183"/>
      <c r="I51" s="183"/>
      <c r="J51" s="183"/>
      <c r="K51" s="183"/>
      <c r="L51" s="183"/>
      <c r="M51" s="133"/>
      <c r="N51" s="133"/>
      <c r="O51" s="133"/>
      <c r="P51" s="133"/>
      <c r="Q51" s="133"/>
      <c r="R51" s="132"/>
      <c r="S51" s="104"/>
      <c r="T51" s="148" t="s">
        <v>100</v>
      </c>
      <c r="U51" s="82"/>
      <c r="V51" s="82"/>
      <c r="W51" s="82"/>
      <c r="X51" s="82"/>
      <c r="Y51" s="82"/>
      <c r="Z51" s="82"/>
      <c r="AA51" s="82"/>
      <c r="AB51" s="82"/>
      <c r="AC51" s="202"/>
      <c r="AE51" s="2618"/>
      <c r="AF51" s="2618"/>
      <c r="AG51" s="2618"/>
      <c r="AH51" s="2618"/>
      <c r="AI51" s="2618"/>
      <c r="AJ51" s="2618"/>
      <c r="AK51" s="2619"/>
      <c r="AL51" s="163"/>
    </row>
    <row r="52" spans="2:39" ht="12.95" customHeight="1">
      <c r="B52" s="113"/>
      <c r="C52" s="104"/>
      <c r="D52" s="104"/>
      <c r="E52" s="112"/>
      <c r="F52" s="90"/>
      <c r="G52" s="111"/>
      <c r="H52" s="111"/>
      <c r="I52" s="111"/>
      <c r="J52" s="111"/>
      <c r="K52" s="105"/>
      <c r="L52" s="104"/>
      <c r="M52" s="104"/>
      <c r="N52" s="104"/>
      <c r="O52" s="104"/>
      <c r="P52" s="104"/>
      <c r="Q52" s="104"/>
      <c r="R52" s="84"/>
      <c r="S52" s="104"/>
      <c r="T52" s="86"/>
      <c r="AC52" s="143"/>
      <c r="AE52" s="2618"/>
      <c r="AF52" s="2618"/>
      <c r="AG52" s="2618"/>
      <c r="AH52" s="2618"/>
      <c r="AI52" s="2618"/>
      <c r="AJ52" s="2618"/>
      <c r="AK52" s="2619"/>
      <c r="AL52" s="163"/>
    </row>
    <row r="53" spans="2:39" ht="12.95" customHeight="1">
      <c r="B53" s="2620"/>
      <c r="C53" s="2621"/>
      <c r="D53" s="2621"/>
      <c r="E53" s="2621"/>
      <c r="F53" s="110"/>
      <c r="G53" s="2622"/>
      <c r="H53" s="2622"/>
      <c r="I53" s="2622"/>
      <c r="J53" s="2622"/>
      <c r="K53" s="2622"/>
      <c r="L53" s="2623"/>
      <c r="M53" s="2623"/>
      <c r="N53" s="2623"/>
      <c r="O53" s="2623"/>
      <c r="P53" s="2623"/>
      <c r="Q53" s="2623"/>
      <c r="R53" s="143"/>
      <c r="T53" s="86"/>
      <c r="AC53" s="143"/>
      <c r="AE53" s="2604" t="s">
        <v>111</v>
      </c>
      <c r="AF53" s="2604"/>
      <c r="AG53" s="2604"/>
      <c r="AH53" s="2604"/>
      <c r="AI53" s="2604"/>
      <c r="AJ53" s="2604"/>
      <c r="AK53" s="2605"/>
      <c r="AL53" s="163"/>
    </row>
    <row r="54" spans="2:39" ht="12.95" customHeight="1">
      <c r="B54" s="2140" t="s">
        <v>32</v>
      </c>
      <c r="C54" s="2141"/>
      <c r="D54" s="2141"/>
      <c r="E54" s="2141"/>
      <c r="F54" s="92"/>
      <c r="G54" s="2601" t="s">
        <v>15</v>
      </c>
      <c r="H54" s="2601"/>
      <c r="I54" s="2601"/>
      <c r="J54" s="2601"/>
      <c r="K54" s="103"/>
      <c r="L54" s="2141" t="s">
        <v>95</v>
      </c>
      <c r="M54" s="2141"/>
      <c r="N54" s="2141"/>
      <c r="O54" s="2141"/>
      <c r="P54" s="2141"/>
      <c r="Q54" s="2141"/>
      <c r="R54" s="143"/>
      <c r="T54" s="86"/>
      <c r="AC54" s="143"/>
      <c r="AE54" s="2602"/>
      <c r="AF54" s="2602"/>
      <c r="AG54" s="2602"/>
      <c r="AH54" s="2602"/>
      <c r="AI54" s="2602"/>
      <c r="AJ54" s="2602"/>
      <c r="AK54" s="2603"/>
      <c r="AL54" s="163"/>
    </row>
    <row r="55" spans="2:39" ht="12.95" customHeight="1">
      <c r="B55" s="98"/>
      <c r="C55" s="96"/>
      <c r="D55" s="96"/>
      <c r="E55" s="109"/>
      <c r="F55" s="109"/>
      <c r="G55" s="109"/>
      <c r="H55" s="109"/>
      <c r="I55" s="109"/>
      <c r="J55" s="90"/>
      <c r="K55" s="90"/>
      <c r="L55" s="108"/>
      <c r="M55" s="108"/>
      <c r="N55" s="108"/>
      <c r="O55" s="108"/>
      <c r="P55" s="108"/>
      <c r="Q55" s="104"/>
      <c r="R55" s="143"/>
      <c r="T55" s="86"/>
      <c r="AC55" s="143"/>
      <c r="AE55" s="2602"/>
      <c r="AF55" s="2602"/>
      <c r="AG55" s="2602"/>
      <c r="AH55" s="2602"/>
      <c r="AI55" s="2602"/>
      <c r="AJ55" s="2602"/>
      <c r="AK55" s="2603"/>
      <c r="AL55" s="163"/>
    </row>
    <row r="56" spans="2:39" ht="12.95" customHeight="1">
      <c r="B56" s="98"/>
      <c r="C56" s="96"/>
      <c r="D56" s="96"/>
      <c r="E56" s="107"/>
      <c r="F56" s="107"/>
      <c r="G56" s="107"/>
      <c r="H56" s="107"/>
      <c r="I56" s="107"/>
      <c r="J56" s="106"/>
      <c r="K56" s="105"/>
      <c r="L56" s="104"/>
      <c r="M56" s="104"/>
      <c r="N56" s="104"/>
      <c r="O56" s="104"/>
      <c r="P56" s="104"/>
      <c r="Q56" s="104"/>
      <c r="R56" s="143"/>
      <c r="T56" s="86"/>
      <c r="AC56" s="143"/>
      <c r="AE56" s="2604" t="s">
        <v>110</v>
      </c>
      <c r="AF56" s="2604"/>
      <c r="AG56" s="2604"/>
      <c r="AH56" s="2604"/>
      <c r="AI56" s="2604"/>
      <c r="AJ56" s="2604"/>
      <c r="AK56" s="2605"/>
      <c r="AL56" s="163"/>
      <c r="AM56" s="163"/>
    </row>
    <row r="57" spans="2:39" ht="12.95" customHeight="1">
      <c r="B57" s="2606"/>
      <c r="C57" s="2607"/>
      <c r="D57" s="2607"/>
      <c r="E57" s="2607"/>
      <c r="F57" s="102"/>
      <c r="G57" s="2608"/>
      <c r="H57" s="2608"/>
      <c r="I57" s="2608"/>
      <c r="J57" s="2608"/>
      <c r="K57" s="2608"/>
      <c r="L57" s="2609"/>
      <c r="M57" s="2609"/>
      <c r="N57" s="2609"/>
      <c r="O57" s="2609"/>
      <c r="P57" s="2609"/>
      <c r="Q57" s="2609"/>
      <c r="R57" s="143"/>
      <c r="T57" s="86"/>
      <c r="AC57" s="143"/>
      <c r="AE57" s="2610"/>
      <c r="AF57" s="2610"/>
      <c r="AG57" s="2610"/>
      <c r="AH57" s="2610"/>
      <c r="AI57" s="2610"/>
      <c r="AJ57" s="2610"/>
      <c r="AK57" s="2611"/>
      <c r="AL57" s="163"/>
      <c r="AM57" s="163"/>
    </row>
    <row r="58" spans="2:39" ht="11.25" customHeight="1" thickBot="1">
      <c r="B58" s="2614" t="s">
        <v>99</v>
      </c>
      <c r="C58" s="2615"/>
      <c r="D58" s="2615"/>
      <c r="E58" s="2615"/>
      <c r="F58" s="100"/>
      <c r="G58" s="2615" t="s">
        <v>15</v>
      </c>
      <c r="H58" s="2615"/>
      <c r="I58" s="2615"/>
      <c r="J58" s="2615"/>
      <c r="K58" s="99"/>
      <c r="L58" s="2616" t="s">
        <v>95</v>
      </c>
      <c r="M58" s="2616"/>
      <c r="N58" s="2616"/>
      <c r="O58" s="2616"/>
      <c r="P58" s="2616"/>
      <c r="Q58" s="2616"/>
      <c r="R58" s="141"/>
      <c r="S58" s="142"/>
      <c r="T58" s="138"/>
      <c r="U58" s="142"/>
      <c r="V58" s="142"/>
      <c r="W58" s="142"/>
      <c r="X58" s="142"/>
      <c r="Y58" s="142"/>
      <c r="Z58" s="142"/>
      <c r="AA58" s="142"/>
      <c r="AB58" s="142"/>
      <c r="AC58" s="141"/>
      <c r="AD58" s="142"/>
      <c r="AE58" s="2612"/>
      <c r="AF58" s="2612"/>
      <c r="AG58" s="2612"/>
      <c r="AH58" s="2612"/>
      <c r="AI58" s="2612"/>
      <c r="AJ58" s="2612"/>
      <c r="AK58" s="2613"/>
      <c r="AL58" s="163"/>
      <c r="AM58" s="163"/>
    </row>
    <row r="59" spans="2:39" ht="3.75" customHeight="1">
      <c r="B59" s="115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93"/>
      <c r="AL59" s="163"/>
      <c r="AM59" s="163"/>
    </row>
    <row r="60" spans="2:39" ht="12.75" customHeight="1">
      <c r="B60" s="86"/>
      <c r="C60" s="2597"/>
      <c r="D60" s="2597"/>
      <c r="E60" s="2597"/>
      <c r="F60" s="2597"/>
      <c r="G60" s="2597"/>
      <c r="H60" s="2597"/>
      <c r="I60" s="140"/>
      <c r="J60" s="2597"/>
      <c r="K60" s="2597"/>
      <c r="L60" s="2597"/>
      <c r="M60" s="2597"/>
      <c r="N60" s="2597"/>
      <c r="O60" s="2597"/>
      <c r="P60" s="2597"/>
      <c r="Q60" s="2597"/>
      <c r="R60" s="88"/>
      <c r="S60" s="2598"/>
      <c r="T60" s="2598"/>
      <c r="U60" s="2598"/>
      <c r="V60" s="2598"/>
      <c r="W60" s="2598"/>
      <c r="X60" s="2598"/>
      <c r="Y60" s="2598"/>
      <c r="Z60" s="2598"/>
      <c r="AA60" s="87"/>
      <c r="AB60" s="87"/>
      <c r="AC60" s="2599"/>
      <c r="AD60" s="2599"/>
      <c r="AE60" s="2599"/>
      <c r="AF60" s="2600"/>
      <c r="AG60" s="2600"/>
      <c r="AH60" s="2600"/>
      <c r="AI60" s="2600"/>
      <c r="AJ60" s="2600"/>
      <c r="AK60" s="84"/>
      <c r="AL60" s="163"/>
      <c r="AM60" s="163"/>
    </row>
    <row r="61" spans="2:39" ht="12.75" customHeight="1">
      <c r="B61" s="86"/>
      <c r="C61" s="2597"/>
      <c r="D61" s="2597"/>
      <c r="E61" s="2597"/>
      <c r="F61" s="2597"/>
      <c r="G61" s="2597"/>
      <c r="H61" s="2597"/>
      <c r="I61" s="140"/>
      <c r="J61" s="2597"/>
      <c r="K61" s="2597"/>
      <c r="L61" s="2597"/>
      <c r="M61" s="2597"/>
      <c r="N61" s="2597"/>
      <c r="O61" s="2597"/>
      <c r="P61" s="2597"/>
      <c r="Q61" s="2597"/>
      <c r="R61" s="88"/>
      <c r="S61" s="2598"/>
      <c r="T61" s="2598"/>
      <c r="U61" s="2598"/>
      <c r="V61" s="2598"/>
      <c r="W61" s="2598"/>
      <c r="X61" s="2598"/>
      <c r="Y61" s="2598"/>
      <c r="Z61" s="2598"/>
      <c r="AA61" s="87"/>
      <c r="AB61" s="87"/>
      <c r="AC61" s="2599"/>
      <c r="AD61" s="2599"/>
      <c r="AE61" s="2599"/>
      <c r="AF61" s="2600"/>
      <c r="AG61" s="2600"/>
      <c r="AH61" s="2600"/>
      <c r="AI61" s="2600"/>
      <c r="AJ61" s="2600"/>
      <c r="AK61" s="84"/>
      <c r="AL61" s="163"/>
      <c r="AM61" s="163"/>
    </row>
    <row r="62" spans="2:39" ht="10.5" customHeight="1">
      <c r="B62" s="86"/>
      <c r="C62" s="2176" t="s">
        <v>97</v>
      </c>
      <c r="D62" s="2176"/>
      <c r="E62" s="2176"/>
      <c r="F62" s="2176"/>
      <c r="G62" s="2176"/>
      <c r="H62" s="2176"/>
      <c r="I62" s="139"/>
      <c r="J62" s="2176" t="s">
        <v>31</v>
      </c>
      <c r="K62" s="2176"/>
      <c r="L62" s="2176"/>
      <c r="M62" s="2176"/>
      <c r="N62" s="2176"/>
      <c r="O62" s="2176"/>
      <c r="P62" s="2176"/>
      <c r="Q62" s="2176"/>
      <c r="R62" s="85"/>
      <c r="S62" s="2176" t="s">
        <v>30</v>
      </c>
      <c r="T62" s="2176"/>
      <c r="U62" s="2176"/>
      <c r="V62" s="2176"/>
      <c r="W62" s="2176"/>
      <c r="X62" s="2176"/>
      <c r="Y62" s="2176"/>
      <c r="Z62" s="2176"/>
      <c r="AA62" s="85"/>
      <c r="AB62" s="85"/>
      <c r="AC62" s="2176" t="s">
        <v>29</v>
      </c>
      <c r="AD62" s="2176"/>
      <c r="AE62" s="2176"/>
      <c r="AF62" s="2176"/>
      <c r="AG62" s="2176"/>
      <c r="AH62" s="2176"/>
      <c r="AI62" s="2176"/>
      <c r="AJ62" s="2176"/>
      <c r="AK62" s="84"/>
      <c r="AL62" s="163"/>
      <c r="AM62" s="163"/>
    </row>
    <row r="63" spans="2:39" ht="11.25" customHeight="1" thickBot="1">
      <c r="B63" s="138"/>
      <c r="C63" s="2226"/>
      <c r="D63" s="2226"/>
      <c r="E63" s="2226"/>
      <c r="F63" s="2226"/>
      <c r="G63" s="2226"/>
      <c r="H63" s="2226"/>
      <c r="I63" s="137"/>
      <c r="J63" s="2226"/>
      <c r="K63" s="2226"/>
      <c r="L63" s="2226"/>
      <c r="M63" s="2226"/>
      <c r="N63" s="2226"/>
      <c r="O63" s="2226"/>
      <c r="P63" s="2226"/>
      <c r="Q63" s="2226"/>
      <c r="R63" s="136"/>
      <c r="S63" s="2226"/>
      <c r="T63" s="2226"/>
      <c r="U63" s="2226"/>
      <c r="V63" s="2226"/>
      <c r="W63" s="2226"/>
      <c r="X63" s="2226"/>
      <c r="Y63" s="2226"/>
      <c r="Z63" s="2226"/>
      <c r="AA63" s="136"/>
      <c r="AB63" s="136"/>
      <c r="AC63" s="2226"/>
      <c r="AD63" s="2226"/>
      <c r="AE63" s="2226"/>
      <c r="AF63" s="2226"/>
      <c r="AG63" s="2226"/>
      <c r="AH63" s="2226"/>
      <c r="AI63" s="2226"/>
      <c r="AJ63" s="2226"/>
      <c r="AK63" s="117"/>
      <c r="AL63" s="163"/>
      <c r="AM63" s="163"/>
    </row>
    <row r="64" spans="2:39" ht="6.75" customHeight="1">
      <c r="C64" s="118"/>
      <c r="D64" s="135"/>
      <c r="E64" s="135"/>
      <c r="F64" s="135"/>
      <c r="G64" s="135"/>
      <c r="H64" s="135"/>
      <c r="I64" s="135"/>
      <c r="J64" s="135"/>
      <c r="K64" s="135"/>
      <c r="L64" s="85"/>
      <c r="M64" s="135"/>
      <c r="N64" s="135"/>
      <c r="O64" s="135"/>
      <c r="P64" s="135"/>
      <c r="Q64" s="135"/>
      <c r="R64" s="85"/>
      <c r="S64" s="135"/>
      <c r="T64" s="135"/>
      <c r="V64" s="135"/>
      <c r="W64" s="135"/>
      <c r="X64" s="135"/>
      <c r="Y64" s="135"/>
      <c r="Z64" s="135"/>
      <c r="AA64" s="85"/>
      <c r="AB64" s="85"/>
      <c r="AC64" s="135"/>
      <c r="AD64" s="135"/>
      <c r="AE64" s="135"/>
      <c r="AF64" s="135"/>
      <c r="AG64" s="135"/>
      <c r="AH64" s="135"/>
      <c r="AI64" s="135"/>
      <c r="AJ64" s="135"/>
      <c r="AK64" s="104"/>
      <c r="AL64" s="163"/>
      <c r="AM64" s="163"/>
    </row>
    <row r="65" spans="38:39">
      <c r="AL65" s="163"/>
      <c r="AM65" s="163"/>
    </row>
    <row r="66" spans="38:39">
      <c r="AL66" s="163"/>
      <c r="AM66" s="163"/>
    </row>
    <row r="67" spans="38:39">
      <c r="AL67" s="163"/>
      <c r="AM67" s="163"/>
    </row>
    <row r="68" spans="38:39">
      <c r="AL68" s="163"/>
      <c r="AM68" s="163"/>
    </row>
    <row r="69" spans="38:39">
      <c r="AL69" s="163"/>
      <c r="AM69" s="163"/>
    </row>
  </sheetData>
  <sheetProtection selectLockedCells="1"/>
  <mergeCells count="190">
    <mergeCell ref="C16:E16"/>
    <mergeCell ref="AE1:AK1"/>
    <mergeCell ref="B2:H2"/>
    <mergeCell ref="J2:V2"/>
    <mergeCell ref="X2:AC2"/>
    <mergeCell ref="B3:H3"/>
    <mergeCell ref="J3:L3"/>
    <mergeCell ref="M3:V3"/>
    <mergeCell ref="AK3:AK8"/>
    <mergeCell ref="B4:H5"/>
    <mergeCell ref="J4:L5"/>
    <mergeCell ref="M4:V4"/>
    <mergeCell ref="X4:AA4"/>
    <mergeCell ref="M5:V5"/>
    <mergeCell ref="X5:AA5"/>
    <mergeCell ref="AE3:AF8"/>
    <mergeCell ref="AG3:AG8"/>
    <mergeCell ref="AI3:AJ8"/>
    <mergeCell ref="X6:AA6"/>
    <mergeCell ref="B7:H7"/>
    <mergeCell ref="J7:L7"/>
    <mergeCell ref="AD12:AF15"/>
    <mergeCell ref="AG12:AK15"/>
    <mergeCell ref="AA16:AC16"/>
    <mergeCell ref="AD16:AF16"/>
    <mergeCell ref="AG16:AK16"/>
    <mergeCell ref="F16:H16"/>
    <mergeCell ref="Y16:Z16"/>
    <mergeCell ref="J8:L8"/>
    <mergeCell ref="M8:V8"/>
    <mergeCell ref="AA12:AC15"/>
    <mergeCell ref="B6:H6"/>
    <mergeCell ref="J6:L6"/>
    <mergeCell ref="M6:V6"/>
    <mergeCell ref="B9:J11"/>
    <mergeCell ref="B12:E15"/>
    <mergeCell ref="F12:H15"/>
    <mergeCell ref="Y12:Z15"/>
    <mergeCell ref="Q14:S15"/>
    <mergeCell ref="I12:T12"/>
    <mergeCell ref="L14:P15"/>
    <mergeCell ref="I14:K15"/>
    <mergeCell ref="T14:T15"/>
    <mergeCell ref="O9:AC11"/>
    <mergeCell ref="M7:V7"/>
    <mergeCell ref="B8:H8"/>
    <mergeCell ref="U16:X16"/>
    <mergeCell ref="U12:X15"/>
    <mergeCell ref="AG17:AK17"/>
    <mergeCell ref="C18:E18"/>
    <mergeCell ref="F18:H18"/>
    <mergeCell ref="Y18:Z18"/>
    <mergeCell ref="AA18:AC18"/>
    <mergeCell ref="AD18:AF18"/>
    <mergeCell ref="AG18:AK18"/>
    <mergeCell ref="C17:E17"/>
    <mergeCell ref="F17:H17"/>
    <mergeCell ref="Y17:Z17"/>
    <mergeCell ref="AA17:AC17"/>
    <mergeCell ref="AD17:AF17"/>
    <mergeCell ref="I18:K18"/>
    <mergeCell ref="I17:K17"/>
    <mergeCell ref="U18:X18"/>
    <mergeCell ref="U17:X17"/>
    <mergeCell ref="AG19:AK19"/>
    <mergeCell ref="C20:E20"/>
    <mergeCell ref="F20:H20"/>
    <mergeCell ref="Y20:Z20"/>
    <mergeCell ref="AA20:AC20"/>
    <mergeCell ref="AD20:AF20"/>
    <mergeCell ref="AG20:AK20"/>
    <mergeCell ref="C19:E19"/>
    <mergeCell ref="F19:H19"/>
    <mergeCell ref="Y19:Z19"/>
    <mergeCell ref="AA19:AC19"/>
    <mergeCell ref="AD19:AF19"/>
    <mergeCell ref="I20:K20"/>
    <mergeCell ref="I19:K19"/>
    <mergeCell ref="U20:X20"/>
    <mergeCell ref="U19:X19"/>
    <mergeCell ref="AG21:AK21"/>
    <mergeCell ref="C22:E22"/>
    <mergeCell ref="F22:H22"/>
    <mergeCell ref="Y22:Z22"/>
    <mergeCell ref="Y24:Z24"/>
    <mergeCell ref="C23:E23"/>
    <mergeCell ref="F23:H23"/>
    <mergeCell ref="Y23:Z23"/>
    <mergeCell ref="AG24:AK24"/>
    <mergeCell ref="AA22:AC22"/>
    <mergeCell ref="AD22:AF22"/>
    <mergeCell ref="AG22:AK22"/>
    <mergeCell ref="C21:E21"/>
    <mergeCell ref="F21:H21"/>
    <mergeCell ref="Y21:Z21"/>
    <mergeCell ref="AA21:AC21"/>
    <mergeCell ref="AD21:AF21"/>
    <mergeCell ref="I22:K22"/>
    <mergeCell ref="I21:K21"/>
    <mergeCell ref="Q24:S24"/>
    <mergeCell ref="Q23:S23"/>
    <mergeCell ref="U22:X22"/>
    <mergeCell ref="U21:X21"/>
    <mergeCell ref="P26:AC27"/>
    <mergeCell ref="E31:N31"/>
    <mergeCell ref="E30:N30"/>
    <mergeCell ref="E27:N27"/>
    <mergeCell ref="B26:N26"/>
    <mergeCell ref="AD26:AK26"/>
    <mergeCell ref="AA23:AC23"/>
    <mergeCell ref="AD23:AF23"/>
    <mergeCell ref="AG23:AK23"/>
    <mergeCell ref="C24:E24"/>
    <mergeCell ref="F24:H24"/>
    <mergeCell ref="AA24:AC24"/>
    <mergeCell ref="AD24:AF24"/>
    <mergeCell ref="U24:X24"/>
    <mergeCell ref="U23:X23"/>
    <mergeCell ref="I24:K24"/>
    <mergeCell ref="I23:K23"/>
    <mergeCell ref="L24:P24"/>
    <mergeCell ref="L23:P23"/>
    <mergeCell ref="E28:N29"/>
    <mergeCell ref="B27:D31"/>
    <mergeCell ref="Q28:AC28"/>
    <mergeCell ref="Q29:AC29"/>
    <mergeCell ref="Q30:AC30"/>
    <mergeCell ref="Q31:AC31"/>
    <mergeCell ref="Q32:AC32"/>
    <mergeCell ref="Q33:AC33"/>
    <mergeCell ref="Q34:AC34"/>
    <mergeCell ref="P28:P31"/>
    <mergeCell ref="P32:P35"/>
    <mergeCell ref="Q35:AC35"/>
    <mergeCell ref="AB39:AF40"/>
    <mergeCell ref="AE43:AK44"/>
    <mergeCell ref="AE45:AK46"/>
    <mergeCell ref="C39:V39"/>
    <mergeCell ref="AG39:AK40"/>
    <mergeCell ref="X39:AA40"/>
    <mergeCell ref="B36:E37"/>
    <mergeCell ref="F36:I37"/>
    <mergeCell ref="J36:O37"/>
    <mergeCell ref="AE47:AK47"/>
    <mergeCell ref="AE48:AK49"/>
    <mergeCell ref="I50:N50"/>
    <mergeCell ref="Q50:V50"/>
    <mergeCell ref="AE50:AK50"/>
    <mergeCell ref="AE51:AK52"/>
    <mergeCell ref="B53:E53"/>
    <mergeCell ref="G53:K53"/>
    <mergeCell ref="L53:Q53"/>
    <mergeCell ref="AE53:AK53"/>
    <mergeCell ref="B50:G50"/>
    <mergeCell ref="B54:E54"/>
    <mergeCell ref="G54:J54"/>
    <mergeCell ref="L54:Q54"/>
    <mergeCell ref="AE54:AK55"/>
    <mergeCell ref="AE56:AK56"/>
    <mergeCell ref="B57:E57"/>
    <mergeCell ref="G57:K57"/>
    <mergeCell ref="L57:Q57"/>
    <mergeCell ref="AE57:AK58"/>
    <mergeCell ref="B58:E58"/>
    <mergeCell ref="G58:J58"/>
    <mergeCell ref="L58:Q58"/>
    <mergeCell ref="C60:H61"/>
    <mergeCell ref="J60:Q61"/>
    <mergeCell ref="S60:Z61"/>
    <mergeCell ref="AC60:AE61"/>
    <mergeCell ref="AF60:AJ61"/>
    <mergeCell ref="C62:H63"/>
    <mergeCell ref="J62:Q63"/>
    <mergeCell ref="S62:Z63"/>
    <mergeCell ref="AC62:AJ63"/>
    <mergeCell ref="I16:K16"/>
    <mergeCell ref="L22:P22"/>
    <mergeCell ref="L21:P21"/>
    <mergeCell ref="L20:P20"/>
    <mergeCell ref="L19:P19"/>
    <mergeCell ref="L18:P18"/>
    <mergeCell ref="L17:P17"/>
    <mergeCell ref="L16:P16"/>
    <mergeCell ref="Q16:S16"/>
    <mergeCell ref="Q22:S22"/>
    <mergeCell ref="Q21:S21"/>
    <mergeCell ref="Q20:S20"/>
    <mergeCell ref="Q19:S19"/>
    <mergeCell ref="Q17:S17"/>
    <mergeCell ref="Q18:S18"/>
  </mergeCells>
  <hyperlinks>
    <hyperlink ref="B6" r:id="rId1"/>
  </hyperlinks>
  <printOptions horizontalCentered="1"/>
  <pageMargins left="0" right="0" top="0" bottom="0.17" header="0" footer="0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/>
  <dimension ref="B1:BI71"/>
  <sheetViews>
    <sheetView view="pageBreakPreview" topLeftCell="A35" zoomScaleNormal="100" zoomScaleSheetLayoutView="100" workbookViewId="0">
      <selection activeCell="C17" sqref="C17:E17"/>
    </sheetView>
  </sheetViews>
  <sheetFormatPr defaultRowHeight="12.75"/>
  <cols>
    <col min="1" max="1" width="18.7109375" style="80" customWidth="1"/>
    <col min="2" max="2" width="2.140625" style="80" customWidth="1"/>
    <col min="3" max="3" width="3" style="80" customWidth="1"/>
    <col min="4" max="4" width="2.7109375" style="80" customWidth="1"/>
    <col min="5" max="5" width="3.7109375" style="80" customWidth="1"/>
    <col min="6" max="6" width="3.28515625" style="80" customWidth="1"/>
    <col min="7" max="7" width="8.28515625" style="80" customWidth="1"/>
    <col min="8" max="8" width="11.5703125" style="80" customWidth="1"/>
    <col min="9" max="9" width="8.85546875" style="80" customWidth="1"/>
    <col min="10" max="10" width="9.7109375" style="80" customWidth="1"/>
    <col min="11" max="11" width="1.28515625" style="80" customWidth="1"/>
    <col min="12" max="12" width="3.42578125" style="80" customWidth="1"/>
    <col min="13" max="13" width="1.42578125" style="80" customWidth="1"/>
    <col min="14" max="14" width="3.7109375" style="80" customWidth="1"/>
    <col min="15" max="15" width="1.42578125" style="80" hidden="1" customWidth="1"/>
    <col min="16" max="16" width="3.85546875" style="80" hidden="1" customWidth="1"/>
    <col min="17" max="17" width="1" style="80" hidden="1" customWidth="1"/>
    <col min="18" max="18" width="3.28515625" style="80" customWidth="1"/>
    <col min="19" max="19" width="3.7109375" style="80" customWidth="1"/>
    <col min="20" max="20" width="7.85546875" style="80" customWidth="1"/>
    <col min="21" max="21" width="2.7109375" style="80" customWidth="1"/>
    <col min="22" max="22" width="12.7109375" style="80" customWidth="1"/>
    <col min="23" max="23" width="6.42578125" style="80" customWidth="1"/>
    <col min="24" max="24" width="1.7109375" style="80" hidden="1" customWidth="1"/>
    <col min="25" max="25" width="6.140625" style="80" customWidth="1"/>
    <col min="26" max="27" width="2.140625" style="80" customWidth="1"/>
    <col min="28" max="28" width="2.7109375" style="80" customWidth="1"/>
    <col min="29" max="29" width="0.5703125" style="80" customWidth="1"/>
    <col min="30" max="30" width="2.7109375" style="80" customWidth="1"/>
    <col min="31" max="31" width="3.140625" style="80" customWidth="1"/>
    <col min="32" max="32" width="3.5703125" style="80" customWidth="1"/>
    <col min="33" max="33" width="2" style="80" customWidth="1"/>
    <col min="34" max="34" width="1.28515625" style="80" customWidth="1"/>
    <col min="35" max="35" width="2.5703125" style="80" customWidth="1"/>
    <col min="36" max="36" width="3.140625" style="80" customWidth="1"/>
    <col min="37" max="37" width="1.28515625" style="80" hidden="1" customWidth="1"/>
    <col min="38" max="39" width="2.7109375" style="80" customWidth="1"/>
    <col min="40" max="40" width="5.7109375" style="80" customWidth="1"/>
    <col min="41" max="75" width="2.7109375" style="80" customWidth="1"/>
    <col min="76" max="76" width="5.28515625" style="80" bestFit="1" customWidth="1"/>
    <col min="77" max="77" width="21.85546875" style="80" bestFit="1" customWidth="1"/>
    <col min="78" max="78" width="5.5703125" style="80" bestFit="1" customWidth="1"/>
    <col min="79" max="79" width="18.140625" style="80" bestFit="1" customWidth="1"/>
    <col min="80" max="80" width="5.28515625" style="80" bestFit="1" customWidth="1"/>
    <col min="81" max="81" width="22.140625" style="80" bestFit="1" customWidth="1"/>
    <col min="82" max="82" width="5.5703125" style="80" bestFit="1" customWidth="1"/>
    <col min="83" max="113" width="5.7109375" style="80" customWidth="1"/>
    <col min="114" max="257" width="9.140625" style="80"/>
    <col min="258" max="258" width="18.7109375" style="80" customWidth="1"/>
    <col min="259" max="259" width="2.140625" style="80" customWidth="1"/>
    <col min="260" max="260" width="3" style="80" customWidth="1"/>
    <col min="261" max="261" width="2.7109375" style="80" customWidth="1"/>
    <col min="262" max="263" width="3.28515625" style="80" customWidth="1"/>
    <col min="264" max="264" width="1.42578125" style="80" customWidth="1"/>
    <col min="265" max="265" width="3.5703125" style="80" customWidth="1"/>
    <col min="266" max="266" width="4" style="80" customWidth="1"/>
    <col min="267" max="267" width="1.28515625" style="80" customWidth="1"/>
    <col min="268" max="268" width="1.7109375" style="80" customWidth="1"/>
    <col min="269" max="269" width="6.5703125" style="80" customWidth="1"/>
    <col min="270" max="270" width="3.28515625" style="80" customWidth="1"/>
    <col min="271" max="271" width="1.7109375" style="80" customWidth="1"/>
    <col min="272" max="272" width="1.85546875" style="80" customWidth="1"/>
    <col min="273" max="273" width="2.7109375" style="80" customWidth="1"/>
    <col min="274" max="274" width="1.85546875" style="80" customWidth="1"/>
    <col min="275" max="280" width="3.28515625" style="80" customWidth="1"/>
    <col min="281" max="281" width="2.140625" style="80" customWidth="1"/>
    <col min="282" max="282" width="2.7109375" style="80" customWidth="1"/>
    <col min="283" max="283" width="2.5703125" style="80" customWidth="1"/>
    <col min="284" max="284" width="1.28515625" style="80" customWidth="1"/>
    <col min="285" max="285" width="1" style="80" customWidth="1"/>
    <col min="286" max="286" width="2.7109375" style="80" customWidth="1"/>
    <col min="287" max="287" width="4.5703125" style="80" customWidth="1"/>
    <col min="288" max="288" width="5.28515625" style="80" customWidth="1"/>
    <col min="289" max="289" width="5.140625" style="80" customWidth="1"/>
    <col min="290" max="290" width="1.85546875" style="80" customWidth="1"/>
    <col min="291" max="291" width="0.7109375" style="80" customWidth="1"/>
    <col min="292" max="292" width="2.28515625" style="80" customWidth="1"/>
    <col min="293" max="293" width="1.7109375" style="80" customWidth="1"/>
    <col min="294" max="295" width="2.7109375" style="80" customWidth="1"/>
    <col min="296" max="296" width="5.7109375" style="80" customWidth="1"/>
    <col min="297" max="331" width="2.7109375" style="80" customWidth="1"/>
    <col min="332" max="332" width="5.28515625" style="80" bestFit="1" customWidth="1"/>
    <col min="333" max="333" width="21.85546875" style="80" bestFit="1" customWidth="1"/>
    <col min="334" max="334" width="5.5703125" style="80" bestFit="1" customWidth="1"/>
    <col min="335" max="335" width="18.140625" style="80" bestFit="1" customWidth="1"/>
    <col min="336" max="336" width="5.28515625" style="80" bestFit="1" customWidth="1"/>
    <col min="337" max="337" width="22.140625" style="80" bestFit="1" customWidth="1"/>
    <col min="338" max="338" width="5.5703125" style="80" bestFit="1" customWidth="1"/>
    <col min="339" max="369" width="5.7109375" style="80" customWidth="1"/>
    <col min="370" max="513" width="9.140625" style="80"/>
    <col min="514" max="514" width="18.7109375" style="80" customWidth="1"/>
    <col min="515" max="515" width="2.140625" style="80" customWidth="1"/>
    <col min="516" max="516" width="3" style="80" customWidth="1"/>
    <col min="517" max="517" width="2.7109375" style="80" customWidth="1"/>
    <col min="518" max="519" width="3.28515625" style="80" customWidth="1"/>
    <col min="520" max="520" width="1.42578125" style="80" customWidth="1"/>
    <col min="521" max="521" width="3.5703125" style="80" customWidth="1"/>
    <col min="522" max="522" width="4" style="80" customWidth="1"/>
    <col min="523" max="523" width="1.28515625" style="80" customWidth="1"/>
    <col min="524" max="524" width="1.7109375" style="80" customWidth="1"/>
    <col min="525" max="525" width="6.5703125" style="80" customWidth="1"/>
    <col min="526" max="526" width="3.28515625" style="80" customWidth="1"/>
    <col min="527" max="527" width="1.7109375" style="80" customWidth="1"/>
    <col min="528" max="528" width="1.85546875" style="80" customWidth="1"/>
    <col min="529" max="529" width="2.7109375" style="80" customWidth="1"/>
    <col min="530" max="530" width="1.85546875" style="80" customWidth="1"/>
    <col min="531" max="536" width="3.28515625" style="80" customWidth="1"/>
    <col min="537" max="537" width="2.140625" style="80" customWidth="1"/>
    <col min="538" max="538" width="2.7109375" style="80" customWidth="1"/>
    <col min="539" max="539" width="2.5703125" style="80" customWidth="1"/>
    <col min="540" max="540" width="1.28515625" style="80" customWidth="1"/>
    <col min="541" max="541" width="1" style="80" customWidth="1"/>
    <col min="542" max="542" width="2.7109375" style="80" customWidth="1"/>
    <col min="543" max="543" width="4.5703125" style="80" customWidth="1"/>
    <col min="544" max="544" width="5.28515625" style="80" customWidth="1"/>
    <col min="545" max="545" width="5.140625" style="80" customWidth="1"/>
    <col min="546" max="546" width="1.85546875" style="80" customWidth="1"/>
    <col min="547" max="547" width="0.7109375" style="80" customWidth="1"/>
    <col min="548" max="548" width="2.28515625" style="80" customWidth="1"/>
    <col min="549" max="549" width="1.7109375" style="80" customWidth="1"/>
    <col min="550" max="551" width="2.7109375" style="80" customWidth="1"/>
    <col min="552" max="552" width="5.7109375" style="80" customWidth="1"/>
    <col min="553" max="587" width="2.7109375" style="80" customWidth="1"/>
    <col min="588" max="588" width="5.28515625" style="80" bestFit="1" customWidth="1"/>
    <col min="589" max="589" width="21.85546875" style="80" bestFit="1" customWidth="1"/>
    <col min="590" max="590" width="5.5703125" style="80" bestFit="1" customWidth="1"/>
    <col min="591" max="591" width="18.140625" style="80" bestFit="1" customWidth="1"/>
    <col min="592" max="592" width="5.28515625" style="80" bestFit="1" customWidth="1"/>
    <col min="593" max="593" width="22.140625" style="80" bestFit="1" customWidth="1"/>
    <col min="594" max="594" width="5.5703125" style="80" bestFit="1" customWidth="1"/>
    <col min="595" max="625" width="5.7109375" style="80" customWidth="1"/>
    <col min="626" max="769" width="9.140625" style="80"/>
    <col min="770" max="770" width="18.7109375" style="80" customWidth="1"/>
    <col min="771" max="771" width="2.140625" style="80" customWidth="1"/>
    <col min="772" max="772" width="3" style="80" customWidth="1"/>
    <col min="773" max="773" width="2.7109375" style="80" customWidth="1"/>
    <col min="774" max="775" width="3.28515625" style="80" customWidth="1"/>
    <col min="776" max="776" width="1.42578125" style="80" customWidth="1"/>
    <col min="777" max="777" width="3.5703125" style="80" customWidth="1"/>
    <col min="778" max="778" width="4" style="80" customWidth="1"/>
    <col min="779" max="779" width="1.28515625" style="80" customWidth="1"/>
    <col min="780" max="780" width="1.7109375" style="80" customWidth="1"/>
    <col min="781" max="781" width="6.5703125" style="80" customWidth="1"/>
    <col min="782" max="782" width="3.28515625" style="80" customWidth="1"/>
    <col min="783" max="783" width="1.7109375" style="80" customWidth="1"/>
    <col min="784" max="784" width="1.85546875" style="80" customWidth="1"/>
    <col min="785" max="785" width="2.7109375" style="80" customWidth="1"/>
    <col min="786" max="786" width="1.85546875" style="80" customWidth="1"/>
    <col min="787" max="792" width="3.28515625" style="80" customWidth="1"/>
    <col min="793" max="793" width="2.140625" style="80" customWidth="1"/>
    <col min="794" max="794" width="2.7109375" style="80" customWidth="1"/>
    <col min="795" max="795" width="2.5703125" style="80" customWidth="1"/>
    <col min="796" max="796" width="1.28515625" style="80" customWidth="1"/>
    <col min="797" max="797" width="1" style="80" customWidth="1"/>
    <col min="798" max="798" width="2.7109375" style="80" customWidth="1"/>
    <col min="799" max="799" width="4.5703125" style="80" customWidth="1"/>
    <col min="800" max="800" width="5.28515625" style="80" customWidth="1"/>
    <col min="801" max="801" width="5.140625" style="80" customWidth="1"/>
    <col min="802" max="802" width="1.85546875" style="80" customWidth="1"/>
    <col min="803" max="803" width="0.7109375" style="80" customWidth="1"/>
    <col min="804" max="804" width="2.28515625" style="80" customWidth="1"/>
    <col min="805" max="805" width="1.7109375" style="80" customWidth="1"/>
    <col min="806" max="807" width="2.7109375" style="80" customWidth="1"/>
    <col min="808" max="808" width="5.7109375" style="80" customWidth="1"/>
    <col min="809" max="843" width="2.7109375" style="80" customWidth="1"/>
    <col min="844" max="844" width="5.28515625" style="80" bestFit="1" customWidth="1"/>
    <col min="845" max="845" width="21.85546875" style="80" bestFit="1" customWidth="1"/>
    <col min="846" max="846" width="5.5703125" style="80" bestFit="1" customWidth="1"/>
    <col min="847" max="847" width="18.140625" style="80" bestFit="1" customWidth="1"/>
    <col min="848" max="848" width="5.28515625" style="80" bestFit="1" customWidth="1"/>
    <col min="849" max="849" width="22.140625" style="80" bestFit="1" customWidth="1"/>
    <col min="850" max="850" width="5.5703125" style="80" bestFit="1" customWidth="1"/>
    <col min="851" max="881" width="5.7109375" style="80" customWidth="1"/>
    <col min="882" max="1025" width="9.140625" style="80"/>
    <col min="1026" max="1026" width="18.7109375" style="80" customWidth="1"/>
    <col min="1027" max="1027" width="2.140625" style="80" customWidth="1"/>
    <col min="1028" max="1028" width="3" style="80" customWidth="1"/>
    <col min="1029" max="1029" width="2.7109375" style="80" customWidth="1"/>
    <col min="1030" max="1031" width="3.28515625" style="80" customWidth="1"/>
    <col min="1032" max="1032" width="1.42578125" style="80" customWidth="1"/>
    <col min="1033" max="1033" width="3.5703125" style="80" customWidth="1"/>
    <col min="1034" max="1034" width="4" style="80" customWidth="1"/>
    <col min="1035" max="1035" width="1.28515625" style="80" customWidth="1"/>
    <col min="1036" max="1036" width="1.7109375" style="80" customWidth="1"/>
    <col min="1037" max="1037" width="6.5703125" style="80" customWidth="1"/>
    <col min="1038" max="1038" width="3.28515625" style="80" customWidth="1"/>
    <col min="1039" max="1039" width="1.7109375" style="80" customWidth="1"/>
    <col min="1040" max="1040" width="1.85546875" style="80" customWidth="1"/>
    <col min="1041" max="1041" width="2.7109375" style="80" customWidth="1"/>
    <col min="1042" max="1042" width="1.85546875" style="80" customWidth="1"/>
    <col min="1043" max="1048" width="3.28515625" style="80" customWidth="1"/>
    <col min="1049" max="1049" width="2.140625" style="80" customWidth="1"/>
    <col min="1050" max="1050" width="2.7109375" style="80" customWidth="1"/>
    <col min="1051" max="1051" width="2.5703125" style="80" customWidth="1"/>
    <col min="1052" max="1052" width="1.28515625" style="80" customWidth="1"/>
    <col min="1053" max="1053" width="1" style="80" customWidth="1"/>
    <col min="1054" max="1054" width="2.7109375" style="80" customWidth="1"/>
    <col min="1055" max="1055" width="4.5703125" style="80" customWidth="1"/>
    <col min="1056" max="1056" width="5.28515625" style="80" customWidth="1"/>
    <col min="1057" max="1057" width="5.140625" style="80" customWidth="1"/>
    <col min="1058" max="1058" width="1.85546875" style="80" customWidth="1"/>
    <col min="1059" max="1059" width="0.7109375" style="80" customWidth="1"/>
    <col min="1060" max="1060" width="2.28515625" style="80" customWidth="1"/>
    <col min="1061" max="1061" width="1.7109375" style="80" customWidth="1"/>
    <col min="1062" max="1063" width="2.7109375" style="80" customWidth="1"/>
    <col min="1064" max="1064" width="5.7109375" style="80" customWidth="1"/>
    <col min="1065" max="1099" width="2.7109375" style="80" customWidth="1"/>
    <col min="1100" max="1100" width="5.28515625" style="80" bestFit="1" customWidth="1"/>
    <col min="1101" max="1101" width="21.85546875" style="80" bestFit="1" customWidth="1"/>
    <col min="1102" max="1102" width="5.5703125" style="80" bestFit="1" customWidth="1"/>
    <col min="1103" max="1103" width="18.140625" style="80" bestFit="1" customWidth="1"/>
    <col min="1104" max="1104" width="5.28515625" style="80" bestFit="1" customWidth="1"/>
    <col min="1105" max="1105" width="22.140625" style="80" bestFit="1" customWidth="1"/>
    <col min="1106" max="1106" width="5.5703125" style="80" bestFit="1" customWidth="1"/>
    <col min="1107" max="1137" width="5.7109375" style="80" customWidth="1"/>
    <col min="1138" max="1281" width="9.140625" style="80"/>
    <col min="1282" max="1282" width="18.7109375" style="80" customWidth="1"/>
    <col min="1283" max="1283" width="2.140625" style="80" customWidth="1"/>
    <col min="1284" max="1284" width="3" style="80" customWidth="1"/>
    <col min="1285" max="1285" width="2.7109375" style="80" customWidth="1"/>
    <col min="1286" max="1287" width="3.28515625" style="80" customWidth="1"/>
    <col min="1288" max="1288" width="1.42578125" style="80" customWidth="1"/>
    <col min="1289" max="1289" width="3.5703125" style="80" customWidth="1"/>
    <col min="1290" max="1290" width="4" style="80" customWidth="1"/>
    <col min="1291" max="1291" width="1.28515625" style="80" customWidth="1"/>
    <col min="1292" max="1292" width="1.7109375" style="80" customWidth="1"/>
    <col min="1293" max="1293" width="6.5703125" style="80" customWidth="1"/>
    <col min="1294" max="1294" width="3.28515625" style="80" customWidth="1"/>
    <col min="1295" max="1295" width="1.7109375" style="80" customWidth="1"/>
    <col min="1296" max="1296" width="1.85546875" style="80" customWidth="1"/>
    <col min="1297" max="1297" width="2.7109375" style="80" customWidth="1"/>
    <col min="1298" max="1298" width="1.85546875" style="80" customWidth="1"/>
    <col min="1299" max="1304" width="3.28515625" style="80" customWidth="1"/>
    <col min="1305" max="1305" width="2.140625" style="80" customWidth="1"/>
    <col min="1306" max="1306" width="2.7109375" style="80" customWidth="1"/>
    <col min="1307" max="1307" width="2.5703125" style="80" customWidth="1"/>
    <col min="1308" max="1308" width="1.28515625" style="80" customWidth="1"/>
    <col min="1309" max="1309" width="1" style="80" customWidth="1"/>
    <col min="1310" max="1310" width="2.7109375" style="80" customWidth="1"/>
    <col min="1311" max="1311" width="4.5703125" style="80" customWidth="1"/>
    <col min="1312" max="1312" width="5.28515625" style="80" customWidth="1"/>
    <col min="1313" max="1313" width="5.140625" style="80" customWidth="1"/>
    <col min="1314" max="1314" width="1.85546875" style="80" customWidth="1"/>
    <col min="1315" max="1315" width="0.7109375" style="80" customWidth="1"/>
    <col min="1316" max="1316" width="2.28515625" style="80" customWidth="1"/>
    <col min="1317" max="1317" width="1.7109375" style="80" customWidth="1"/>
    <col min="1318" max="1319" width="2.7109375" style="80" customWidth="1"/>
    <col min="1320" max="1320" width="5.7109375" style="80" customWidth="1"/>
    <col min="1321" max="1355" width="2.7109375" style="80" customWidth="1"/>
    <col min="1356" max="1356" width="5.28515625" style="80" bestFit="1" customWidth="1"/>
    <col min="1357" max="1357" width="21.85546875" style="80" bestFit="1" customWidth="1"/>
    <col min="1358" max="1358" width="5.5703125" style="80" bestFit="1" customWidth="1"/>
    <col min="1359" max="1359" width="18.140625" style="80" bestFit="1" customWidth="1"/>
    <col min="1360" max="1360" width="5.28515625" style="80" bestFit="1" customWidth="1"/>
    <col min="1361" max="1361" width="22.140625" style="80" bestFit="1" customWidth="1"/>
    <col min="1362" max="1362" width="5.5703125" style="80" bestFit="1" customWidth="1"/>
    <col min="1363" max="1393" width="5.7109375" style="80" customWidth="1"/>
    <col min="1394" max="1537" width="9.140625" style="80"/>
    <col min="1538" max="1538" width="18.7109375" style="80" customWidth="1"/>
    <col min="1539" max="1539" width="2.140625" style="80" customWidth="1"/>
    <col min="1540" max="1540" width="3" style="80" customWidth="1"/>
    <col min="1541" max="1541" width="2.7109375" style="80" customWidth="1"/>
    <col min="1542" max="1543" width="3.28515625" style="80" customWidth="1"/>
    <col min="1544" max="1544" width="1.42578125" style="80" customWidth="1"/>
    <col min="1545" max="1545" width="3.5703125" style="80" customWidth="1"/>
    <col min="1546" max="1546" width="4" style="80" customWidth="1"/>
    <col min="1547" max="1547" width="1.28515625" style="80" customWidth="1"/>
    <col min="1548" max="1548" width="1.7109375" style="80" customWidth="1"/>
    <col min="1549" max="1549" width="6.5703125" style="80" customWidth="1"/>
    <col min="1550" max="1550" width="3.28515625" style="80" customWidth="1"/>
    <col min="1551" max="1551" width="1.7109375" style="80" customWidth="1"/>
    <col min="1552" max="1552" width="1.85546875" style="80" customWidth="1"/>
    <col min="1553" max="1553" width="2.7109375" style="80" customWidth="1"/>
    <col min="1554" max="1554" width="1.85546875" style="80" customWidth="1"/>
    <col min="1555" max="1560" width="3.28515625" style="80" customWidth="1"/>
    <col min="1561" max="1561" width="2.140625" style="80" customWidth="1"/>
    <col min="1562" max="1562" width="2.7109375" style="80" customWidth="1"/>
    <col min="1563" max="1563" width="2.5703125" style="80" customWidth="1"/>
    <col min="1564" max="1564" width="1.28515625" style="80" customWidth="1"/>
    <col min="1565" max="1565" width="1" style="80" customWidth="1"/>
    <col min="1566" max="1566" width="2.7109375" style="80" customWidth="1"/>
    <col min="1567" max="1567" width="4.5703125" style="80" customWidth="1"/>
    <col min="1568" max="1568" width="5.28515625" style="80" customWidth="1"/>
    <col min="1569" max="1569" width="5.140625" style="80" customWidth="1"/>
    <col min="1570" max="1570" width="1.85546875" style="80" customWidth="1"/>
    <col min="1571" max="1571" width="0.7109375" style="80" customWidth="1"/>
    <col min="1572" max="1572" width="2.28515625" style="80" customWidth="1"/>
    <col min="1573" max="1573" width="1.7109375" style="80" customWidth="1"/>
    <col min="1574" max="1575" width="2.7109375" style="80" customWidth="1"/>
    <col min="1576" max="1576" width="5.7109375" style="80" customWidth="1"/>
    <col min="1577" max="1611" width="2.7109375" style="80" customWidth="1"/>
    <col min="1612" max="1612" width="5.28515625" style="80" bestFit="1" customWidth="1"/>
    <col min="1613" max="1613" width="21.85546875" style="80" bestFit="1" customWidth="1"/>
    <col min="1614" max="1614" width="5.5703125" style="80" bestFit="1" customWidth="1"/>
    <col min="1615" max="1615" width="18.140625" style="80" bestFit="1" customWidth="1"/>
    <col min="1616" max="1616" width="5.28515625" style="80" bestFit="1" customWidth="1"/>
    <col min="1617" max="1617" width="22.140625" style="80" bestFit="1" customWidth="1"/>
    <col min="1618" max="1618" width="5.5703125" style="80" bestFit="1" customWidth="1"/>
    <col min="1619" max="1649" width="5.7109375" style="80" customWidth="1"/>
    <col min="1650" max="1793" width="9.140625" style="80"/>
    <col min="1794" max="1794" width="18.7109375" style="80" customWidth="1"/>
    <col min="1795" max="1795" width="2.140625" style="80" customWidth="1"/>
    <col min="1796" max="1796" width="3" style="80" customWidth="1"/>
    <col min="1797" max="1797" width="2.7109375" style="80" customWidth="1"/>
    <col min="1798" max="1799" width="3.28515625" style="80" customWidth="1"/>
    <col min="1800" max="1800" width="1.42578125" style="80" customWidth="1"/>
    <col min="1801" max="1801" width="3.5703125" style="80" customWidth="1"/>
    <col min="1802" max="1802" width="4" style="80" customWidth="1"/>
    <col min="1803" max="1803" width="1.28515625" style="80" customWidth="1"/>
    <col min="1804" max="1804" width="1.7109375" style="80" customWidth="1"/>
    <col min="1805" max="1805" width="6.5703125" style="80" customWidth="1"/>
    <col min="1806" max="1806" width="3.28515625" style="80" customWidth="1"/>
    <col min="1807" max="1807" width="1.7109375" style="80" customWidth="1"/>
    <col min="1808" max="1808" width="1.85546875" style="80" customWidth="1"/>
    <col min="1809" max="1809" width="2.7109375" style="80" customWidth="1"/>
    <col min="1810" max="1810" width="1.85546875" style="80" customWidth="1"/>
    <col min="1811" max="1816" width="3.28515625" style="80" customWidth="1"/>
    <col min="1817" max="1817" width="2.140625" style="80" customWidth="1"/>
    <col min="1818" max="1818" width="2.7109375" style="80" customWidth="1"/>
    <col min="1819" max="1819" width="2.5703125" style="80" customWidth="1"/>
    <col min="1820" max="1820" width="1.28515625" style="80" customWidth="1"/>
    <col min="1821" max="1821" width="1" style="80" customWidth="1"/>
    <col min="1822" max="1822" width="2.7109375" style="80" customWidth="1"/>
    <col min="1823" max="1823" width="4.5703125" style="80" customWidth="1"/>
    <col min="1824" max="1824" width="5.28515625" style="80" customWidth="1"/>
    <col min="1825" max="1825" width="5.140625" style="80" customWidth="1"/>
    <col min="1826" max="1826" width="1.85546875" style="80" customWidth="1"/>
    <col min="1827" max="1827" width="0.7109375" style="80" customWidth="1"/>
    <col min="1828" max="1828" width="2.28515625" style="80" customWidth="1"/>
    <col min="1829" max="1829" width="1.7109375" style="80" customWidth="1"/>
    <col min="1830" max="1831" width="2.7109375" style="80" customWidth="1"/>
    <col min="1832" max="1832" width="5.7109375" style="80" customWidth="1"/>
    <col min="1833" max="1867" width="2.7109375" style="80" customWidth="1"/>
    <col min="1868" max="1868" width="5.28515625" style="80" bestFit="1" customWidth="1"/>
    <col min="1869" max="1869" width="21.85546875" style="80" bestFit="1" customWidth="1"/>
    <col min="1870" max="1870" width="5.5703125" style="80" bestFit="1" customWidth="1"/>
    <col min="1871" max="1871" width="18.140625" style="80" bestFit="1" customWidth="1"/>
    <col min="1872" max="1872" width="5.28515625" style="80" bestFit="1" customWidth="1"/>
    <col min="1873" max="1873" width="22.140625" style="80" bestFit="1" customWidth="1"/>
    <col min="1874" max="1874" width="5.5703125" style="80" bestFit="1" customWidth="1"/>
    <col min="1875" max="1905" width="5.7109375" style="80" customWidth="1"/>
    <col min="1906" max="2049" width="9.140625" style="80"/>
    <col min="2050" max="2050" width="18.7109375" style="80" customWidth="1"/>
    <col min="2051" max="2051" width="2.140625" style="80" customWidth="1"/>
    <col min="2052" max="2052" width="3" style="80" customWidth="1"/>
    <col min="2053" max="2053" width="2.7109375" style="80" customWidth="1"/>
    <col min="2054" max="2055" width="3.28515625" style="80" customWidth="1"/>
    <col min="2056" max="2056" width="1.42578125" style="80" customWidth="1"/>
    <col min="2057" max="2057" width="3.5703125" style="80" customWidth="1"/>
    <col min="2058" max="2058" width="4" style="80" customWidth="1"/>
    <col min="2059" max="2059" width="1.28515625" style="80" customWidth="1"/>
    <col min="2060" max="2060" width="1.7109375" style="80" customWidth="1"/>
    <col min="2061" max="2061" width="6.5703125" style="80" customWidth="1"/>
    <col min="2062" max="2062" width="3.28515625" style="80" customWidth="1"/>
    <col min="2063" max="2063" width="1.7109375" style="80" customWidth="1"/>
    <col min="2064" max="2064" width="1.85546875" style="80" customWidth="1"/>
    <col min="2065" max="2065" width="2.7109375" style="80" customWidth="1"/>
    <col min="2066" max="2066" width="1.85546875" style="80" customWidth="1"/>
    <col min="2067" max="2072" width="3.28515625" style="80" customWidth="1"/>
    <col min="2073" max="2073" width="2.140625" style="80" customWidth="1"/>
    <col min="2074" max="2074" width="2.7109375" style="80" customWidth="1"/>
    <col min="2075" max="2075" width="2.5703125" style="80" customWidth="1"/>
    <col min="2076" max="2076" width="1.28515625" style="80" customWidth="1"/>
    <col min="2077" max="2077" width="1" style="80" customWidth="1"/>
    <col min="2078" max="2078" width="2.7109375" style="80" customWidth="1"/>
    <col min="2079" max="2079" width="4.5703125" style="80" customWidth="1"/>
    <col min="2080" max="2080" width="5.28515625" style="80" customWidth="1"/>
    <col min="2081" max="2081" width="5.140625" style="80" customWidth="1"/>
    <col min="2082" max="2082" width="1.85546875" style="80" customWidth="1"/>
    <col min="2083" max="2083" width="0.7109375" style="80" customWidth="1"/>
    <col min="2084" max="2084" width="2.28515625" style="80" customWidth="1"/>
    <col min="2085" max="2085" width="1.7109375" style="80" customWidth="1"/>
    <col min="2086" max="2087" width="2.7109375" style="80" customWidth="1"/>
    <col min="2088" max="2088" width="5.7109375" style="80" customWidth="1"/>
    <col min="2089" max="2123" width="2.7109375" style="80" customWidth="1"/>
    <col min="2124" max="2124" width="5.28515625" style="80" bestFit="1" customWidth="1"/>
    <col min="2125" max="2125" width="21.85546875" style="80" bestFit="1" customWidth="1"/>
    <col min="2126" max="2126" width="5.5703125" style="80" bestFit="1" customWidth="1"/>
    <col min="2127" max="2127" width="18.140625" style="80" bestFit="1" customWidth="1"/>
    <col min="2128" max="2128" width="5.28515625" style="80" bestFit="1" customWidth="1"/>
    <col min="2129" max="2129" width="22.140625" style="80" bestFit="1" customWidth="1"/>
    <col min="2130" max="2130" width="5.5703125" style="80" bestFit="1" customWidth="1"/>
    <col min="2131" max="2161" width="5.7109375" style="80" customWidth="1"/>
    <col min="2162" max="2305" width="9.140625" style="80"/>
    <col min="2306" max="2306" width="18.7109375" style="80" customWidth="1"/>
    <col min="2307" max="2307" width="2.140625" style="80" customWidth="1"/>
    <col min="2308" max="2308" width="3" style="80" customWidth="1"/>
    <col min="2309" max="2309" width="2.7109375" style="80" customWidth="1"/>
    <col min="2310" max="2311" width="3.28515625" style="80" customWidth="1"/>
    <col min="2312" max="2312" width="1.42578125" style="80" customWidth="1"/>
    <col min="2313" max="2313" width="3.5703125" style="80" customWidth="1"/>
    <col min="2314" max="2314" width="4" style="80" customWidth="1"/>
    <col min="2315" max="2315" width="1.28515625" style="80" customWidth="1"/>
    <col min="2316" max="2316" width="1.7109375" style="80" customWidth="1"/>
    <col min="2317" max="2317" width="6.5703125" style="80" customWidth="1"/>
    <col min="2318" max="2318" width="3.28515625" style="80" customWidth="1"/>
    <col min="2319" max="2319" width="1.7109375" style="80" customWidth="1"/>
    <col min="2320" max="2320" width="1.85546875" style="80" customWidth="1"/>
    <col min="2321" max="2321" width="2.7109375" style="80" customWidth="1"/>
    <col min="2322" max="2322" width="1.85546875" style="80" customWidth="1"/>
    <col min="2323" max="2328" width="3.28515625" style="80" customWidth="1"/>
    <col min="2329" max="2329" width="2.140625" style="80" customWidth="1"/>
    <col min="2330" max="2330" width="2.7109375" style="80" customWidth="1"/>
    <col min="2331" max="2331" width="2.5703125" style="80" customWidth="1"/>
    <col min="2332" max="2332" width="1.28515625" style="80" customWidth="1"/>
    <col min="2333" max="2333" width="1" style="80" customWidth="1"/>
    <col min="2334" max="2334" width="2.7109375" style="80" customWidth="1"/>
    <col min="2335" max="2335" width="4.5703125" style="80" customWidth="1"/>
    <col min="2336" max="2336" width="5.28515625" style="80" customWidth="1"/>
    <col min="2337" max="2337" width="5.140625" style="80" customWidth="1"/>
    <col min="2338" max="2338" width="1.85546875" style="80" customWidth="1"/>
    <col min="2339" max="2339" width="0.7109375" style="80" customWidth="1"/>
    <col min="2340" max="2340" width="2.28515625" style="80" customWidth="1"/>
    <col min="2341" max="2341" width="1.7109375" style="80" customWidth="1"/>
    <col min="2342" max="2343" width="2.7109375" style="80" customWidth="1"/>
    <col min="2344" max="2344" width="5.7109375" style="80" customWidth="1"/>
    <col min="2345" max="2379" width="2.7109375" style="80" customWidth="1"/>
    <col min="2380" max="2380" width="5.28515625" style="80" bestFit="1" customWidth="1"/>
    <col min="2381" max="2381" width="21.85546875" style="80" bestFit="1" customWidth="1"/>
    <col min="2382" max="2382" width="5.5703125" style="80" bestFit="1" customWidth="1"/>
    <col min="2383" max="2383" width="18.140625" style="80" bestFit="1" customWidth="1"/>
    <col min="2384" max="2384" width="5.28515625" style="80" bestFit="1" customWidth="1"/>
    <col min="2385" max="2385" width="22.140625" style="80" bestFit="1" customWidth="1"/>
    <col min="2386" max="2386" width="5.5703125" style="80" bestFit="1" customWidth="1"/>
    <col min="2387" max="2417" width="5.7109375" style="80" customWidth="1"/>
    <col min="2418" max="2561" width="9.140625" style="80"/>
    <col min="2562" max="2562" width="18.7109375" style="80" customWidth="1"/>
    <col min="2563" max="2563" width="2.140625" style="80" customWidth="1"/>
    <col min="2564" max="2564" width="3" style="80" customWidth="1"/>
    <col min="2565" max="2565" width="2.7109375" style="80" customWidth="1"/>
    <col min="2566" max="2567" width="3.28515625" style="80" customWidth="1"/>
    <col min="2568" max="2568" width="1.42578125" style="80" customWidth="1"/>
    <col min="2569" max="2569" width="3.5703125" style="80" customWidth="1"/>
    <col min="2570" max="2570" width="4" style="80" customWidth="1"/>
    <col min="2571" max="2571" width="1.28515625" style="80" customWidth="1"/>
    <col min="2572" max="2572" width="1.7109375" style="80" customWidth="1"/>
    <col min="2573" max="2573" width="6.5703125" style="80" customWidth="1"/>
    <col min="2574" max="2574" width="3.28515625" style="80" customWidth="1"/>
    <col min="2575" max="2575" width="1.7109375" style="80" customWidth="1"/>
    <col min="2576" max="2576" width="1.85546875" style="80" customWidth="1"/>
    <col min="2577" max="2577" width="2.7109375" style="80" customWidth="1"/>
    <col min="2578" max="2578" width="1.85546875" style="80" customWidth="1"/>
    <col min="2579" max="2584" width="3.28515625" style="80" customWidth="1"/>
    <col min="2585" max="2585" width="2.140625" style="80" customWidth="1"/>
    <col min="2586" max="2586" width="2.7109375" style="80" customWidth="1"/>
    <col min="2587" max="2587" width="2.5703125" style="80" customWidth="1"/>
    <col min="2588" max="2588" width="1.28515625" style="80" customWidth="1"/>
    <col min="2589" max="2589" width="1" style="80" customWidth="1"/>
    <col min="2590" max="2590" width="2.7109375" style="80" customWidth="1"/>
    <col min="2591" max="2591" width="4.5703125" style="80" customWidth="1"/>
    <col min="2592" max="2592" width="5.28515625" style="80" customWidth="1"/>
    <col min="2593" max="2593" width="5.140625" style="80" customWidth="1"/>
    <col min="2594" max="2594" width="1.85546875" style="80" customWidth="1"/>
    <col min="2595" max="2595" width="0.7109375" style="80" customWidth="1"/>
    <col min="2596" max="2596" width="2.28515625" style="80" customWidth="1"/>
    <col min="2597" max="2597" width="1.7109375" style="80" customWidth="1"/>
    <col min="2598" max="2599" width="2.7109375" style="80" customWidth="1"/>
    <col min="2600" max="2600" width="5.7109375" style="80" customWidth="1"/>
    <col min="2601" max="2635" width="2.7109375" style="80" customWidth="1"/>
    <col min="2636" max="2636" width="5.28515625" style="80" bestFit="1" customWidth="1"/>
    <col min="2637" max="2637" width="21.85546875" style="80" bestFit="1" customWidth="1"/>
    <col min="2638" max="2638" width="5.5703125" style="80" bestFit="1" customWidth="1"/>
    <col min="2639" max="2639" width="18.140625" style="80" bestFit="1" customWidth="1"/>
    <col min="2640" max="2640" width="5.28515625" style="80" bestFit="1" customWidth="1"/>
    <col min="2641" max="2641" width="22.140625" style="80" bestFit="1" customWidth="1"/>
    <col min="2642" max="2642" width="5.5703125" style="80" bestFit="1" customWidth="1"/>
    <col min="2643" max="2673" width="5.7109375" style="80" customWidth="1"/>
    <col min="2674" max="2817" width="9.140625" style="80"/>
    <col min="2818" max="2818" width="18.7109375" style="80" customWidth="1"/>
    <col min="2819" max="2819" width="2.140625" style="80" customWidth="1"/>
    <col min="2820" max="2820" width="3" style="80" customWidth="1"/>
    <col min="2821" max="2821" width="2.7109375" style="80" customWidth="1"/>
    <col min="2822" max="2823" width="3.28515625" style="80" customWidth="1"/>
    <col min="2824" max="2824" width="1.42578125" style="80" customWidth="1"/>
    <col min="2825" max="2825" width="3.5703125" style="80" customWidth="1"/>
    <col min="2826" max="2826" width="4" style="80" customWidth="1"/>
    <col min="2827" max="2827" width="1.28515625" style="80" customWidth="1"/>
    <col min="2828" max="2828" width="1.7109375" style="80" customWidth="1"/>
    <col min="2829" max="2829" width="6.5703125" style="80" customWidth="1"/>
    <col min="2830" max="2830" width="3.28515625" style="80" customWidth="1"/>
    <col min="2831" max="2831" width="1.7109375" style="80" customWidth="1"/>
    <col min="2832" max="2832" width="1.85546875" style="80" customWidth="1"/>
    <col min="2833" max="2833" width="2.7109375" style="80" customWidth="1"/>
    <col min="2834" max="2834" width="1.85546875" style="80" customWidth="1"/>
    <col min="2835" max="2840" width="3.28515625" style="80" customWidth="1"/>
    <col min="2841" max="2841" width="2.140625" style="80" customWidth="1"/>
    <col min="2842" max="2842" width="2.7109375" style="80" customWidth="1"/>
    <col min="2843" max="2843" width="2.5703125" style="80" customWidth="1"/>
    <col min="2844" max="2844" width="1.28515625" style="80" customWidth="1"/>
    <col min="2845" max="2845" width="1" style="80" customWidth="1"/>
    <col min="2846" max="2846" width="2.7109375" style="80" customWidth="1"/>
    <col min="2847" max="2847" width="4.5703125" style="80" customWidth="1"/>
    <col min="2848" max="2848" width="5.28515625" style="80" customWidth="1"/>
    <col min="2849" max="2849" width="5.140625" style="80" customWidth="1"/>
    <col min="2850" max="2850" width="1.85546875" style="80" customWidth="1"/>
    <col min="2851" max="2851" width="0.7109375" style="80" customWidth="1"/>
    <col min="2852" max="2852" width="2.28515625" style="80" customWidth="1"/>
    <col min="2853" max="2853" width="1.7109375" style="80" customWidth="1"/>
    <col min="2854" max="2855" width="2.7109375" style="80" customWidth="1"/>
    <col min="2856" max="2856" width="5.7109375" style="80" customWidth="1"/>
    <col min="2857" max="2891" width="2.7109375" style="80" customWidth="1"/>
    <col min="2892" max="2892" width="5.28515625" style="80" bestFit="1" customWidth="1"/>
    <col min="2893" max="2893" width="21.85546875" style="80" bestFit="1" customWidth="1"/>
    <col min="2894" max="2894" width="5.5703125" style="80" bestFit="1" customWidth="1"/>
    <col min="2895" max="2895" width="18.140625" style="80" bestFit="1" customWidth="1"/>
    <col min="2896" max="2896" width="5.28515625" style="80" bestFit="1" customWidth="1"/>
    <col min="2897" max="2897" width="22.140625" style="80" bestFit="1" customWidth="1"/>
    <col min="2898" max="2898" width="5.5703125" style="80" bestFit="1" customWidth="1"/>
    <col min="2899" max="2929" width="5.7109375" style="80" customWidth="1"/>
    <col min="2930" max="3073" width="9.140625" style="80"/>
    <col min="3074" max="3074" width="18.7109375" style="80" customWidth="1"/>
    <col min="3075" max="3075" width="2.140625" style="80" customWidth="1"/>
    <col min="3076" max="3076" width="3" style="80" customWidth="1"/>
    <col min="3077" max="3077" width="2.7109375" style="80" customWidth="1"/>
    <col min="3078" max="3079" width="3.28515625" style="80" customWidth="1"/>
    <col min="3080" max="3080" width="1.42578125" style="80" customWidth="1"/>
    <col min="3081" max="3081" width="3.5703125" style="80" customWidth="1"/>
    <col min="3082" max="3082" width="4" style="80" customWidth="1"/>
    <col min="3083" max="3083" width="1.28515625" style="80" customWidth="1"/>
    <col min="3084" max="3084" width="1.7109375" style="80" customWidth="1"/>
    <col min="3085" max="3085" width="6.5703125" style="80" customWidth="1"/>
    <col min="3086" max="3086" width="3.28515625" style="80" customWidth="1"/>
    <col min="3087" max="3087" width="1.7109375" style="80" customWidth="1"/>
    <col min="3088" max="3088" width="1.85546875" style="80" customWidth="1"/>
    <col min="3089" max="3089" width="2.7109375" style="80" customWidth="1"/>
    <col min="3090" max="3090" width="1.85546875" style="80" customWidth="1"/>
    <col min="3091" max="3096" width="3.28515625" style="80" customWidth="1"/>
    <col min="3097" max="3097" width="2.140625" style="80" customWidth="1"/>
    <col min="3098" max="3098" width="2.7109375" style="80" customWidth="1"/>
    <col min="3099" max="3099" width="2.5703125" style="80" customWidth="1"/>
    <col min="3100" max="3100" width="1.28515625" style="80" customWidth="1"/>
    <col min="3101" max="3101" width="1" style="80" customWidth="1"/>
    <col min="3102" max="3102" width="2.7109375" style="80" customWidth="1"/>
    <col min="3103" max="3103" width="4.5703125" style="80" customWidth="1"/>
    <col min="3104" max="3104" width="5.28515625" style="80" customWidth="1"/>
    <col min="3105" max="3105" width="5.140625" style="80" customWidth="1"/>
    <col min="3106" max="3106" width="1.85546875" style="80" customWidth="1"/>
    <col min="3107" max="3107" width="0.7109375" style="80" customWidth="1"/>
    <col min="3108" max="3108" width="2.28515625" style="80" customWidth="1"/>
    <col min="3109" max="3109" width="1.7109375" style="80" customWidth="1"/>
    <col min="3110" max="3111" width="2.7109375" style="80" customWidth="1"/>
    <col min="3112" max="3112" width="5.7109375" style="80" customWidth="1"/>
    <col min="3113" max="3147" width="2.7109375" style="80" customWidth="1"/>
    <col min="3148" max="3148" width="5.28515625" style="80" bestFit="1" customWidth="1"/>
    <col min="3149" max="3149" width="21.85546875" style="80" bestFit="1" customWidth="1"/>
    <col min="3150" max="3150" width="5.5703125" style="80" bestFit="1" customWidth="1"/>
    <col min="3151" max="3151" width="18.140625" style="80" bestFit="1" customWidth="1"/>
    <col min="3152" max="3152" width="5.28515625" style="80" bestFit="1" customWidth="1"/>
    <col min="3153" max="3153" width="22.140625" style="80" bestFit="1" customWidth="1"/>
    <col min="3154" max="3154" width="5.5703125" style="80" bestFit="1" customWidth="1"/>
    <col min="3155" max="3185" width="5.7109375" style="80" customWidth="1"/>
    <col min="3186" max="3329" width="9.140625" style="80"/>
    <col min="3330" max="3330" width="18.7109375" style="80" customWidth="1"/>
    <col min="3331" max="3331" width="2.140625" style="80" customWidth="1"/>
    <col min="3332" max="3332" width="3" style="80" customWidth="1"/>
    <col min="3333" max="3333" width="2.7109375" style="80" customWidth="1"/>
    <col min="3334" max="3335" width="3.28515625" style="80" customWidth="1"/>
    <col min="3336" max="3336" width="1.42578125" style="80" customWidth="1"/>
    <col min="3337" max="3337" width="3.5703125" style="80" customWidth="1"/>
    <col min="3338" max="3338" width="4" style="80" customWidth="1"/>
    <col min="3339" max="3339" width="1.28515625" style="80" customWidth="1"/>
    <col min="3340" max="3340" width="1.7109375" style="80" customWidth="1"/>
    <col min="3341" max="3341" width="6.5703125" style="80" customWidth="1"/>
    <col min="3342" max="3342" width="3.28515625" style="80" customWidth="1"/>
    <col min="3343" max="3343" width="1.7109375" style="80" customWidth="1"/>
    <col min="3344" max="3344" width="1.85546875" style="80" customWidth="1"/>
    <col min="3345" max="3345" width="2.7109375" style="80" customWidth="1"/>
    <col min="3346" max="3346" width="1.85546875" style="80" customWidth="1"/>
    <col min="3347" max="3352" width="3.28515625" style="80" customWidth="1"/>
    <col min="3353" max="3353" width="2.140625" style="80" customWidth="1"/>
    <col min="3354" max="3354" width="2.7109375" style="80" customWidth="1"/>
    <col min="3355" max="3355" width="2.5703125" style="80" customWidth="1"/>
    <col min="3356" max="3356" width="1.28515625" style="80" customWidth="1"/>
    <col min="3357" max="3357" width="1" style="80" customWidth="1"/>
    <col min="3358" max="3358" width="2.7109375" style="80" customWidth="1"/>
    <col min="3359" max="3359" width="4.5703125" style="80" customWidth="1"/>
    <col min="3360" max="3360" width="5.28515625" style="80" customWidth="1"/>
    <col min="3361" max="3361" width="5.140625" style="80" customWidth="1"/>
    <col min="3362" max="3362" width="1.85546875" style="80" customWidth="1"/>
    <col min="3363" max="3363" width="0.7109375" style="80" customWidth="1"/>
    <col min="3364" max="3364" width="2.28515625" style="80" customWidth="1"/>
    <col min="3365" max="3365" width="1.7109375" style="80" customWidth="1"/>
    <col min="3366" max="3367" width="2.7109375" style="80" customWidth="1"/>
    <col min="3368" max="3368" width="5.7109375" style="80" customWidth="1"/>
    <col min="3369" max="3403" width="2.7109375" style="80" customWidth="1"/>
    <col min="3404" max="3404" width="5.28515625" style="80" bestFit="1" customWidth="1"/>
    <col min="3405" max="3405" width="21.85546875" style="80" bestFit="1" customWidth="1"/>
    <col min="3406" max="3406" width="5.5703125" style="80" bestFit="1" customWidth="1"/>
    <col min="3407" max="3407" width="18.140625" style="80" bestFit="1" customWidth="1"/>
    <col min="3408" max="3408" width="5.28515625" style="80" bestFit="1" customWidth="1"/>
    <col min="3409" max="3409" width="22.140625" style="80" bestFit="1" customWidth="1"/>
    <col min="3410" max="3410" width="5.5703125" style="80" bestFit="1" customWidth="1"/>
    <col min="3411" max="3441" width="5.7109375" style="80" customWidth="1"/>
    <col min="3442" max="3585" width="9.140625" style="80"/>
    <col min="3586" max="3586" width="18.7109375" style="80" customWidth="1"/>
    <col min="3587" max="3587" width="2.140625" style="80" customWidth="1"/>
    <col min="3588" max="3588" width="3" style="80" customWidth="1"/>
    <col min="3589" max="3589" width="2.7109375" style="80" customWidth="1"/>
    <col min="3590" max="3591" width="3.28515625" style="80" customWidth="1"/>
    <col min="3592" max="3592" width="1.42578125" style="80" customWidth="1"/>
    <col min="3593" max="3593" width="3.5703125" style="80" customWidth="1"/>
    <col min="3594" max="3594" width="4" style="80" customWidth="1"/>
    <col min="3595" max="3595" width="1.28515625" style="80" customWidth="1"/>
    <col min="3596" max="3596" width="1.7109375" style="80" customWidth="1"/>
    <col min="3597" max="3597" width="6.5703125" style="80" customWidth="1"/>
    <col min="3598" max="3598" width="3.28515625" style="80" customWidth="1"/>
    <col min="3599" max="3599" width="1.7109375" style="80" customWidth="1"/>
    <col min="3600" max="3600" width="1.85546875" style="80" customWidth="1"/>
    <col min="3601" max="3601" width="2.7109375" style="80" customWidth="1"/>
    <col min="3602" max="3602" width="1.85546875" style="80" customWidth="1"/>
    <col min="3603" max="3608" width="3.28515625" style="80" customWidth="1"/>
    <col min="3609" max="3609" width="2.140625" style="80" customWidth="1"/>
    <col min="3610" max="3610" width="2.7109375" style="80" customWidth="1"/>
    <col min="3611" max="3611" width="2.5703125" style="80" customWidth="1"/>
    <col min="3612" max="3612" width="1.28515625" style="80" customWidth="1"/>
    <col min="3613" max="3613" width="1" style="80" customWidth="1"/>
    <col min="3614" max="3614" width="2.7109375" style="80" customWidth="1"/>
    <col min="3615" max="3615" width="4.5703125" style="80" customWidth="1"/>
    <col min="3616" max="3616" width="5.28515625" style="80" customWidth="1"/>
    <col min="3617" max="3617" width="5.140625" style="80" customWidth="1"/>
    <col min="3618" max="3618" width="1.85546875" style="80" customWidth="1"/>
    <col min="3619" max="3619" width="0.7109375" style="80" customWidth="1"/>
    <col min="3620" max="3620" width="2.28515625" style="80" customWidth="1"/>
    <col min="3621" max="3621" width="1.7109375" style="80" customWidth="1"/>
    <col min="3622" max="3623" width="2.7109375" style="80" customWidth="1"/>
    <col min="3624" max="3624" width="5.7109375" style="80" customWidth="1"/>
    <col min="3625" max="3659" width="2.7109375" style="80" customWidth="1"/>
    <col min="3660" max="3660" width="5.28515625" style="80" bestFit="1" customWidth="1"/>
    <col min="3661" max="3661" width="21.85546875" style="80" bestFit="1" customWidth="1"/>
    <col min="3662" max="3662" width="5.5703125" style="80" bestFit="1" customWidth="1"/>
    <col min="3663" max="3663" width="18.140625" style="80" bestFit="1" customWidth="1"/>
    <col min="3664" max="3664" width="5.28515625" style="80" bestFit="1" customWidth="1"/>
    <col min="3665" max="3665" width="22.140625" style="80" bestFit="1" customWidth="1"/>
    <col min="3666" max="3666" width="5.5703125" style="80" bestFit="1" customWidth="1"/>
    <col min="3667" max="3697" width="5.7109375" style="80" customWidth="1"/>
    <col min="3698" max="3841" width="9.140625" style="80"/>
    <col min="3842" max="3842" width="18.7109375" style="80" customWidth="1"/>
    <col min="3843" max="3843" width="2.140625" style="80" customWidth="1"/>
    <col min="3844" max="3844" width="3" style="80" customWidth="1"/>
    <col min="3845" max="3845" width="2.7109375" style="80" customWidth="1"/>
    <col min="3846" max="3847" width="3.28515625" style="80" customWidth="1"/>
    <col min="3848" max="3848" width="1.42578125" style="80" customWidth="1"/>
    <col min="3849" max="3849" width="3.5703125" style="80" customWidth="1"/>
    <col min="3850" max="3850" width="4" style="80" customWidth="1"/>
    <col min="3851" max="3851" width="1.28515625" style="80" customWidth="1"/>
    <col min="3852" max="3852" width="1.7109375" style="80" customWidth="1"/>
    <col min="3853" max="3853" width="6.5703125" style="80" customWidth="1"/>
    <col min="3854" max="3854" width="3.28515625" style="80" customWidth="1"/>
    <col min="3855" max="3855" width="1.7109375" style="80" customWidth="1"/>
    <col min="3856" max="3856" width="1.85546875" style="80" customWidth="1"/>
    <col min="3857" max="3857" width="2.7109375" style="80" customWidth="1"/>
    <col min="3858" max="3858" width="1.85546875" style="80" customWidth="1"/>
    <col min="3859" max="3864" width="3.28515625" style="80" customWidth="1"/>
    <col min="3865" max="3865" width="2.140625" style="80" customWidth="1"/>
    <col min="3866" max="3866" width="2.7109375" style="80" customWidth="1"/>
    <col min="3867" max="3867" width="2.5703125" style="80" customWidth="1"/>
    <col min="3868" max="3868" width="1.28515625" style="80" customWidth="1"/>
    <col min="3869" max="3869" width="1" style="80" customWidth="1"/>
    <col min="3870" max="3870" width="2.7109375" style="80" customWidth="1"/>
    <col min="3871" max="3871" width="4.5703125" style="80" customWidth="1"/>
    <col min="3872" max="3872" width="5.28515625" style="80" customWidth="1"/>
    <col min="3873" max="3873" width="5.140625" style="80" customWidth="1"/>
    <col min="3874" max="3874" width="1.85546875" style="80" customWidth="1"/>
    <col min="3875" max="3875" width="0.7109375" style="80" customWidth="1"/>
    <col min="3876" max="3876" width="2.28515625" style="80" customWidth="1"/>
    <col min="3877" max="3877" width="1.7109375" style="80" customWidth="1"/>
    <col min="3878" max="3879" width="2.7109375" style="80" customWidth="1"/>
    <col min="3880" max="3880" width="5.7109375" style="80" customWidth="1"/>
    <col min="3881" max="3915" width="2.7109375" style="80" customWidth="1"/>
    <col min="3916" max="3916" width="5.28515625" style="80" bestFit="1" customWidth="1"/>
    <col min="3917" max="3917" width="21.85546875" style="80" bestFit="1" customWidth="1"/>
    <col min="3918" max="3918" width="5.5703125" style="80" bestFit="1" customWidth="1"/>
    <col min="3919" max="3919" width="18.140625" style="80" bestFit="1" customWidth="1"/>
    <col min="3920" max="3920" width="5.28515625" style="80" bestFit="1" customWidth="1"/>
    <col min="3921" max="3921" width="22.140625" style="80" bestFit="1" customWidth="1"/>
    <col min="3922" max="3922" width="5.5703125" style="80" bestFit="1" customWidth="1"/>
    <col min="3923" max="3953" width="5.7109375" style="80" customWidth="1"/>
    <col min="3954" max="4097" width="9.140625" style="80"/>
    <col min="4098" max="4098" width="18.7109375" style="80" customWidth="1"/>
    <col min="4099" max="4099" width="2.140625" style="80" customWidth="1"/>
    <col min="4100" max="4100" width="3" style="80" customWidth="1"/>
    <col min="4101" max="4101" width="2.7109375" style="80" customWidth="1"/>
    <col min="4102" max="4103" width="3.28515625" style="80" customWidth="1"/>
    <col min="4104" max="4104" width="1.42578125" style="80" customWidth="1"/>
    <col min="4105" max="4105" width="3.5703125" style="80" customWidth="1"/>
    <col min="4106" max="4106" width="4" style="80" customWidth="1"/>
    <col min="4107" max="4107" width="1.28515625" style="80" customWidth="1"/>
    <col min="4108" max="4108" width="1.7109375" style="80" customWidth="1"/>
    <col min="4109" max="4109" width="6.5703125" style="80" customWidth="1"/>
    <col min="4110" max="4110" width="3.28515625" style="80" customWidth="1"/>
    <col min="4111" max="4111" width="1.7109375" style="80" customWidth="1"/>
    <col min="4112" max="4112" width="1.85546875" style="80" customWidth="1"/>
    <col min="4113" max="4113" width="2.7109375" style="80" customWidth="1"/>
    <col min="4114" max="4114" width="1.85546875" style="80" customWidth="1"/>
    <col min="4115" max="4120" width="3.28515625" style="80" customWidth="1"/>
    <col min="4121" max="4121" width="2.140625" style="80" customWidth="1"/>
    <col min="4122" max="4122" width="2.7109375" style="80" customWidth="1"/>
    <col min="4123" max="4123" width="2.5703125" style="80" customWidth="1"/>
    <col min="4124" max="4124" width="1.28515625" style="80" customWidth="1"/>
    <col min="4125" max="4125" width="1" style="80" customWidth="1"/>
    <col min="4126" max="4126" width="2.7109375" style="80" customWidth="1"/>
    <col min="4127" max="4127" width="4.5703125" style="80" customWidth="1"/>
    <col min="4128" max="4128" width="5.28515625" style="80" customWidth="1"/>
    <col min="4129" max="4129" width="5.140625" style="80" customWidth="1"/>
    <col min="4130" max="4130" width="1.85546875" style="80" customWidth="1"/>
    <col min="4131" max="4131" width="0.7109375" style="80" customWidth="1"/>
    <col min="4132" max="4132" width="2.28515625" style="80" customWidth="1"/>
    <col min="4133" max="4133" width="1.7109375" style="80" customWidth="1"/>
    <col min="4134" max="4135" width="2.7109375" style="80" customWidth="1"/>
    <col min="4136" max="4136" width="5.7109375" style="80" customWidth="1"/>
    <col min="4137" max="4171" width="2.7109375" style="80" customWidth="1"/>
    <col min="4172" max="4172" width="5.28515625" style="80" bestFit="1" customWidth="1"/>
    <col min="4173" max="4173" width="21.85546875" style="80" bestFit="1" customWidth="1"/>
    <col min="4174" max="4174" width="5.5703125" style="80" bestFit="1" customWidth="1"/>
    <col min="4175" max="4175" width="18.140625" style="80" bestFit="1" customWidth="1"/>
    <col min="4176" max="4176" width="5.28515625" style="80" bestFit="1" customWidth="1"/>
    <col min="4177" max="4177" width="22.140625" style="80" bestFit="1" customWidth="1"/>
    <col min="4178" max="4178" width="5.5703125" style="80" bestFit="1" customWidth="1"/>
    <col min="4179" max="4209" width="5.7109375" style="80" customWidth="1"/>
    <col min="4210" max="4353" width="9.140625" style="80"/>
    <col min="4354" max="4354" width="18.7109375" style="80" customWidth="1"/>
    <col min="4355" max="4355" width="2.140625" style="80" customWidth="1"/>
    <col min="4356" max="4356" width="3" style="80" customWidth="1"/>
    <col min="4357" max="4357" width="2.7109375" style="80" customWidth="1"/>
    <col min="4358" max="4359" width="3.28515625" style="80" customWidth="1"/>
    <col min="4360" max="4360" width="1.42578125" style="80" customWidth="1"/>
    <col min="4361" max="4361" width="3.5703125" style="80" customWidth="1"/>
    <col min="4362" max="4362" width="4" style="80" customWidth="1"/>
    <col min="4363" max="4363" width="1.28515625" style="80" customWidth="1"/>
    <col min="4364" max="4364" width="1.7109375" style="80" customWidth="1"/>
    <col min="4365" max="4365" width="6.5703125" style="80" customWidth="1"/>
    <col min="4366" max="4366" width="3.28515625" style="80" customWidth="1"/>
    <col min="4367" max="4367" width="1.7109375" style="80" customWidth="1"/>
    <col min="4368" max="4368" width="1.85546875" style="80" customWidth="1"/>
    <col min="4369" max="4369" width="2.7109375" style="80" customWidth="1"/>
    <col min="4370" max="4370" width="1.85546875" style="80" customWidth="1"/>
    <col min="4371" max="4376" width="3.28515625" style="80" customWidth="1"/>
    <col min="4377" max="4377" width="2.140625" style="80" customWidth="1"/>
    <col min="4378" max="4378" width="2.7109375" style="80" customWidth="1"/>
    <col min="4379" max="4379" width="2.5703125" style="80" customWidth="1"/>
    <col min="4380" max="4380" width="1.28515625" style="80" customWidth="1"/>
    <col min="4381" max="4381" width="1" style="80" customWidth="1"/>
    <col min="4382" max="4382" width="2.7109375" style="80" customWidth="1"/>
    <col min="4383" max="4383" width="4.5703125" style="80" customWidth="1"/>
    <col min="4384" max="4384" width="5.28515625" style="80" customWidth="1"/>
    <col min="4385" max="4385" width="5.140625" style="80" customWidth="1"/>
    <col min="4386" max="4386" width="1.85546875" style="80" customWidth="1"/>
    <col min="4387" max="4387" width="0.7109375" style="80" customWidth="1"/>
    <col min="4388" max="4388" width="2.28515625" style="80" customWidth="1"/>
    <col min="4389" max="4389" width="1.7109375" style="80" customWidth="1"/>
    <col min="4390" max="4391" width="2.7109375" style="80" customWidth="1"/>
    <col min="4392" max="4392" width="5.7109375" style="80" customWidth="1"/>
    <col min="4393" max="4427" width="2.7109375" style="80" customWidth="1"/>
    <col min="4428" max="4428" width="5.28515625" style="80" bestFit="1" customWidth="1"/>
    <col min="4429" max="4429" width="21.85546875" style="80" bestFit="1" customWidth="1"/>
    <col min="4430" max="4430" width="5.5703125" style="80" bestFit="1" customWidth="1"/>
    <col min="4431" max="4431" width="18.140625" style="80" bestFit="1" customWidth="1"/>
    <col min="4432" max="4432" width="5.28515625" style="80" bestFit="1" customWidth="1"/>
    <col min="4433" max="4433" width="22.140625" style="80" bestFit="1" customWidth="1"/>
    <col min="4434" max="4434" width="5.5703125" style="80" bestFit="1" customWidth="1"/>
    <col min="4435" max="4465" width="5.7109375" style="80" customWidth="1"/>
    <col min="4466" max="4609" width="9.140625" style="80"/>
    <col min="4610" max="4610" width="18.7109375" style="80" customWidth="1"/>
    <col min="4611" max="4611" width="2.140625" style="80" customWidth="1"/>
    <col min="4612" max="4612" width="3" style="80" customWidth="1"/>
    <col min="4613" max="4613" width="2.7109375" style="80" customWidth="1"/>
    <col min="4614" max="4615" width="3.28515625" style="80" customWidth="1"/>
    <col min="4616" max="4616" width="1.42578125" style="80" customWidth="1"/>
    <col min="4617" max="4617" width="3.5703125" style="80" customWidth="1"/>
    <col min="4618" max="4618" width="4" style="80" customWidth="1"/>
    <col min="4619" max="4619" width="1.28515625" style="80" customWidth="1"/>
    <col min="4620" max="4620" width="1.7109375" style="80" customWidth="1"/>
    <col min="4621" max="4621" width="6.5703125" style="80" customWidth="1"/>
    <col min="4622" max="4622" width="3.28515625" style="80" customWidth="1"/>
    <col min="4623" max="4623" width="1.7109375" style="80" customWidth="1"/>
    <col min="4624" max="4624" width="1.85546875" style="80" customWidth="1"/>
    <col min="4625" max="4625" width="2.7109375" style="80" customWidth="1"/>
    <col min="4626" max="4626" width="1.85546875" style="80" customWidth="1"/>
    <col min="4627" max="4632" width="3.28515625" style="80" customWidth="1"/>
    <col min="4633" max="4633" width="2.140625" style="80" customWidth="1"/>
    <col min="4634" max="4634" width="2.7109375" style="80" customWidth="1"/>
    <col min="4635" max="4635" width="2.5703125" style="80" customWidth="1"/>
    <col min="4636" max="4636" width="1.28515625" style="80" customWidth="1"/>
    <col min="4637" max="4637" width="1" style="80" customWidth="1"/>
    <col min="4638" max="4638" width="2.7109375" style="80" customWidth="1"/>
    <col min="4639" max="4639" width="4.5703125" style="80" customWidth="1"/>
    <col min="4640" max="4640" width="5.28515625" style="80" customWidth="1"/>
    <col min="4641" max="4641" width="5.140625" style="80" customWidth="1"/>
    <col min="4642" max="4642" width="1.85546875" style="80" customWidth="1"/>
    <col min="4643" max="4643" width="0.7109375" style="80" customWidth="1"/>
    <col min="4644" max="4644" width="2.28515625" style="80" customWidth="1"/>
    <col min="4645" max="4645" width="1.7109375" style="80" customWidth="1"/>
    <col min="4646" max="4647" width="2.7109375" style="80" customWidth="1"/>
    <col min="4648" max="4648" width="5.7109375" style="80" customWidth="1"/>
    <col min="4649" max="4683" width="2.7109375" style="80" customWidth="1"/>
    <col min="4684" max="4684" width="5.28515625" style="80" bestFit="1" customWidth="1"/>
    <col min="4685" max="4685" width="21.85546875" style="80" bestFit="1" customWidth="1"/>
    <col min="4686" max="4686" width="5.5703125" style="80" bestFit="1" customWidth="1"/>
    <col min="4687" max="4687" width="18.140625" style="80" bestFit="1" customWidth="1"/>
    <col min="4688" max="4688" width="5.28515625" style="80" bestFit="1" customWidth="1"/>
    <col min="4689" max="4689" width="22.140625" style="80" bestFit="1" customWidth="1"/>
    <col min="4690" max="4690" width="5.5703125" style="80" bestFit="1" customWidth="1"/>
    <col min="4691" max="4721" width="5.7109375" style="80" customWidth="1"/>
    <col min="4722" max="4865" width="9.140625" style="80"/>
    <col min="4866" max="4866" width="18.7109375" style="80" customWidth="1"/>
    <col min="4867" max="4867" width="2.140625" style="80" customWidth="1"/>
    <col min="4868" max="4868" width="3" style="80" customWidth="1"/>
    <col min="4869" max="4869" width="2.7109375" style="80" customWidth="1"/>
    <col min="4870" max="4871" width="3.28515625" style="80" customWidth="1"/>
    <col min="4872" max="4872" width="1.42578125" style="80" customWidth="1"/>
    <col min="4873" max="4873" width="3.5703125" style="80" customWidth="1"/>
    <col min="4874" max="4874" width="4" style="80" customWidth="1"/>
    <col min="4875" max="4875" width="1.28515625" style="80" customWidth="1"/>
    <col min="4876" max="4876" width="1.7109375" style="80" customWidth="1"/>
    <col min="4877" max="4877" width="6.5703125" style="80" customWidth="1"/>
    <col min="4878" max="4878" width="3.28515625" style="80" customWidth="1"/>
    <col min="4879" max="4879" width="1.7109375" style="80" customWidth="1"/>
    <col min="4880" max="4880" width="1.85546875" style="80" customWidth="1"/>
    <col min="4881" max="4881" width="2.7109375" style="80" customWidth="1"/>
    <col min="4882" max="4882" width="1.85546875" style="80" customWidth="1"/>
    <col min="4883" max="4888" width="3.28515625" style="80" customWidth="1"/>
    <col min="4889" max="4889" width="2.140625" style="80" customWidth="1"/>
    <col min="4890" max="4890" width="2.7109375" style="80" customWidth="1"/>
    <col min="4891" max="4891" width="2.5703125" style="80" customWidth="1"/>
    <col min="4892" max="4892" width="1.28515625" style="80" customWidth="1"/>
    <col min="4893" max="4893" width="1" style="80" customWidth="1"/>
    <col min="4894" max="4894" width="2.7109375" style="80" customWidth="1"/>
    <col min="4895" max="4895" width="4.5703125" style="80" customWidth="1"/>
    <col min="4896" max="4896" width="5.28515625" style="80" customWidth="1"/>
    <col min="4897" max="4897" width="5.140625" style="80" customWidth="1"/>
    <col min="4898" max="4898" width="1.85546875" style="80" customWidth="1"/>
    <col min="4899" max="4899" width="0.7109375" style="80" customWidth="1"/>
    <col min="4900" max="4900" width="2.28515625" style="80" customWidth="1"/>
    <col min="4901" max="4901" width="1.7109375" style="80" customWidth="1"/>
    <col min="4902" max="4903" width="2.7109375" style="80" customWidth="1"/>
    <col min="4904" max="4904" width="5.7109375" style="80" customWidth="1"/>
    <col min="4905" max="4939" width="2.7109375" style="80" customWidth="1"/>
    <col min="4940" max="4940" width="5.28515625" style="80" bestFit="1" customWidth="1"/>
    <col min="4941" max="4941" width="21.85546875" style="80" bestFit="1" customWidth="1"/>
    <col min="4942" max="4942" width="5.5703125" style="80" bestFit="1" customWidth="1"/>
    <col min="4943" max="4943" width="18.140625" style="80" bestFit="1" customWidth="1"/>
    <col min="4944" max="4944" width="5.28515625" style="80" bestFit="1" customWidth="1"/>
    <col min="4945" max="4945" width="22.140625" style="80" bestFit="1" customWidth="1"/>
    <col min="4946" max="4946" width="5.5703125" style="80" bestFit="1" customWidth="1"/>
    <col min="4947" max="4977" width="5.7109375" style="80" customWidth="1"/>
    <col min="4978" max="5121" width="9.140625" style="80"/>
    <col min="5122" max="5122" width="18.7109375" style="80" customWidth="1"/>
    <col min="5123" max="5123" width="2.140625" style="80" customWidth="1"/>
    <col min="5124" max="5124" width="3" style="80" customWidth="1"/>
    <col min="5125" max="5125" width="2.7109375" style="80" customWidth="1"/>
    <col min="5126" max="5127" width="3.28515625" style="80" customWidth="1"/>
    <col min="5128" max="5128" width="1.42578125" style="80" customWidth="1"/>
    <col min="5129" max="5129" width="3.5703125" style="80" customWidth="1"/>
    <col min="5130" max="5130" width="4" style="80" customWidth="1"/>
    <col min="5131" max="5131" width="1.28515625" style="80" customWidth="1"/>
    <col min="5132" max="5132" width="1.7109375" style="80" customWidth="1"/>
    <col min="5133" max="5133" width="6.5703125" style="80" customWidth="1"/>
    <col min="5134" max="5134" width="3.28515625" style="80" customWidth="1"/>
    <col min="5135" max="5135" width="1.7109375" style="80" customWidth="1"/>
    <col min="5136" max="5136" width="1.85546875" style="80" customWidth="1"/>
    <col min="5137" max="5137" width="2.7109375" style="80" customWidth="1"/>
    <col min="5138" max="5138" width="1.85546875" style="80" customWidth="1"/>
    <col min="5139" max="5144" width="3.28515625" style="80" customWidth="1"/>
    <col min="5145" max="5145" width="2.140625" style="80" customWidth="1"/>
    <col min="5146" max="5146" width="2.7109375" style="80" customWidth="1"/>
    <col min="5147" max="5147" width="2.5703125" style="80" customWidth="1"/>
    <col min="5148" max="5148" width="1.28515625" style="80" customWidth="1"/>
    <col min="5149" max="5149" width="1" style="80" customWidth="1"/>
    <col min="5150" max="5150" width="2.7109375" style="80" customWidth="1"/>
    <col min="5151" max="5151" width="4.5703125" style="80" customWidth="1"/>
    <col min="5152" max="5152" width="5.28515625" style="80" customWidth="1"/>
    <col min="5153" max="5153" width="5.140625" style="80" customWidth="1"/>
    <col min="5154" max="5154" width="1.85546875" style="80" customWidth="1"/>
    <col min="5155" max="5155" width="0.7109375" style="80" customWidth="1"/>
    <col min="5156" max="5156" width="2.28515625" style="80" customWidth="1"/>
    <col min="5157" max="5157" width="1.7109375" style="80" customWidth="1"/>
    <col min="5158" max="5159" width="2.7109375" style="80" customWidth="1"/>
    <col min="5160" max="5160" width="5.7109375" style="80" customWidth="1"/>
    <col min="5161" max="5195" width="2.7109375" style="80" customWidth="1"/>
    <col min="5196" max="5196" width="5.28515625" style="80" bestFit="1" customWidth="1"/>
    <col min="5197" max="5197" width="21.85546875" style="80" bestFit="1" customWidth="1"/>
    <col min="5198" max="5198" width="5.5703125" style="80" bestFit="1" customWidth="1"/>
    <col min="5199" max="5199" width="18.140625" style="80" bestFit="1" customWidth="1"/>
    <col min="5200" max="5200" width="5.28515625" style="80" bestFit="1" customWidth="1"/>
    <col min="5201" max="5201" width="22.140625" style="80" bestFit="1" customWidth="1"/>
    <col min="5202" max="5202" width="5.5703125" style="80" bestFit="1" customWidth="1"/>
    <col min="5203" max="5233" width="5.7109375" style="80" customWidth="1"/>
    <col min="5234" max="5377" width="9.140625" style="80"/>
    <col min="5378" max="5378" width="18.7109375" style="80" customWidth="1"/>
    <col min="5379" max="5379" width="2.140625" style="80" customWidth="1"/>
    <col min="5380" max="5380" width="3" style="80" customWidth="1"/>
    <col min="5381" max="5381" width="2.7109375" style="80" customWidth="1"/>
    <col min="5382" max="5383" width="3.28515625" style="80" customWidth="1"/>
    <col min="5384" max="5384" width="1.42578125" style="80" customWidth="1"/>
    <col min="5385" max="5385" width="3.5703125" style="80" customWidth="1"/>
    <col min="5386" max="5386" width="4" style="80" customWidth="1"/>
    <col min="5387" max="5387" width="1.28515625" style="80" customWidth="1"/>
    <col min="5388" max="5388" width="1.7109375" style="80" customWidth="1"/>
    <col min="5389" max="5389" width="6.5703125" style="80" customWidth="1"/>
    <col min="5390" max="5390" width="3.28515625" style="80" customWidth="1"/>
    <col min="5391" max="5391" width="1.7109375" style="80" customWidth="1"/>
    <col min="5392" max="5392" width="1.85546875" style="80" customWidth="1"/>
    <col min="5393" max="5393" width="2.7109375" style="80" customWidth="1"/>
    <col min="5394" max="5394" width="1.85546875" style="80" customWidth="1"/>
    <col min="5395" max="5400" width="3.28515625" style="80" customWidth="1"/>
    <col min="5401" max="5401" width="2.140625" style="80" customWidth="1"/>
    <col min="5402" max="5402" width="2.7109375" style="80" customWidth="1"/>
    <col min="5403" max="5403" width="2.5703125" style="80" customWidth="1"/>
    <col min="5404" max="5404" width="1.28515625" style="80" customWidth="1"/>
    <col min="5405" max="5405" width="1" style="80" customWidth="1"/>
    <col min="5406" max="5406" width="2.7109375" style="80" customWidth="1"/>
    <col min="5407" max="5407" width="4.5703125" style="80" customWidth="1"/>
    <col min="5408" max="5408" width="5.28515625" style="80" customWidth="1"/>
    <col min="5409" max="5409" width="5.140625" style="80" customWidth="1"/>
    <col min="5410" max="5410" width="1.85546875" style="80" customWidth="1"/>
    <col min="5411" max="5411" width="0.7109375" style="80" customWidth="1"/>
    <col min="5412" max="5412" width="2.28515625" style="80" customWidth="1"/>
    <col min="5413" max="5413" width="1.7109375" style="80" customWidth="1"/>
    <col min="5414" max="5415" width="2.7109375" style="80" customWidth="1"/>
    <col min="5416" max="5416" width="5.7109375" style="80" customWidth="1"/>
    <col min="5417" max="5451" width="2.7109375" style="80" customWidth="1"/>
    <col min="5452" max="5452" width="5.28515625" style="80" bestFit="1" customWidth="1"/>
    <col min="5453" max="5453" width="21.85546875" style="80" bestFit="1" customWidth="1"/>
    <col min="5454" max="5454" width="5.5703125" style="80" bestFit="1" customWidth="1"/>
    <col min="5455" max="5455" width="18.140625" style="80" bestFit="1" customWidth="1"/>
    <col min="5456" max="5456" width="5.28515625" style="80" bestFit="1" customWidth="1"/>
    <col min="5457" max="5457" width="22.140625" style="80" bestFit="1" customWidth="1"/>
    <col min="5458" max="5458" width="5.5703125" style="80" bestFit="1" customWidth="1"/>
    <col min="5459" max="5489" width="5.7109375" style="80" customWidth="1"/>
    <col min="5490" max="5633" width="9.140625" style="80"/>
    <col min="5634" max="5634" width="18.7109375" style="80" customWidth="1"/>
    <col min="5635" max="5635" width="2.140625" style="80" customWidth="1"/>
    <col min="5636" max="5636" width="3" style="80" customWidth="1"/>
    <col min="5637" max="5637" width="2.7109375" style="80" customWidth="1"/>
    <col min="5638" max="5639" width="3.28515625" style="80" customWidth="1"/>
    <col min="5640" max="5640" width="1.42578125" style="80" customWidth="1"/>
    <col min="5641" max="5641" width="3.5703125" style="80" customWidth="1"/>
    <col min="5642" max="5642" width="4" style="80" customWidth="1"/>
    <col min="5643" max="5643" width="1.28515625" style="80" customWidth="1"/>
    <col min="5644" max="5644" width="1.7109375" style="80" customWidth="1"/>
    <col min="5645" max="5645" width="6.5703125" style="80" customWidth="1"/>
    <col min="5646" max="5646" width="3.28515625" style="80" customWidth="1"/>
    <col min="5647" max="5647" width="1.7109375" style="80" customWidth="1"/>
    <col min="5648" max="5648" width="1.85546875" style="80" customWidth="1"/>
    <col min="5649" max="5649" width="2.7109375" style="80" customWidth="1"/>
    <col min="5650" max="5650" width="1.85546875" style="80" customWidth="1"/>
    <col min="5651" max="5656" width="3.28515625" style="80" customWidth="1"/>
    <col min="5657" max="5657" width="2.140625" style="80" customWidth="1"/>
    <col min="5658" max="5658" width="2.7109375" style="80" customWidth="1"/>
    <col min="5659" max="5659" width="2.5703125" style="80" customWidth="1"/>
    <col min="5660" max="5660" width="1.28515625" style="80" customWidth="1"/>
    <col min="5661" max="5661" width="1" style="80" customWidth="1"/>
    <col min="5662" max="5662" width="2.7109375" style="80" customWidth="1"/>
    <col min="5663" max="5663" width="4.5703125" style="80" customWidth="1"/>
    <col min="5664" max="5664" width="5.28515625" style="80" customWidth="1"/>
    <col min="5665" max="5665" width="5.140625" style="80" customWidth="1"/>
    <col min="5666" max="5666" width="1.85546875" style="80" customWidth="1"/>
    <col min="5667" max="5667" width="0.7109375" style="80" customWidth="1"/>
    <col min="5668" max="5668" width="2.28515625" style="80" customWidth="1"/>
    <col min="5669" max="5669" width="1.7109375" style="80" customWidth="1"/>
    <col min="5670" max="5671" width="2.7109375" style="80" customWidth="1"/>
    <col min="5672" max="5672" width="5.7109375" style="80" customWidth="1"/>
    <col min="5673" max="5707" width="2.7109375" style="80" customWidth="1"/>
    <col min="5708" max="5708" width="5.28515625" style="80" bestFit="1" customWidth="1"/>
    <col min="5709" max="5709" width="21.85546875" style="80" bestFit="1" customWidth="1"/>
    <col min="5710" max="5710" width="5.5703125" style="80" bestFit="1" customWidth="1"/>
    <col min="5711" max="5711" width="18.140625" style="80" bestFit="1" customWidth="1"/>
    <col min="5712" max="5712" width="5.28515625" style="80" bestFit="1" customWidth="1"/>
    <col min="5713" max="5713" width="22.140625" style="80" bestFit="1" customWidth="1"/>
    <col min="5714" max="5714" width="5.5703125" style="80" bestFit="1" customWidth="1"/>
    <col min="5715" max="5745" width="5.7109375" style="80" customWidth="1"/>
    <col min="5746" max="5889" width="9.140625" style="80"/>
    <col min="5890" max="5890" width="18.7109375" style="80" customWidth="1"/>
    <col min="5891" max="5891" width="2.140625" style="80" customWidth="1"/>
    <col min="5892" max="5892" width="3" style="80" customWidth="1"/>
    <col min="5893" max="5893" width="2.7109375" style="80" customWidth="1"/>
    <col min="5894" max="5895" width="3.28515625" style="80" customWidth="1"/>
    <col min="5896" max="5896" width="1.42578125" style="80" customWidth="1"/>
    <col min="5897" max="5897" width="3.5703125" style="80" customWidth="1"/>
    <col min="5898" max="5898" width="4" style="80" customWidth="1"/>
    <col min="5899" max="5899" width="1.28515625" style="80" customWidth="1"/>
    <col min="5900" max="5900" width="1.7109375" style="80" customWidth="1"/>
    <col min="5901" max="5901" width="6.5703125" style="80" customWidth="1"/>
    <col min="5902" max="5902" width="3.28515625" style="80" customWidth="1"/>
    <col min="5903" max="5903" width="1.7109375" style="80" customWidth="1"/>
    <col min="5904" max="5904" width="1.85546875" style="80" customWidth="1"/>
    <col min="5905" max="5905" width="2.7109375" style="80" customWidth="1"/>
    <col min="5906" max="5906" width="1.85546875" style="80" customWidth="1"/>
    <col min="5907" max="5912" width="3.28515625" style="80" customWidth="1"/>
    <col min="5913" max="5913" width="2.140625" style="80" customWidth="1"/>
    <col min="5914" max="5914" width="2.7109375" style="80" customWidth="1"/>
    <col min="5915" max="5915" width="2.5703125" style="80" customWidth="1"/>
    <col min="5916" max="5916" width="1.28515625" style="80" customWidth="1"/>
    <col min="5917" max="5917" width="1" style="80" customWidth="1"/>
    <col min="5918" max="5918" width="2.7109375" style="80" customWidth="1"/>
    <col min="5919" max="5919" width="4.5703125" style="80" customWidth="1"/>
    <col min="5920" max="5920" width="5.28515625" style="80" customWidth="1"/>
    <col min="5921" max="5921" width="5.140625" style="80" customWidth="1"/>
    <col min="5922" max="5922" width="1.85546875" style="80" customWidth="1"/>
    <col min="5923" max="5923" width="0.7109375" style="80" customWidth="1"/>
    <col min="5924" max="5924" width="2.28515625" style="80" customWidth="1"/>
    <col min="5925" max="5925" width="1.7109375" style="80" customWidth="1"/>
    <col min="5926" max="5927" width="2.7109375" style="80" customWidth="1"/>
    <col min="5928" max="5928" width="5.7109375" style="80" customWidth="1"/>
    <col min="5929" max="5963" width="2.7109375" style="80" customWidth="1"/>
    <col min="5964" max="5964" width="5.28515625" style="80" bestFit="1" customWidth="1"/>
    <col min="5965" max="5965" width="21.85546875" style="80" bestFit="1" customWidth="1"/>
    <col min="5966" max="5966" width="5.5703125" style="80" bestFit="1" customWidth="1"/>
    <col min="5967" max="5967" width="18.140625" style="80" bestFit="1" customWidth="1"/>
    <col min="5968" max="5968" width="5.28515625" style="80" bestFit="1" customWidth="1"/>
    <col min="5969" max="5969" width="22.140625" style="80" bestFit="1" customWidth="1"/>
    <col min="5970" max="5970" width="5.5703125" style="80" bestFit="1" customWidth="1"/>
    <col min="5971" max="6001" width="5.7109375" style="80" customWidth="1"/>
    <col min="6002" max="6145" width="9.140625" style="80"/>
    <col min="6146" max="6146" width="18.7109375" style="80" customWidth="1"/>
    <col min="6147" max="6147" width="2.140625" style="80" customWidth="1"/>
    <col min="6148" max="6148" width="3" style="80" customWidth="1"/>
    <col min="6149" max="6149" width="2.7109375" style="80" customWidth="1"/>
    <col min="6150" max="6151" width="3.28515625" style="80" customWidth="1"/>
    <col min="6152" max="6152" width="1.42578125" style="80" customWidth="1"/>
    <col min="6153" max="6153" width="3.5703125" style="80" customWidth="1"/>
    <col min="6154" max="6154" width="4" style="80" customWidth="1"/>
    <col min="6155" max="6155" width="1.28515625" style="80" customWidth="1"/>
    <col min="6156" max="6156" width="1.7109375" style="80" customWidth="1"/>
    <col min="6157" max="6157" width="6.5703125" style="80" customWidth="1"/>
    <col min="6158" max="6158" width="3.28515625" style="80" customWidth="1"/>
    <col min="6159" max="6159" width="1.7109375" style="80" customWidth="1"/>
    <col min="6160" max="6160" width="1.85546875" style="80" customWidth="1"/>
    <col min="6161" max="6161" width="2.7109375" style="80" customWidth="1"/>
    <col min="6162" max="6162" width="1.85546875" style="80" customWidth="1"/>
    <col min="6163" max="6168" width="3.28515625" style="80" customWidth="1"/>
    <col min="6169" max="6169" width="2.140625" style="80" customWidth="1"/>
    <col min="6170" max="6170" width="2.7109375" style="80" customWidth="1"/>
    <col min="6171" max="6171" width="2.5703125" style="80" customWidth="1"/>
    <col min="6172" max="6172" width="1.28515625" style="80" customWidth="1"/>
    <col min="6173" max="6173" width="1" style="80" customWidth="1"/>
    <col min="6174" max="6174" width="2.7109375" style="80" customWidth="1"/>
    <col min="6175" max="6175" width="4.5703125" style="80" customWidth="1"/>
    <col min="6176" max="6176" width="5.28515625" style="80" customWidth="1"/>
    <col min="6177" max="6177" width="5.140625" style="80" customWidth="1"/>
    <col min="6178" max="6178" width="1.85546875" style="80" customWidth="1"/>
    <col min="6179" max="6179" width="0.7109375" style="80" customWidth="1"/>
    <col min="6180" max="6180" width="2.28515625" style="80" customWidth="1"/>
    <col min="6181" max="6181" width="1.7109375" style="80" customWidth="1"/>
    <col min="6182" max="6183" width="2.7109375" style="80" customWidth="1"/>
    <col min="6184" max="6184" width="5.7109375" style="80" customWidth="1"/>
    <col min="6185" max="6219" width="2.7109375" style="80" customWidth="1"/>
    <col min="6220" max="6220" width="5.28515625" style="80" bestFit="1" customWidth="1"/>
    <col min="6221" max="6221" width="21.85546875" style="80" bestFit="1" customWidth="1"/>
    <col min="6222" max="6222" width="5.5703125" style="80" bestFit="1" customWidth="1"/>
    <col min="6223" max="6223" width="18.140625" style="80" bestFit="1" customWidth="1"/>
    <col min="6224" max="6224" width="5.28515625" style="80" bestFit="1" customWidth="1"/>
    <col min="6225" max="6225" width="22.140625" style="80" bestFit="1" customWidth="1"/>
    <col min="6226" max="6226" width="5.5703125" style="80" bestFit="1" customWidth="1"/>
    <col min="6227" max="6257" width="5.7109375" style="80" customWidth="1"/>
    <col min="6258" max="6401" width="9.140625" style="80"/>
    <col min="6402" max="6402" width="18.7109375" style="80" customWidth="1"/>
    <col min="6403" max="6403" width="2.140625" style="80" customWidth="1"/>
    <col min="6404" max="6404" width="3" style="80" customWidth="1"/>
    <col min="6405" max="6405" width="2.7109375" style="80" customWidth="1"/>
    <col min="6406" max="6407" width="3.28515625" style="80" customWidth="1"/>
    <col min="6408" max="6408" width="1.42578125" style="80" customWidth="1"/>
    <col min="6409" max="6409" width="3.5703125" style="80" customWidth="1"/>
    <col min="6410" max="6410" width="4" style="80" customWidth="1"/>
    <col min="6411" max="6411" width="1.28515625" style="80" customWidth="1"/>
    <col min="6412" max="6412" width="1.7109375" style="80" customWidth="1"/>
    <col min="6413" max="6413" width="6.5703125" style="80" customWidth="1"/>
    <col min="6414" max="6414" width="3.28515625" style="80" customWidth="1"/>
    <col min="6415" max="6415" width="1.7109375" style="80" customWidth="1"/>
    <col min="6416" max="6416" width="1.85546875" style="80" customWidth="1"/>
    <col min="6417" max="6417" width="2.7109375" style="80" customWidth="1"/>
    <col min="6418" max="6418" width="1.85546875" style="80" customWidth="1"/>
    <col min="6419" max="6424" width="3.28515625" style="80" customWidth="1"/>
    <col min="6425" max="6425" width="2.140625" style="80" customWidth="1"/>
    <col min="6426" max="6426" width="2.7109375" style="80" customWidth="1"/>
    <col min="6427" max="6427" width="2.5703125" style="80" customWidth="1"/>
    <col min="6428" max="6428" width="1.28515625" style="80" customWidth="1"/>
    <col min="6429" max="6429" width="1" style="80" customWidth="1"/>
    <col min="6430" max="6430" width="2.7109375" style="80" customWidth="1"/>
    <col min="6431" max="6431" width="4.5703125" style="80" customWidth="1"/>
    <col min="6432" max="6432" width="5.28515625" style="80" customWidth="1"/>
    <col min="6433" max="6433" width="5.140625" style="80" customWidth="1"/>
    <col min="6434" max="6434" width="1.85546875" style="80" customWidth="1"/>
    <col min="6435" max="6435" width="0.7109375" style="80" customWidth="1"/>
    <col min="6436" max="6436" width="2.28515625" style="80" customWidth="1"/>
    <col min="6437" max="6437" width="1.7109375" style="80" customWidth="1"/>
    <col min="6438" max="6439" width="2.7109375" style="80" customWidth="1"/>
    <col min="6440" max="6440" width="5.7109375" style="80" customWidth="1"/>
    <col min="6441" max="6475" width="2.7109375" style="80" customWidth="1"/>
    <col min="6476" max="6476" width="5.28515625" style="80" bestFit="1" customWidth="1"/>
    <col min="6477" max="6477" width="21.85546875" style="80" bestFit="1" customWidth="1"/>
    <col min="6478" max="6478" width="5.5703125" style="80" bestFit="1" customWidth="1"/>
    <col min="6479" max="6479" width="18.140625" style="80" bestFit="1" customWidth="1"/>
    <col min="6480" max="6480" width="5.28515625" style="80" bestFit="1" customWidth="1"/>
    <col min="6481" max="6481" width="22.140625" style="80" bestFit="1" customWidth="1"/>
    <col min="6482" max="6482" width="5.5703125" style="80" bestFit="1" customWidth="1"/>
    <col min="6483" max="6513" width="5.7109375" style="80" customWidth="1"/>
    <col min="6514" max="6657" width="9.140625" style="80"/>
    <col min="6658" max="6658" width="18.7109375" style="80" customWidth="1"/>
    <col min="6659" max="6659" width="2.140625" style="80" customWidth="1"/>
    <col min="6660" max="6660" width="3" style="80" customWidth="1"/>
    <col min="6661" max="6661" width="2.7109375" style="80" customWidth="1"/>
    <col min="6662" max="6663" width="3.28515625" style="80" customWidth="1"/>
    <col min="6664" max="6664" width="1.42578125" style="80" customWidth="1"/>
    <col min="6665" max="6665" width="3.5703125" style="80" customWidth="1"/>
    <col min="6666" max="6666" width="4" style="80" customWidth="1"/>
    <col min="6667" max="6667" width="1.28515625" style="80" customWidth="1"/>
    <col min="6668" max="6668" width="1.7109375" style="80" customWidth="1"/>
    <col min="6669" max="6669" width="6.5703125" style="80" customWidth="1"/>
    <col min="6670" max="6670" width="3.28515625" style="80" customWidth="1"/>
    <col min="6671" max="6671" width="1.7109375" style="80" customWidth="1"/>
    <col min="6672" max="6672" width="1.85546875" style="80" customWidth="1"/>
    <col min="6673" max="6673" width="2.7109375" style="80" customWidth="1"/>
    <col min="6674" max="6674" width="1.85546875" style="80" customWidth="1"/>
    <col min="6675" max="6680" width="3.28515625" style="80" customWidth="1"/>
    <col min="6681" max="6681" width="2.140625" style="80" customWidth="1"/>
    <col min="6682" max="6682" width="2.7109375" style="80" customWidth="1"/>
    <col min="6683" max="6683" width="2.5703125" style="80" customWidth="1"/>
    <col min="6684" max="6684" width="1.28515625" style="80" customWidth="1"/>
    <col min="6685" max="6685" width="1" style="80" customWidth="1"/>
    <col min="6686" max="6686" width="2.7109375" style="80" customWidth="1"/>
    <col min="6687" max="6687" width="4.5703125" style="80" customWidth="1"/>
    <col min="6688" max="6688" width="5.28515625" style="80" customWidth="1"/>
    <col min="6689" max="6689" width="5.140625" style="80" customWidth="1"/>
    <col min="6690" max="6690" width="1.85546875" style="80" customWidth="1"/>
    <col min="6691" max="6691" width="0.7109375" style="80" customWidth="1"/>
    <col min="6692" max="6692" width="2.28515625" style="80" customWidth="1"/>
    <col min="6693" max="6693" width="1.7109375" style="80" customWidth="1"/>
    <col min="6694" max="6695" width="2.7109375" style="80" customWidth="1"/>
    <col min="6696" max="6696" width="5.7109375" style="80" customWidth="1"/>
    <col min="6697" max="6731" width="2.7109375" style="80" customWidth="1"/>
    <col min="6732" max="6732" width="5.28515625" style="80" bestFit="1" customWidth="1"/>
    <col min="6733" max="6733" width="21.85546875" style="80" bestFit="1" customWidth="1"/>
    <col min="6734" max="6734" width="5.5703125" style="80" bestFit="1" customWidth="1"/>
    <col min="6735" max="6735" width="18.140625" style="80" bestFit="1" customWidth="1"/>
    <col min="6736" max="6736" width="5.28515625" style="80" bestFit="1" customWidth="1"/>
    <col min="6737" max="6737" width="22.140625" style="80" bestFit="1" customWidth="1"/>
    <col min="6738" max="6738" width="5.5703125" style="80" bestFit="1" customWidth="1"/>
    <col min="6739" max="6769" width="5.7109375" style="80" customWidth="1"/>
    <col min="6770" max="6913" width="9.140625" style="80"/>
    <col min="6914" max="6914" width="18.7109375" style="80" customWidth="1"/>
    <col min="6915" max="6915" width="2.140625" style="80" customWidth="1"/>
    <col min="6916" max="6916" width="3" style="80" customWidth="1"/>
    <col min="6917" max="6917" width="2.7109375" style="80" customWidth="1"/>
    <col min="6918" max="6919" width="3.28515625" style="80" customWidth="1"/>
    <col min="6920" max="6920" width="1.42578125" style="80" customWidth="1"/>
    <col min="6921" max="6921" width="3.5703125" style="80" customWidth="1"/>
    <col min="6922" max="6922" width="4" style="80" customWidth="1"/>
    <col min="6923" max="6923" width="1.28515625" style="80" customWidth="1"/>
    <col min="6924" max="6924" width="1.7109375" style="80" customWidth="1"/>
    <col min="6925" max="6925" width="6.5703125" style="80" customWidth="1"/>
    <col min="6926" max="6926" width="3.28515625" style="80" customWidth="1"/>
    <col min="6927" max="6927" width="1.7109375" style="80" customWidth="1"/>
    <col min="6928" max="6928" width="1.85546875" style="80" customWidth="1"/>
    <col min="6929" max="6929" width="2.7109375" style="80" customWidth="1"/>
    <col min="6930" max="6930" width="1.85546875" style="80" customWidth="1"/>
    <col min="6931" max="6936" width="3.28515625" style="80" customWidth="1"/>
    <col min="6937" max="6937" width="2.140625" style="80" customWidth="1"/>
    <col min="6938" max="6938" width="2.7109375" style="80" customWidth="1"/>
    <col min="6939" max="6939" width="2.5703125" style="80" customWidth="1"/>
    <col min="6940" max="6940" width="1.28515625" style="80" customWidth="1"/>
    <col min="6941" max="6941" width="1" style="80" customWidth="1"/>
    <col min="6942" max="6942" width="2.7109375" style="80" customWidth="1"/>
    <col min="6943" max="6943" width="4.5703125" style="80" customWidth="1"/>
    <col min="6944" max="6944" width="5.28515625" style="80" customWidth="1"/>
    <col min="6945" max="6945" width="5.140625" style="80" customWidth="1"/>
    <col min="6946" max="6946" width="1.85546875" style="80" customWidth="1"/>
    <col min="6947" max="6947" width="0.7109375" style="80" customWidth="1"/>
    <col min="6948" max="6948" width="2.28515625" style="80" customWidth="1"/>
    <col min="6949" max="6949" width="1.7109375" style="80" customWidth="1"/>
    <col min="6950" max="6951" width="2.7109375" style="80" customWidth="1"/>
    <col min="6952" max="6952" width="5.7109375" style="80" customWidth="1"/>
    <col min="6953" max="6987" width="2.7109375" style="80" customWidth="1"/>
    <col min="6988" max="6988" width="5.28515625" style="80" bestFit="1" customWidth="1"/>
    <col min="6989" max="6989" width="21.85546875" style="80" bestFit="1" customWidth="1"/>
    <col min="6990" max="6990" width="5.5703125" style="80" bestFit="1" customWidth="1"/>
    <col min="6991" max="6991" width="18.140625" style="80" bestFit="1" customWidth="1"/>
    <col min="6992" max="6992" width="5.28515625" style="80" bestFit="1" customWidth="1"/>
    <col min="6993" max="6993" width="22.140625" style="80" bestFit="1" customWidth="1"/>
    <col min="6994" max="6994" width="5.5703125" style="80" bestFit="1" customWidth="1"/>
    <col min="6995" max="7025" width="5.7109375" style="80" customWidth="1"/>
    <col min="7026" max="7169" width="9.140625" style="80"/>
    <col min="7170" max="7170" width="18.7109375" style="80" customWidth="1"/>
    <col min="7171" max="7171" width="2.140625" style="80" customWidth="1"/>
    <col min="7172" max="7172" width="3" style="80" customWidth="1"/>
    <col min="7173" max="7173" width="2.7109375" style="80" customWidth="1"/>
    <col min="7174" max="7175" width="3.28515625" style="80" customWidth="1"/>
    <col min="7176" max="7176" width="1.42578125" style="80" customWidth="1"/>
    <col min="7177" max="7177" width="3.5703125" style="80" customWidth="1"/>
    <col min="7178" max="7178" width="4" style="80" customWidth="1"/>
    <col min="7179" max="7179" width="1.28515625" style="80" customWidth="1"/>
    <col min="7180" max="7180" width="1.7109375" style="80" customWidth="1"/>
    <col min="7181" max="7181" width="6.5703125" style="80" customWidth="1"/>
    <col min="7182" max="7182" width="3.28515625" style="80" customWidth="1"/>
    <col min="7183" max="7183" width="1.7109375" style="80" customWidth="1"/>
    <col min="7184" max="7184" width="1.85546875" style="80" customWidth="1"/>
    <col min="7185" max="7185" width="2.7109375" style="80" customWidth="1"/>
    <col min="7186" max="7186" width="1.85546875" style="80" customWidth="1"/>
    <col min="7187" max="7192" width="3.28515625" style="80" customWidth="1"/>
    <col min="7193" max="7193" width="2.140625" style="80" customWidth="1"/>
    <col min="7194" max="7194" width="2.7109375" style="80" customWidth="1"/>
    <col min="7195" max="7195" width="2.5703125" style="80" customWidth="1"/>
    <col min="7196" max="7196" width="1.28515625" style="80" customWidth="1"/>
    <col min="7197" max="7197" width="1" style="80" customWidth="1"/>
    <col min="7198" max="7198" width="2.7109375" style="80" customWidth="1"/>
    <col min="7199" max="7199" width="4.5703125" style="80" customWidth="1"/>
    <col min="7200" max="7200" width="5.28515625" style="80" customWidth="1"/>
    <col min="7201" max="7201" width="5.140625" style="80" customWidth="1"/>
    <col min="7202" max="7202" width="1.85546875" style="80" customWidth="1"/>
    <col min="7203" max="7203" width="0.7109375" style="80" customWidth="1"/>
    <col min="7204" max="7204" width="2.28515625" style="80" customWidth="1"/>
    <col min="7205" max="7205" width="1.7109375" style="80" customWidth="1"/>
    <col min="7206" max="7207" width="2.7109375" style="80" customWidth="1"/>
    <col min="7208" max="7208" width="5.7109375" style="80" customWidth="1"/>
    <col min="7209" max="7243" width="2.7109375" style="80" customWidth="1"/>
    <col min="7244" max="7244" width="5.28515625" style="80" bestFit="1" customWidth="1"/>
    <col min="7245" max="7245" width="21.85546875" style="80" bestFit="1" customWidth="1"/>
    <col min="7246" max="7246" width="5.5703125" style="80" bestFit="1" customWidth="1"/>
    <col min="7247" max="7247" width="18.140625" style="80" bestFit="1" customWidth="1"/>
    <col min="7248" max="7248" width="5.28515625" style="80" bestFit="1" customWidth="1"/>
    <col min="7249" max="7249" width="22.140625" style="80" bestFit="1" customWidth="1"/>
    <col min="7250" max="7250" width="5.5703125" style="80" bestFit="1" customWidth="1"/>
    <col min="7251" max="7281" width="5.7109375" style="80" customWidth="1"/>
    <col min="7282" max="7425" width="9.140625" style="80"/>
    <col min="7426" max="7426" width="18.7109375" style="80" customWidth="1"/>
    <col min="7427" max="7427" width="2.140625" style="80" customWidth="1"/>
    <col min="7428" max="7428" width="3" style="80" customWidth="1"/>
    <col min="7429" max="7429" width="2.7109375" style="80" customWidth="1"/>
    <col min="7430" max="7431" width="3.28515625" style="80" customWidth="1"/>
    <col min="7432" max="7432" width="1.42578125" style="80" customWidth="1"/>
    <col min="7433" max="7433" width="3.5703125" style="80" customWidth="1"/>
    <col min="7434" max="7434" width="4" style="80" customWidth="1"/>
    <col min="7435" max="7435" width="1.28515625" style="80" customWidth="1"/>
    <col min="7436" max="7436" width="1.7109375" style="80" customWidth="1"/>
    <col min="7437" max="7437" width="6.5703125" style="80" customWidth="1"/>
    <col min="7438" max="7438" width="3.28515625" style="80" customWidth="1"/>
    <col min="7439" max="7439" width="1.7109375" style="80" customWidth="1"/>
    <col min="7440" max="7440" width="1.85546875" style="80" customWidth="1"/>
    <col min="7441" max="7441" width="2.7109375" style="80" customWidth="1"/>
    <col min="7442" max="7442" width="1.85546875" style="80" customWidth="1"/>
    <col min="7443" max="7448" width="3.28515625" style="80" customWidth="1"/>
    <col min="7449" max="7449" width="2.140625" style="80" customWidth="1"/>
    <col min="7450" max="7450" width="2.7109375" style="80" customWidth="1"/>
    <col min="7451" max="7451" width="2.5703125" style="80" customWidth="1"/>
    <col min="7452" max="7452" width="1.28515625" style="80" customWidth="1"/>
    <col min="7453" max="7453" width="1" style="80" customWidth="1"/>
    <col min="7454" max="7454" width="2.7109375" style="80" customWidth="1"/>
    <col min="7455" max="7455" width="4.5703125" style="80" customWidth="1"/>
    <col min="7456" max="7456" width="5.28515625" style="80" customWidth="1"/>
    <col min="7457" max="7457" width="5.140625" style="80" customWidth="1"/>
    <col min="7458" max="7458" width="1.85546875" style="80" customWidth="1"/>
    <col min="7459" max="7459" width="0.7109375" style="80" customWidth="1"/>
    <col min="7460" max="7460" width="2.28515625" style="80" customWidth="1"/>
    <col min="7461" max="7461" width="1.7109375" style="80" customWidth="1"/>
    <col min="7462" max="7463" width="2.7109375" style="80" customWidth="1"/>
    <col min="7464" max="7464" width="5.7109375" style="80" customWidth="1"/>
    <col min="7465" max="7499" width="2.7109375" style="80" customWidth="1"/>
    <col min="7500" max="7500" width="5.28515625" style="80" bestFit="1" customWidth="1"/>
    <col min="7501" max="7501" width="21.85546875" style="80" bestFit="1" customWidth="1"/>
    <col min="7502" max="7502" width="5.5703125" style="80" bestFit="1" customWidth="1"/>
    <col min="7503" max="7503" width="18.140625" style="80" bestFit="1" customWidth="1"/>
    <col min="7504" max="7504" width="5.28515625" style="80" bestFit="1" customWidth="1"/>
    <col min="7505" max="7505" width="22.140625" style="80" bestFit="1" customWidth="1"/>
    <col min="7506" max="7506" width="5.5703125" style="80" bestFit="1" customWidth="1"/>
    <col min="7507" max="7537" width="5.7109375" style="80" customWidth="1"/>
    <col min="7538" max="7681" width="9.140625" style="80"/>
    <col min="7682" max="7682" width="18.7109375" style="80" customWidth="1"/>
    <col min="7683" max="7683" width="2.140625" style="80" customWidth="1"/>
    <col min="7684" max="7684" width="3" style="80" customWidth="1"/>
    <col min="7685" max="7685" width="2.7109375" style="80" customWidth="1"/>
    <col min="7686" max="7687" width="3.28515625" style="80" customWidth="1"/>
    <col min="7688" max="7688" width="1.42578125" style="80" customWidth="1"/>
    <col min="7689" max="7689" width="3.5703125" style="80" customWidth="1"/>
    <col min="7690" max="7690" width="4" style="80" customWidth="1"/>
    <col min="7691" max="7691" width="1.28515625" style="80" customWidth="1"/>
    <col min="7692" max="7692" width="1.7109375" style="80" customWidth="1"/>
    <col min="7693" max="7693" width="6.5703125" style="80" customWidth="1"/>
    <col min="7694" max="7694" width="3.28515625" style="80" customWidth="1"/>
    <col min="7695" max="7695" width="1.7109375" style="80" customWidth="1"/>
    <col min="7696" max="7696" width="1.85546875" style="80" customWidth="1"/>
    <col min="7697" max="7697" width="2.7109375" style="80" customWidth="1"/>
    <col min="7698" max="7698" width="1.85546875" style="80" customWidth="1"/>
    <col min="7699" max="7704" width="3.28515625" style="80" customWidth="1"/>
    <col min="7705" max="7705" width="2.140625" style="80" customWidth="1"/>
    <col min="7706" max="7706" width="2.7109375" style="80" customWidth="1"/>
    <col min="7707" max="7707" width="2.5703125" style="80" customWidth="1"/>
    <col min="7708" max="7708" width="1.28515625" style="80" customWidth="1"/>
    <col min="7709" max="7709" width="1" style="80" customWidth="1"/>
    <col min="7710" max="7710" width="2.7109375" style="80" customWidth="1"/>
    <col min="7711" max="7711" width="4.5703125" style="80" customWidth="1"/>
    <col min="7712" max="7712" width="5.28515625" style="80" customWidth="1"/>
    <col min="7713" max="7713" width="5.140625" style="80" customWidth="1"/>
    <col min="7714" max="7714" width="1.85546875" style="80" customWidth="1"/>
    <col min="7715" max="7715" width="0.7109375" style="80" customWidth="1"/>
    <col min="7716" max="7716" width="2.28515625" style="80" customWidth="1"/>
    <col min="7717" max="7717" width="1.7109375" style="80" customWidth="1"/>
    <col min="7718" max="7719" width="2.7109375" style="80" customWidth="1"/>
    <col min="7720" max="7720" width="5.7109375" style="80" customWidth="1"/>
    <col min="7721" max="7755" width="2.7109375" style="80" customWidth="1"/>
    <col min="7756" max="7756" width="5.28515625" style="80" bestFit="1" customWidth="1"/>
    <col min="7757" max="7757" width="21.85546875" style="80" bestFit="1" customWidth="1"/>
    <col min="7758" max="7758" width="5.5703125" style="80" bestFit="1" customWidth="1"/>
    <col min="7759" max="7759" width="18.140625" style="80" bestFit="1" customWidth="1"/>
    <col min="7760" max="7760" width="5.28515625" style="80" bestFit="1" customWidth="1"/>
    <col min="7761" max="7761" width="22.140625" style="80" bestFit="1" customWidth="1"/>
    <col min="7762" max="7762" width="5.5703125" style="80" bestFit="1" customWidth="1"/>
    <col min="7763" max="7793" width="5.7109375" style="80" customWidth="1"/>
    <col min="7794" max="7937" width="9.140625" style="80"/>
    <col min="7938" max="7938" width="18.7109375" style="80" customWidth="1"/>
    <col min="7939" max="7939" width="2.140625" style="80" customWidth="1"/>
    <col min="7940" max="7940" width="3" style="80" customWidth="1"/>
    <col min="7941" max="7941" width="2.7109375" style="80" customWidth="1"/>
    <col min="7942" max="7943" width="3.28515625" style="80" customWidth="1"/>
    <col min="7944" max="7944" width="1.42578125" style="80" customWidth="1"/>
    <col min="7945" max="7945" width="3.5703125" style="80" customWidth="1"/>
    <col min="7946" max="7946" width="4" style="80" customWidth="1"/>
    <col min="7947" max="7947" width="1.28515625" style="80" customWidth="1"/>
    <col min="7948" max="7948" width="1.7109375" style="80" customWidth="1"/>
    <col min="7949" max="7949" width="6.5703125" style="80" customWidth="1"/>
    <col min="7950" max="7950" width="3.28515625" style="80" customWidth="1"/>
    <col min="7951" max="7951" width="1.7109375" style="80" customWidth="1"/>
    <col min="7952" max="7952" width="1.85546875" style="80" customWidth="1"/>
    <col min="7953" max="7953" width="2.7109375" style="80" customWidth="1"/>
    <col min="7954" max="7954" width="1.85546875" style="80" customWidth="1"/>
    <col min="7955" max="7960" width="3.28515625" style="80" customWidth="1"/>
    <col min="7961" max="7961" width="2.140625" style="80" customWidth="1"/>
    <col min="7962" max="7962" width="2.7109375" style="80" customWidth="1"/>
    <col min="7963" max="7963" width="2.5703125" style="80" customWidth="1"/>
    <col min="7964" max="7964" width="1.28515625" style="80" customWidth="1"/>
    <col min="7965" max="7965" width="1" style="80" customWidth="1"/>
    <col min="7966" max="7966" width="2.7109375" style="80" customWidth="1"/>
    <col min="7967" max="7967" width="4.5703125" style="80" customWidth="1"/>
    <col min="7968" max="7968" width="5.28515625" style="80" customWidth="1"/>
    <col min="7969" max="7969" width="5.140625" style="80" customWidth="1"/>
    <col min="7970" max="7970" width="1.85546875" style="80" customWidth="1"/>
    <col min="7971" max="7971" width="0.7109375" style="80" customWidth="1"/>
    <col min="7972" max="7972" width="2.28515625" style="80" customWidth="1"/>
    <col min="7973" max="7973" width="1.7109375" style="80" customWidth="1"/>
    <col min="7974" max="7975" width="2.7109375" style="80" customWidth="1"/>
    <col min="7976" max="7976" width="5.7109375" style="80" customWidth="1"/>
    <col min="7977" max="8011" width="2.7109375" style="80" customWidth="1"/>
    <col min="8012" max="8012" width="5.28515625" style="80" bestFit="1" customWidth="1"/>
    <col min="8013" max="8013" width="21.85546875" style="80" bestFit="1" customWidth="1"/>
    <col min="8014" max="8014" width="5.5703125" style="80" bestFit="1" customWidth="1"/>
    <col min="8015" max="8015" width="18.140625" style="80" bestFit="1" customWidth="1"/>
    <col min="8016" max="8016" width="5.28515625" style="80" bestFit="1" customWidth="1"/>
    <col min="8017" max="8017" width="22.140625" style="80" bestFit="1" customWidth="1"/>
    <col min="8018" max="8018" width="5.5703125" style="80" bestFit="1" customWidth="1"/>
    <col min="8019" max="8049" width="5.7109375" style="80" customWidth="1"/>
    <col min="8050" max="8193" width="9.140625" style="80"/>
    <col min="8194" max="8194" width="18.7109375" style="80" customWidth="1"/>
    <col min="8195" max="8195" width="2.140625" style="80" customWidth="1"/>
    <col min="8196" max="8196" width="3" style="80" customWidth="1"/>
    <col min="8197" max="8197" width="2.7109375" style="80" customWidth="1"/>
    <col min="8198" max="8199" width="3.28515625" style="80" customWidth="1"/>
    <col min="8200" max="8200" width="1.42578125" style="80" customWidth="1"/>
    <col min="8201" max="8201" width="3.5703125" style="80" customWidth="1"/>
    <col min="8202" max="8202" width="4" style="80" customWidth="1"/>
    <col min="8203" max="8203" width="1.28515625" style="80" customWidth="1"/>
    <col min="8204" max="8204" width="1.7109375" style="80" customWidth="1"/>
    <col min="8205" max="8205" width="6.5703125" style="80" customWidth="1"/>
    <col min="8206" max="8206" width="3.28515625" style="80" customWidth="1"/>
    <col min="8207" max="8207" width="1.7109375" style="80" customWidth="1"/>
    <col min="8208" max="8208" width="1.85546875" style="80" customWidth="1"/>
    <col min="8209" max="8209" width="2.7109375" style="80" customWidth="1"/>
    <col min="8210" max="8210" width="1.85546875" style="80" customWidth="1"/>
    <col min="8211" max="8216" width="3.28515625" style="80" customWidth="1"/>
    <col min="8217" max="8217" width="2.140625" style="80" customWidth="1"/>
    <col min="8218" max="8218" width="2.7109375" style="80" customWidth="1"/>
    <col min="8219" max="8219" width="2.5703125" style="80" customWidth="1"/>
    <col min="8220" max="8220" width="1.28515625" style="80" customWidth="1"/>
    <col min="8221" max="8221" width="1" style="80" customWidth="1"/>
    <col min="8222" max="8222" width="2.7109375" style="80" customWidth="1"/>
    <col min="8223" max="8223" width="4.5703125" style="80" customWidth="1"/>
    <col min="8224" max="8224" width="5.28515625" style="80" customWidth="1"/>
    <col min="8225" max="8225" width="5.140625" style="80" customWidth="1"/>
    <col min="8226" max="8226" width="1.85546875" style="80" customWidth="1"/>
    <col min="8227" max="8227" width="0.7109375" style="80" customWidth="1"/>
    <col min="8228" max="8228" width="2.28515625" style="80" customWidth="1"/>
    <col min="8229" max="8229" width="1.7109375" style="80" customWidth="1"/>
    <col min="8230" max="8231" width="2.7109375" style="80" customWidth="1"/>
    <col min="8232" max="8232" width="5.7109375" style="80" customWidth="1"/>
    <col min="8233" max="8267" width="2.7109375" style="80" customWidth="1"/>
    <col min="8268" max="8268" width="5.28515625" style="80" bestFit="1" customWidth="1"/>
    <col min="8269" max="8269" width="21.85546875" style="80" bestFit="1" customWidth="1"/>
    <col min="8270" max="8270" width="5.5703125" style="80" bestFit="1" customWidth="1"/>
    <col min="8271" max="8271" width="18.140625" style="80" bestFit="1" customWidth="1"/>
    <col min="8272" max="8272" width="5.28515625" style="80" bestFit="1" customWidth="1"/>
    <col min="8273" max="8273" width="22.140625" style="80" bestFit="1" customWidth="1"/>
    <col min="8274" max="8274" width="5.5703125" style="80" bestFit="1" customWidth="1"/>
    <col min="8275" max="8305" width="5.7109375" style="80" customWidth="1"/>
    <col min="8306" max="8449" width="9.140625" style="80"/>
    <col min="8450" max="8450" width="18.7109375" style="80" customWidth="1"/>
    <col min="8451" max="8451" width="2.140625" style="80" customWidth="1"/>
    <col min="8452" max="8452" width="3" style="80" customWidth="1"/>
    <col min="8453" max="8453" width="2.7109375" style="80" customWidth="1"/>
    <col min="8454" max="8455" width="3.28515625" style="80" customWidth="1"/>
    <col min="8456" max="8456" width="1.42578125" style="80" customWidth="1"/>
    <col min="8457" max="8457" width="3.5703125" style="80" customWidth="1"/>
    <col min="8458" max="8458" width="4" style="80" customWidth="1"/>
    <col min="8459" max="8459" width="1.28515625" style="80" customWidth="1"/>
    <col min="8460" max="8460" width="1.7109375" style="80" customWidth="1"/>
    <col min="8461" max="8461" width="6.5703125" style="80" customWidth="1"/>
    <col min="8462" max="8462" width="3.28515625" style="80" customWidth="1"/>
    <col min="8463" max="8463" width="1.7109375" style="80" customWidth="1"/>
    <col min="8464" max="8464" width="1.85546875" style="80" customWidth="1"/>
    <col min="8465" max="8465" width="2.7109375" style="80" customWidth="1"/>
    <col min="8466" max="8466" width="1.85546875" style="80" customWidth="1"/>
    <col min="8467" max="8472" width="3.28515625" style="80" customWidth="1"/>
    <col min="8473" max="8473" width="2.140625" style="80" customWidth="1"/>
    <col min="8474" max="8474" width="2.7109375" style="80" customWidth="1"/>
    <col min="8475" max="8475" width="2.5703125" style="80" customWidth="1"/>
    <col min="8476" max="8476" width="1.28515625" style="80" customWidth="1"/>
    <col min="8477" max="8477" width="1" style="80" customWidth="1"/>
    <col min="8478" max="8478" width="2.7109375" style="80" customWidth="1"/>
    <col min="8479" max="8479" width="4.5703125" style="80" customWidth="1"/>
    <col min="8480" max="8480" width="5.28515625" style="80" customWidth="1"/>
    <col min="8481" max="8481" width="5.140625" style="80" customWidth="1"/>
    <col min="8482" max="8482" width="1.85546875" style="80" customWidth="1"/>
    <col min="8483" max="8483" width="0.7109375" style="80" customWidth="1"/>
    <col min="8484" max="8484" width="2.28515625" style="80" customWidth="1"/>
    <col min="8485" max="8485" width="1.7109375" style="80" customWidth="1"/>
    <col min="8486" max="8487" width="2.7109375" style="80" customWidth="1"/>
    <col min="8488" max="8488" width="5.7109375" style="80" customWidth="1"/>
    <col min="8489" max="8523" width="2.7109375" style="80" customWidth="1"/>
    <col min="8524" max="8524" width="5.28515625" style="80" bestFit="1" customWidth="1"/>
    <col min="8525" max="8525" width="21.85546875" style="80" bestFit="1" customWidth="1"/>
    <col min="8526" max="8526" width="5.5703125" style="80" bestFit="1" customWidth="1"/>
    <col min="8527" max="8527" width="18.140625" style="80" bestFit="1" customWidth="1"/>
    <col min="8528" max="8528" width="5.28515625" style="80" bestFit="1" customWidth="1"/>
    <col min="8529" max="8529" width="22.140625" style="80" bestFit="1" customWidth="1"/>
    <col min="8530" max="8530" width="5.5703125" style="80" bestFit="1" customWidth="1"/>
    <col min="8531" max="8561" width="5.7109375" style="80" customWidth="1"/>
    <col min="8562" max="8705" width="9.140625" style="80"/>
    <col min="8706" max="8706" width="18.7109375" style="80" customWidth="1"/>
    <col min="8707" max="8707" width="2.140625" style="80" customWidth="1"/>
    <col min="8708" max="8708" width="3" style="80" customWidth="1"/>
    <col min="8709" max="8709" width="2.7109375" style="80" customWidth="1"/>
    <col min="8710" max="8711" width="3.28515625" style="80" customWidth="1"/>
    <col min="8712" max="8712" width="1.42578125" style="80" customWidth="1"/>
    <col min="8713" max="8713" width="3.5703125" style="80" customWidth="1"/>
    <col min="8714" max="8714" width="4" style="80" customWidth="1"/>
    <col min="8715" max="8715" width="1.28515625" style="80" customWidth="1"/>
    <col min="8716" max="8716" width="1.7109375" style="80" customWidth="1"/>
    <col min="8717" max="8717" width="6.5703125" style="80" customWidth="1"/>
    <col min="8718" max="8718" width="3.28515625" style="80" customWidth="1"/>
    <col min="8719" max="8719" width="1.7109375" style="80" customWidth="1"/>
    <col min="8720" max="8720" width="1.85546875" style="80" customWidth="1"/>
    <col min="8721" max="8721" width="2.7109375" style="80" customWidth="1"/>
    <col min="8722" max="8722" width="1.85546875" style="80" customWidth="1"/>
    <col min="8723" max="8728" width="3.28515625" style="80" customWidth="1"/>
    <col min="8729" max="8729" width="2.140625" style="80" customWidth="1"/>
    <col min="8730" max="8730" width="2.7109375" style="80" customWidth="1"/>
    <col min="8731" max="8731" width="2.5703125" style="80" customWidth="1"/>
    <col min="8732" max="8732" width="1.28515625" style="80" customWidth="1"/>
    <col min="8733" max="8733" width="1" style="80" customWidth="1"/>
    <col min="8734" max="8734" width="2.7109375" style="80" customWidth="1"/>
    <col min="8735" max="8735" width="4.5703125" style="80" customWidth="1"/>
    <col min="8736" max="8736" width="5.28515625" style="80" customWidth="1"/>
    <col min="8737" max="8737" width="5.140625" style="80" customWidth="1"/>
    <col min="8738" max="8738" width="1.85546875" style="80" customWidth="1"/>
    <col min="8739" max="8739" width="0.7109375" style="80" customWidth="1"/>
    <col min="8740" max="8740" width="2.28515625" style="80" customWidth="1"/>
    <col min="8741" max="8741" width="1.7109375" style="80" customWidth="1"/>
    <col min="8742" max="8743" width="2.7109375" style="80" customWidth="1"/>
    <col min="8744" max="8744" width="5.7109375" style="80" customWidth="1"/>
    <col min="8745" max="8779" width="2.7109375" style="80" customWidth="1"/>
    <col min="8780" max="8780" width="5.28515625" style="80" bestFit="1" customWidth="1"/>
    <col min="8781" max="8781" width="21.85546875" style="80" bestFit="1" customWidth="1"/>
    <col min="8782" max="8782" width="5.5703125" style="80" bestFit="1" customWidth="1"/>
    <col min="8783" max="8783" width="18.140625" style="80" bestFit="1" customWidth="1"/>
    <col min="8784" max="8784" width="5.28515625" style="80" bestFit="1" customWidth="1"/>
    <col min="8785" max="8785" width="22.140625" style="80" bestFit="1" customWidth="1"/>
    <col min="8786" max="8786" width="5.5703125" style="80" bestFit="1" customWidth="1"/>
    <col min="8787" max="8817" width="5.7109375" style="80" customWidth="1"/>
    <col min="8818" max="8961" width="9.140625" style="80"/>
    <col min="8962" max="8962" width="18.7109375" style="80" customWidth="1"/>
    <col min="8963" max="8963" width="2.140625" style="80" customWidth="1"/>
    <col min="8964" max="8964" width="3" style="80" customWidth="1"/>
    <col min="8965" max="8965" width="2.7109375" style="80" customWidth="1"/>
    <col min="8966" max="8967" width="3.28515625" style="80" customWidth="1"/>
    <col min="8968" max="8968" width="1.42578125" style="80" customWidth="1"/>
    <col min="8969" max="8969" width="3.5703125" style="80" customWidth="1"/>
    <col min="8970" max="8970" width="4" style="80" customWidth="1"/>
    <col min="8971" max="8971" width="1.28515625" style="80" customWidth="1"/>
    <col min="8972" max="8972" width="1.7109375" style="80" customWidth="1"/>
    <col min="8973" max="8973" width="6.5703125" style="80" customWidth="1"/>
    <col min="8974" max="8974" width="3.28515625" style="80" customWidth="1"/>
    <col min="8975" max="8975" width="1.7109375" style="80" customWidth="1"/>
    <col min="8976" max="8976" width="1.85546875" style="80" customWidth="1"/>
    <col min="8977" max="8977" width="2.7109375" style="80" customWidth="1"/>
    <col min="8978" max="8978" width="1.85546875" style="80" customWidth="1"/>
    <col min="8979" max="8984" width="3.28515625" style="80" customWidth="1"/>
    <col min="8985" max="8985" width="2.140625" style="80" customWidth="1"/>
    <col min="8986" max="8986" width="2.7109375" style="80" customWidth="1"/>
    <col min="8987" max="8987" width="2.5703125" style="80" customWidth="1"/>
    <col min="8988" max="8988" width="1.28515625" style="80" customWidth="1"/>
    <col min="8989" max="8989" width="1" style="80" customWidth="1"/>
    <col min="8990" max="8990" width="2.7109375" style="80" customWidth="1"/>
    <col min="8991" max="8991" width="4.5703125" style="80" customWidth="1"/>
    <col min="8992" max="8992" width="5.28515625" style="80" customWidth="1"/>
    <col min="8993" max="8993" width="5.140625" style="80" customWidth="1"/>
    <col min="8994" max="8994" width="1.85546875" style="80" customWidth="1"/>
    <col min="8995" max="8995" width="0.7109375" style="80" customWidth="1"/>
    <col min="8996" max="8996" width="2.28515625" style="80" customWidth="1"/>
    <col min="8997" max="8997" width="1.7109375" style="80" customWidth="1"/>
    <col min="8998" max="8999" width="2.7109375" style="80" customWidth="1"/>
    <col min="9000" max="9000" width="5.7109375" style="80" customWidth="1"/>
    <col min="9001" max="9035" width="2.7109375" style="80" customWidth="1"/>
    <col min="9036" max="9036" width="5.28515625" style="80" bestFit="1" customWidth="1"/>
    <col min="9037" max="9037" width="21.85546875" style="80" bestFit="1" customWidth="1"/>
    <col min="9038" max="9038" width="5.5703125" style="80" bestFit="1" customWidth="1"/>
    <col min="9039" max="9039" width="18.140625" style="80" bestFit="1" customWidth="1"/>
    <col min="9040" max="9040" width="5.28515625" style="80" bestFit="1" customWidth="1"/>
    <col min="9041" max="9041" width="22.140625" style="80" bestFit="1" customWidth="1"/>
    <col min="9042" max="9042" width="5.5703125" style="80" bestFit="1" customWidth="1"/>
    <col min="9043" max="9073" width="5.7109375" style="80" customWidth="1"/>
    <col min="9074" max="9217" width="9.140625" style="80"/>
    <col min="9218" max="9218" width="18.7109375" style="80" customWidth="1"/>
    <col min="9219" max="9219" width="2.140625" style="80" customWidth="1"/>
    <col min="9220" max="9220" width="3" style="80" customWidth="1"/>
    <col min="9221" max="9221" width="2.7109375" style="80" customWidth="1"/>
    <col min="9222" max="9223" width="3.28515625" style="80" customWidth="1"/>
    <col min="9224" max="9224" width="1.42578125" style="80" customWidth="1"/>
    <col min="9225" max="9225" width="3.5703125" style="80" customWidth="1"/>
    <col min="9226" max="9226" width="4" style="80" customWidth="1"/>
    <col min="9227" max="9227" width="1.28515625" style="80" customWidth="1"/>
    <col min="9228" max="9228" width="1.7109375" style="80" customWidth="1"/>
    <col min="9229" max="9229" width="6.5703125" style="80" customWidth="1"/>
    <col min="9230" max="9230" width="3.28515625" style="80" customWidth="1"/>
    <col min="9231" max="9231" width="1.7109375" style="80" customWidth="1"/>
    <col min="9232" max="9232" width="1.85546875" style="80" customWidth="1"/>
    <col min="9233" max="9233" width="2.7109375" style="80" customWidth="1"/>
    <col min="9234" max="9234" width="1.85546875" style="80" customWidth="1"/>
    <col min="9235" max="9240" width="3.28515625" style="80" customWidth="1"/>
    <col min="9241" max="9241" width="2.140625" style="80" customWidth="1"/>
    <col min="9242" max="9242" width="2.7109375" style="80" customWidth="1"/>
    <col min="9243" max="9243" width="2.5703125" style="80" customWidth="1"/>
    <col min="9244" max="9244" width="1.28515625" style="80" customWidth="1"/>
    <col min="9245" max="9245" width="1" style="80" customWidth="1"/>
    <col min="9246" max="9246" width="2.7109375" style="80" customWidth="1"/>
    <col min="9247" max="9247" width="4.5703125" style="80" customWidth="1"/>
    <col min="9248" max="9248" width="5.28515625" style="80" customWidth="1"/>
    <col min="9249" max="9249" width="5.140625" style="80" customWidth="1"/>
    <col min="9250" max="9250" width="1.85546875" style="80" customWidth="1"/>
    <col min="9251" max="9251" width="0.7109375" style="80" customWidth="1"/>
    <col min="9252" max="9252" width="2.28515625" style="80" customWidth="1"/>
    <col min="9253" max="9253" width="1.7109375" style="80" customWidth="1"/>
    <col min="9254" max="9255" width="2.7109375" style="80" customWidth="1"/>
    <col min="9256" max="9256" width="5.7109375" style="80" customWidth="1"/>
    <col min="9257" max="9291" width="2.7109375" style="80" customWidth="1"/>
    <col min="9292" max="9292" width="5.28515625" style="80" bestFit="1" customWidth="1"/>
    <col min="9293" max="9293" width="21.85546875" style="80" bestFit="1" customWidth="1"/>
    <col min="9294" max="9294" width="5.5703125" style="80" bestFit="1" customWidth="1"/>
    <col min="9295" max="9295" width="18.140625" style="80" bestFit="1" customWidth="1"/>
    <col min="9296" max="9296" width="5.28515625" style="80" bestFit="1" customWidth="1"/>
    <col min="9297" max="9297" width="22.140625" style="80" bestFit="1" customWidth="1"/>
    <col min="9298" max="9298" width="5.5703125" style="80" bestFit="1" customWidth="1"/>
    <col min="9299" max="9329" width="5.7109375" style="80" customWidth="1"/>
    <col min="9330" max="9473" width="9.140625" style="80"/>
    <col min="9474" max="9474" width="18.7109375" style="80" customWidth="1"/>
    <col min="9475" max="9475" width="2.140625" style="80" customWidth="1"/>
    <col min="9476" max="9476" width="3" style="80" customWidth="1"/>
    <col min="9477" max="9477" width="2.7109375" style="80" customWidth="1"/>
    <col min="9478" max="9479" width="3.28515625" style="80" customWidth="1"/>
    <col min="9480" max="9480" width="1.42578125" style="80" customWidth="1"/>
    <col min="9481" max="9481" width="3.5703125" style="80" customWidth="1"/>
    <col min="9482" max="9482" width="4" style="80" customWidth="1"/>
    <col min="9483" max="9483" width="1.28515625" style="80" customWidth="1"/>
    <col min="9484" max="9484" width="1.7109375" style="80" customWidth="1"/>
    <col min="9485" max="9485" width="6.5703125" style="80" customWidth="1"/>
    <col min="9486" max="9486" width="3.28515625" style="80" customWidth="1"/>
    <col min="9487" max="9487" width="1.7109375" style="80" customWidth="1"/>
    <col min="9488" max="9488" width="1.85546875" style="80" customWidth="1"/>
    <col min="9489" max="9489" width="2.7109375" style="80" customWidth="1"/>
    <col min="9490" max="9490" width="1.85546875" style="80" customWidth="1"/>
    <col min="9491" max="9496" width="3.28515625" style="80" customWidth="1"/>
    <col min="9497" max="9497" width="2.140625" style="80" customWidth="1"/>
    <col min="9498" max="9498" width="2.7109375" style="80" customWidth="1"/>
    <col min="9499" max="9499" width="2.5703125" style="80" customWidth="1"/>
    <col min="9500" max="9500" width="1.28515625" style="80" customWidth="1"/>
    <col min="9501" max="9501" width="1" style="80" customWidth="1"/>
    <col min="9502" max="9502" width="2.7109375" style="80" customWidth="1"/>
    <col min="9503" max="9503" width="4.5703125" style="80" customWidth="1"/>
    <col min="9504" max="9504" width="5.28515625" style="80" customWidth="1"/>
    <col min="9505" max="9505" width="5.140625" style="80" customWidth="1"/>
    <col min="9506" max="9506" width="1.85546875" style="80" customWidth="1"/>
    <col min="9507" max="9507" width="0.7109375" style="80" customWidth="1"/>
    <col min="9508" max="9508" width="2.28515625" style="80" customWidth="1"/>
    <col min="9509" max="9509" width="1.7109375" style="80" customWidth="1"/>
    <col min="9510" max="9511" width="2.7109375" style="80" customWidth="1"/>
    <col min="9512" max="9512" width="5.7109375" style="80" customWidth="1"/>
    <col min="9513" max="9547" width="2.7109375" style="80" customWidth="1"/>
    <col min="9548" max="9548" width="5.28515625" style="80" bestFit="1" customWidth="1"/>
    <col min="9549" max="9549" width="21.85546875" style="80" bestFit="1" customWidth="1"/>
    <col min="9550" max="9550" width="5.5703125" style="80" bestFit="1" customWidth="1"/>
    <col min="9551" max="9551" width="18.140625" style="80" bestFit="1" customWidth="1"/>
    <col min="9552" max="9552" width="5.28515625" style="80" bestFit="1" customWidth="1"/>
    <col min="9553" max="9553" width="22.140625" style="80" bestFit="1" customWidth="1"/>
    <col min="9554" max="9554" width="5.5703125" style="80" bestFit="1" customWidth="1"/>
    <col min="9555" max="9585" width="5.7109375" style="80" customWidth="1"/>
    <col min="9586" max="9729" width="9.140625" style="80"/>
    <col min="9730" max="9730" width="18.7109375" style="80" customWidth="1"/>
    <col min="9731" max="9731" width="2.140625" style="80" customWidth="1"/>
    <col min="9732" max="9732" width="3" style="80" customWidth="1"/>
    <col min="9733" max="9733" width="2.7109375" style="80" customWidth="1"/>
    <col min="9734" max="9735" width="3.28515625" style="80" customWidth="1"/>
    <col min="9736" max="9736" width="1.42578125" style="80" customWidth="1"/>
    <col min="9737" max="9737" width="3.5703125" style="80" customWidth="1"/>
    <col min="9738" max="9738" width="4" style="80" customWidth="1"/>
    <col min="9739" max="9739" width="1.28515625" style="80" customWidth="1"/>
    <col min="9740" max="9740" width="1.7109375" style="80" customWidth="1"/>
    <col min="9741" max="9741" width="6.5703125" style="80" customWidth="1"/>
    <col min="9742" max="9742" width="3.28515625" style="80" customWidth="1"/>
    <col min="9743" max="9743" width="1.7109375" style="80" customWidth="1"/>
    <col min="9744" max="9744" width="1.85546875" style="80" customWidth="1"/>
    <col min="9745" max="9745" width="2.7109375" style="80" customWidth="1"/>
    <col min="9746" max="9746" width="1.85546875" style="80" customWidth="1"/>
    <col min="9747" max="9752" width="3.28515625" style="80" customWidth="1"/>
    <col min="9753" max="9753" width="2.140625" style="80" customWidth="1"/>
    <col min="9754" max="9754" width="2.7109375" style="80" customWidth="1"/>
    <col min="9755" max="9755" width="2.5703125" style="80" customWidth="1"/>
    <col min="9756" max="9756" width="1.28515625" style="80" customWidth="1"/>
    <col min="9757" max="9757" width="1" style="80" customWidth="1"/>
    <col min="9758" max="9758" width="2.7109375" style="80" customWidth="1"/>
    <col min="9759" max="9759" width="4.5703125" style="80" customWidth="1"/>
    <col min="9760" max="9760" width="5.28515625" style="80" customWidth="1"/>
    <col min="9761" max="9761" width="5.140625" style="80" customWidth="1"/>
    <col min="9762" max="9762" width="1.85546875" style="80" customWidth="1"/>
    <col min="9763" max="9763" width="0.7109375" style="80" customWidth="1"/>
    <col min="9764" max="9764" width="2.28515625" style="80" customWidth="1"/>
    <col min="9765" max="9765" width="1.7109375" style="80" customWidth="1"/>
    <col min="9766" max="9767" width="2.7109375" style="80" customWidth="1"/>
    <col min="9768" max="9768" width="5.7109375" style="80" customWidth="1"/>
    <col min="9769" max="9803" width="2.7109375" style="80" customWidth="1"/>
    <col min="9804" max="9804" width="5.28515625" style="80" bestFit="1" customWidth="1"/>
    <col min="9805" max="9805" width="21.85546875" style="80" bestFit="1" customWidth="1"/>
    <col min="9806" max="9806" width="5.5703125" style="80" bestFit="1" customWidth="1"/>
    <col min="9807" max="9807" width="18.140625" style="80" bestFit="1" customWidth="1"/>
    <col min="9808" max="9808" width="5.28515625" style="80" bestFit="1" customWidth="1"/>
    <col min="9809" max="9809" width="22.140625" style="80" bestFit="1" customWidth="1"/>
    <col min="9810" max="9810" width="5.5703125" style="80" bestFit="1" customWidth="1"/>
    <col min="9811" max="9841" width="5.7109375" style="80" customWidth="1"/>
    <col min="9842" max="9985" width="9.140625" style="80"/>
    <col min="9986" max="9986" width="18.7109375" style="80" customWidth="1"/>
    <col min="9987" max="9987" width="2.140625" style="80" customWidth="1"/>
    <col min="9988" max="9988" width="3" style="80" customWidth="1"/>
    <col min="9989" max="9989" width="2.7109375" style="80" customWidth="1"/>
    <col min="9990" max="9991" width="3.28515625" style="80" customWidth="1"/>
    <col min="9992" max="9992" width="1.42578125" style="80" customWidth="1"/>
    <col min="9993" max="9993" width="3.5703125" style="80" customWidth="1"/>
    <col min="9994" max="9994" width="4" style="80" customWidth="1"/>
    <col min="9995" max="9995" width="1.28515625" style="80" customWidth="1"/>
    <col min="9996" max="9996" width="1.7109375" style="80" customWidth="1"/>
    <col min="9997" max="9997" width="6.5703125" style="80" customWidth="1"/>
    <col min="9998" max="9998" width="3.28515625" style="80" customWidth="1"/>
    <col min="9999" max="9999" width="1.7109375" style="80" customWidth="1"/>
    <col min="10000" max="10000" width="1.85546875" style="80" customWidth="1"/>
    <col min="10001" max="10001" width="2.7109375" style="80" customWidth="1"/>
    <col min="10002" max="10002" width="1.85546875" style="80" customWidth="1"/>
    <col min="10003" max="10008" width="3.28515625" style="80" customWidth="1"/>
    <col min="10009" max="10009" width="2.140625" style="80" customWidth="1"/>
    <col min="10010" max="10010" width="2.7109375" style="80" customWidth="1"/>
    <col min="10011" max="10011" width="2.5703125" style="80" customWidth="1"/>
    <col min="10012" max="10012" width="1.28515625" style="80" customWidth="1"/>
    <col min="10013" max="10013" width="1" style="80" customWidth="1"/>
    <col min="10014" max="10014" width="2.7109375" style="80" customWidth="1"/>
    <col min="10015" max="10015" width="4.5703125" style="80" customWidth="1"/>
    <col min="10016" max="10016" width="5.28515625" style="80" customWidth="1"/>
    <col min="10017" max="10017" width="5.140625" style="80" customWidth="1"/>
    <col min="10018" max="10018" width="1.85546875" style="80" customWidth="1"/>
    <col min="10019" max="10019" width="0.7109375" style="80" customWidth="1"/>
    <col min="10020" max="10020" width="2.28515625" style="80" customWidth="1"/>
    <col min="10021" max="10021" width="1.7109375" style="80" customWidth="1"/>
    <col min="10022" max="10023" width="2.7109375" style="80" customWidth="1"/>
    <col min="10024" max="10024" width="5.7109375" style="80" customWidth="1"/>
    <col min="10025" max="10059" width="2.7109375" style="80" customWidth="1"/>
    <col min="10060" max="10060" width="5.28515625" style="80" bestFit="1" customWidth="1"/>
    <col min="10061" max="10061" width="21.85546875" style="80" bestFit="1" customWidth="1"/>
    <col min="10062" max="10062" width="5.5703125" style="80" bestFit="1" customWidth="1"/>
    <col min="10063" max="10063" width="18.140625" style="80" bestFit="1" customWidth="1"/>
    <col min="10064" max="10064" width="5.28515625" style="80" bestFit="1" customWidth="1"/>
    <col min="10065" max="10065" width="22.140625" style="80" bestFit="1" customWidth="1"/>
    <col min="10066" max="10066" width="5.5703125" style="80" bestFit="1" customWidth="1"/>
    <col min="10067" max="10097" width="5.7109375" style="80" customWidth="1"/>
    <col min="10098" max="10241" width="9.140625" style="80"/>
    <col min="10242" max="10242" width="18.7109375" style="80" customWidth="1"/>
    <col min="10243" max="10243" width="2.140625" style="80" customWidth="1"/>
    <col min="10244" max="10244" width="3" style="80" customWidth="1"/>
    <col min="10245" max="10245" width="2.7109375" style="80" customWidth="1"/>
    <col min="10246" max="10247" width="3.28515625" style="80" customWidth="1"/>
    <col min="10248" max="10248" width="1.42578125" style="80" customWidth="1"/>
    <col min="10249" max="10249" width="3.5703125" style="80" customWidth="1"/>
    <col min="10250" max="10250" width="4" style="80" customWidth="1"/>
    <col min="10251" max="10251" width="1.28515625" style="80" customWidth="1"/>
    <col min="10252" max="10252" width="1.7109375" style="80" customWidth="1"/>
    <col min="10253" max="10253" width="6.5703125" style="80" customWidth="1"/>
    <col min="10254" max="10254" width="3.28515625" style="80" customWidth="1"/>
    <col min="10255" max="10255" width="1.7109375" style="80" customWidth="1"/>
    <col min="10256" max="10256" width="1.85546875" style="80" customWidth="1"/>
    <col min="10257" max="10257" width="2.7109375" style="80" customWidth="1"/>
    <col min="10258" max="10258" width="1.85546875" style="80" customWidth="1"/>
    <col min="10259" max="10264" width="3.28515625" style="80" customWidth="1"/>
    <col min="10265" max="10265" width="2.140625" style="80" customWidth="1"/>
    <col min="10266" max="10266" width="2.7109375" style="80" customWidth="1"/>
    <col min="10267" max="10267" width="2.5703125" style="80" customWidth="1"/>
    <col min="10268" max="10268" width="1.28515625" style="80" customWidth="1"/>
    <col min="10269" max="10269" width="1" style="80" customWidth="1"/>
    <col min="10270" max="10270" width="2.7109375" style="80" customWidth="1"/>
    <col min="10271" max="10271" width="4.5703125" style="80" customWidth="1"/>
    <col min="10272" max="10272" width="5.28515625" style="80" customWidth="1"/>
    <col min="10273" max="10273" width="5.140625" style="80" customWidth="1"/>
    <col min="10274" max="10274" width="1.85546875" style="80" customWidth="1"/>
    <col min="10275" max="10275" width="0.7109375" style="80" customWidth="1"/>
    <col min="10276" max="10276" width="2.28515625" style="80" customWidth="1"/>
    <col min="10277" max="10277" width="1.7109375" style="80" customWidth="1"/>
    <col min="10278" max="10279" width="2.7109375" style="80" customWidth="1"/>
    <col min="10280" max="10280" width="5.7109375" style="80" customWidth="1"/>
    <col min="10281" max="10315" width="2.7109375" style="80" customWidth="1"/>
    <col min="10316" max="10316" width="5.28515625" style="80" bestFit="1" customWidth="1"/>
    <col min="10317" max="10317" width="21.85546875" style="80" bestFit="1" customWidth="1"/>
    <col min="10318" max="10318" width="5.5703125" style="80" bestFit="1" customWidth="1"/>
    <col min="10319" max="10319" width="18.140625" style="80" bestFit="1" customWidth="1"/>
    <col min="10320" max="10320" width="5.28515625" style="80" bestFit="1" customWidth="1"/>
    <col min="10321" max="10321" width="22.140625" style="80" bestFit="1" customWidth="1"/>
    <col min="10322" max="10322" width="5.5703125" style="80" bestFit="1" customWidth="1"/>
    <col min="10323" max="10353" width="5.7109375" style="80" customWidth="1"/>
    <col min="10354" max="10497" width="9.140625" style="80"/>
    <col min="10498" max="10498" width="18.7109375" style="80" customWidth="1"/>
    <col min="10499" max="10499" width="2.140625" style="80" customWidth="1"/>
    <col min="10500" max="10500" width="3" style="80" customWidth="1"/>
    <col min="10501" max="10501" width="2.7109375" style="80" customWidth="1"/>
    <col min="10502" max="10503" width="3.28515625" style="80" customWidth="1"/>
    <col min="10504" max="10504" width="1.42578125" style="80" customWidth="1"/>
    <col min="10505" max="10505" width="3.5703125" style="80" customWidth="1"/>
    <col min="10506" max="10506" width="4" style="80" customWidth="1"/>
    <col min="10507" max="10507" width="1.28515625" style="80" customWidth="1"/>
    <col min="10508" max="10508" width="1.7109375" style="80" customWidth="1"/>
    <col min="10509" max="10509" width="6.5703125" style="80" customWidth="1"/>
    <col min="10510" max="10510" width="3.28515625" style="80" customWidth="1"/>
    <col min="10511" max="10511" width="1.7109375" style="80" customWidth="1"/>
    <col min="10512" max="10512" width="1.85546875" style="80" customWidth="1"/>
    <col min="10513" max="10513" width="2.7109375" style="80" customWidth="1"/>
    <col min="10514" max="10514" width="1.85546875" style="80" customWidth="1"/>
    <col min="10515" max="10520" width="3.28515625" style="80" customWidth="1"/>
    <col min="10521" max="10521" width="2.140625" style="80" customWidth="1"/>
    <col min="10522" max="10522" width="2.7109375" style="80" customWidth="1"/>
    <col min="10523" max="10523" width="2.5703125" style="80" customWidth="1"/>
    <col min="10524" max="10524" width="1.28515625" style="80" customWidth="1"/>
    <col min="10525" max="10525" width="1" style="80" customWidth="1"/>
    <col min="10526" max="10526" width="2.7109375" style="80" customWidth="1"/>
    <col min="10527" max="10527" width="4.5703125" style="80" customWidth="1"/>
    <col min="10528" max="10528" width="5.28515625" style="80" customWidth="1"/>
    <col min="10529" max="10529" width="5.140625" style="80" customWidth="1"/>
    <col min="10530" max="10530" width="1.85546875" style="80" customWidth="1"/>
    <col min="10531" max="10531" width="0.7109375" style="80" customWidth="1"/>
    <col min="10532" max="10532" width="2.28515625" style="80" customWidth="1"/>
    <col min="10533" max="10533" width="1.7109375" style="80" customWidth="1"/>
    <col min="10534" max="10535" width="2.7109375" style="80" customWidth="1"/>
    <col min="10536" max="10536" width="5.7109375" style="80" customWidth="1"/>
    <col min="10537" max="10571" width="2.7109375" style="80" customWidth="1"/>
    <col min="10572" max="10572" width="5.28515625" style="80" bestFit="1" customWidth="1"/>
    <col min="10573" max="10573" width="21.85546875" style="80" bestFit="1" customWidth="1"/>
    <col min="10574" max="10574" width="5.5703125" style="80" bestFit="1" customWidth="1"/>
    <col min="10575" max="10575" width="18.140625" style="80" bestFit="1" customWidth="1"/>
    <col min="10576" max="10576" width="5.28515625" style="80" bestFit="1" customWidth="1"/>
    <col min="10577" max="10577" width="22.140625" style="80" bestFit="1" customWidth="1"/>
    <col min="10578" max="10578" width="5.5703125" style="80" bestFit="1" customWidth="1"/>
    <col min="10579" max="10609" width="5.7109375" style="80" customWidth="1"/>
    <col min="10610" max="10753" width="9.140625" style="80"/>
    <col min="10754" max="10754" width="18.7109375" style="80" customWidth="1"/>
    <col min="10755" max="10755" width="2.140625" style="80" customWidth="1"/>
    <col min="10756" max="10756" width="3" style="80" customWidth="1"/>
    <col min="10757" max="10757" width="2.7109375" style="80" customWidth="1"/>
    <col min="10758" max="10759" width="3.28515625" style="80" customWidth="1"/>
    <col min="10760" max="10760" width="1.42578125" style="80" customWidth="1"/>
    <col min="10761" max="10761" width="3.5703125" style="80" customWidth="1"/>
    <col min="10762" max="10762" width="4" style="80" customWidth="1"/>
    <col min="10763" max="10763" width="1.28515625" style="80" customWidth="1"/>
    <col min="10764" max="10764" width="1.7109375" style="80" customWidth="1"/>
    <col min="10765" max="10765" width="6.5703125" style="80" customWidth="1"/>
    <col min="10766" max="10766" width="3.28515625" style="80" customWidth="1"/>
    <col min="10767" max="10767" width="1.7109375" style="80" customWidth="1"/>
    <col min="10768" max="10768" width="1.85546875" style="80" customWidth="1"/>
    <col min="10769" max="10769" width="2.7109375" style="80" customWidth="1"/>
    <col min="10770" max="10770" width="1.85546875" style="80" customWidth="1"/>
    <col min="10771" max="10776" width="3.28515625" style="80" customWidth="1"/>
    <col min="10777" max="10777" width="2.140625" style="80" customWidth="1"/>
    <col min="10778" max="10778" width="2.7109375" style="80" customWidth="1"/>
    <col min="10779" max="10779" width="2.5703125" style="80" customWidth="1"/>
    <col min="10780" max="10780" width="1.28515625" style="80" customWidth="1"/>
    <col min="10781" max="10781" width="1" style="80" customWidth="1"/>
    <col min="10782" max="10782" width="2.7109375" style="80" customWidth="1"/>
    <col min="10783" max="10783" width="4.5703125" style="80" customWidth="1"/>
    <col min="10784" max="10784" width="5.28515625" style="80" customWidth="1"/>
    <col min="10785" max="10785" width="5.140625" style="80" customWidth="1"/>
    <col min="10786" max="10786" width="1.85546875" style="80" customWidth="1"/>
    <col min="10787" max="10787" width="0.7109375" style="80" customWidth="1"/>
    <col min="10788" max="10788" width="2.28515625" style="80" customWidth="1"/>
    <col min="10789" max="10789" width="1.7109375" style="80" customWidth="1"/>
    <col min="10790" max="10791" width="2.7109375" style="80" customWidth="1"/>
    <col min="10792" max="10792" width="5.7109375" style="80" customWidth="1"/>
    <col min="10793" max="10827" width="2.7109375" style="80" customWidth="1"/>
    <col min="10828" max="10828" width="5.28515625" style="80" bestFit="1" customWidth="1"/>
    <col min="10829" max="10829" width="21.85546875" style="80" bestFit="1" customWidth="1"/>
    <col min="10830" max="10830" width="5.5703125" style="80" bestFit="1" customWidth="1"/>
    <col min="10831" max="10831" width="18.140625" style="80" bestFit="1" customWidth="1"/>
    <col min="10832" max="10832" width="5.28515625" style="80" bestFit="1" customWidth="1"/>
    <col min="10833" max="10833" width="22.140625" style="80" bestFit="1" customWidth="1"/>
    <col min="10834" max="10834" width="5.5703125" style="80" bestFit="1" customWidth="1"/>
    <col min="10835" max="10865" width="5.7109375" style="80" customWidth="1"/>
    <col min="10866" max="11009" width="9.140625" style="80"/>
    <col min="11010" max="11010" width="18.7109375" style="80" customWidth="1"/>
    <col min="11011" max="11011" width="2.140625" style="80" customWidth="1"/>
    <col min="11012" max="11012" width="3" style="80" customWidth="1"/>
    <col min="11013" max="11013" width="2.7109375" style="80" customWidth="1"/>
    <col min="11014" max="11015" width="3.28515625" style="80" customWidth="1"/>
    <col min="11016" max="11016" width="1.42578125" style="80" customWidth="1"/>
    <col min="11017" max="11017" width="3.5703125" style="80" customWidth="1"/>
    <col min="11018" max="11018" width="4" style="80" customWidth="1"/>
    <col min="11019" max="11019" width="1.28515625" style="80" customWidth="1"/>
    <col min="11020" max="11020" width="1.7109375" style="80" customWidth="1"/>
    <col min="11021" max="11021" width="6.5703125" style="80" customWidth="1"/>
    <col min="11022" max="11022" width="3.28515625" style="80" customWidth="1"/>
    <col min="11023" max="11023" width="1.7109375" style="80" customWidth="1"/>
    <col min="11024" max="11024" width="1.85546875" style="80" customWidth="1"/>
    <col min="11025" max="11025" width="2.7109375" style="80" customWidth="1"/>
    <col min="11026" max="11026" width="1.85546875" style="80" customWidth="1"/>
    <col min="11027" max="11032" width="3.28515625" style="80" customWidth="1"/>
    <col min="11033" max="11033" width="2.140625" style="80" customWidth="1"/>
    <col min="11034" max="11034" width="2.7109375" style="80" customWidth="1"/>
    <col min="11035" max="11035" width="2.5703125" style="80" customWidth="1"/>
    <col min="11036" max="11036" width="1.28515625" style="80" customWidth="1"/>
    <col min="11037" max="11037" width="1" style="80" customWidth="1"/>
    <col min="11038" max="11038" width="2.7109375" style="80" customWidth="1"/>
    <col min="11039" max="11039" width="4.5703125" style="80" customWidth="1"/>
    <col min="11040" max="11040" width="5.28515625" style="80" customWidth="1"/>
    <col min="11041" max="11041" width="5.140625" style="80" customWidth="1"/>
    <col min="11042" max="11042" width="1.85546875" style="80" customWidth="1"/>
    <col min="11043" max="11043" width="0.7109375" style="80" customWidth="1"/>
    <col min="11044" max="11044" width="2.28515625" style="80" customWidth="1"/>
    <col min="11045" max="11045" width="1.7109375" style="80" customWidth="1"/>
    <col min="11046" max="11047" width="2.7109375" style="80" customWidth="1"/>
    <col min="11048" max="11048" width="5.7109375" style="80" customWidth="1"/>
    <col min="11049" max="11083" width="2.7109375" style="80" customWidth="1"/>
    <col min="11084" max="11084" width="5.28515625" style="80" bestFit="1" customWidth="1"/>
    <col min="11085" max="11085" width="21.85546875" style="80" bestFit="1" customWidth="1"/>
    <col min="11086" max="11086" width="5.5703125" style="80" bestFit="1" customWidth="1"/>
    <col min="11087" max="11087" width="18.140625" style="80" bestFit="1" customWidth="1"/>
    <col min="11088" max="11088" width="5.28515625" style="80" bestFit="1" customWidth="1"/>
    <col min="11089" max="11089" width="22.140625" style="80" bestFit="1" customWidth="1"/>
    <col min="11090" max="11090" width="5.5703125" style="80" bestFit="1" customWidth="1"/>
    <col min="11091" max="11121" width="5.7109375" style="80" customWidth="1"/>
    <col min="11122" max="11265" width="9.140625" style="80"/>
    <col min="11266" max="11266" width="18.7109375" style="80" customWidth="1"/>
    <col min="11267" max="11267" width="2.140625" style="80" customWidth="1"/>
    <col min="11268" max="11268" width="3" style="80" customWidth="1"/>
    <col min="11269" max="11269" width="2.7109375" style="80" customWidth="1"/>
    <col min="11270" max="11271" width="3.28515625" style="80" customWidth="1"/>
    <col min="11272" max="11272" width="1.42578125" style="80" customWidth="1"/>
    <col min="11273" max="11273" width="3.5703125" style="80" customWidth="1"/>
    <col min="11274" max="11274" width="4" style="80" customWidth="1"/>
    <col min="11275" max="11275" width="1.28515625" style="80" customWidth="1"/>
    <col min="11276" max="11276" width="1.7109375" style="80" customWidth="1"/>
    <col min="11277" max="11277" width="6.5703125" style="80" customWidth="1"/>
    <col min="11278" max="11278" width="3.28515625" style="80" customWidth="1"/>
    <col min="11279" max="11279" width="1.7109375" style="80" customWidth="1"/>
    <col min="11280" max="11280" width="1.85546875" style="80" customWidth="1"/>
    <col min="11281" max="11281" width="2.7109375" style="80" customWidth="1"/>
    <col min="11282" max="11282" width="1.85546875" style="80" customWidth="1"/>
    <col min="11283" max="11288" width="3.28515625" style="80" customWidth="1"/>
    <col min="11289" max="11289" width="2.140625" style="80" customWidth="1"/>
    <col min="11290" max="11290" width="2.7109375" style="80" customWidth="1"/>
    <col min="11291" max="11291" width="2.5703125" style="80" customWidth="1"/>
    <col min="11292" max="11292" width="1.28515625" style="80" customWidth="1"/>
    <col min="11293" max="11293" width="1" style="80" customWidth="1"/>
    <col min="11294" max="11294" width="2.7109375" style="80" customWidth="1"/>
    <col min="11295" max="11295" width="4.5703125" style="80" customWidth="1"/>
    <col min="11296" max="11296" width="5.28515625" style="80" customWidth="1"/>
    <col min="11297" max="11297" width="5.140625" style="80" customWidth="1"/>
    <col min="11298" max="11298" width="1.85546875" style="80" customWidth="1"/>
    <col min="11299" max="11299" width="0.7109375" style="80" customWidth="1"/>
    <col min="11300" max="11300" width="2.28515625" style="80" customWidth="1"/>
    <col min="11301" max="11301" width="1.7109375" style="80" customWidth="1"/>
    <col min="11302" max="11303" width="2.7109375" style="80" customWidth="1"/>
    <col min="11304" max="11304" width="5.7109375" style="80" customWidth="1"/>
    <col min="11305" max="11339" width="2.7109375" style="80" customWidth="1"/>
    <col min="11340" max="11340" width="5.28515625" style="80" bestFit="1" customWidth="1"/>
    <col min="11341" max="11341" width="21.85546875" style="80" bestFit="1" customWidth="1"/>
    <col min="11342" max="11342" width="5.5703125" style="80" bestFit="1" customWidth="1"/>
    <col min="11343" max="11343" width="18.140625" style="80" bestFit="1" customWidth="1"/>
    <col min="11344" max="11344" width="5.28515625" style="80" bestFit="1" customWidth="1"/>
    <col min="11345" max="11345" width="22.140625" style="80" bestFit="1" customWidth="1"/>
    <col min="11346" max="11346" width="5.5703125" style="80" bestFit="1" customWidth="1"/>
    <col min="11347" max="11377" width="5.7109375" style="80" customWidth="1"/>
    <col min="11378" max="11521" width="9.140625" style="80"/>
    <col min="11522" max="11522" width="18.7109375" style="80" customWidth="1"/>
    <col min="11523" max="11523" width="2.140625" style="80" customWidth="1"/>
    <col min="11524" max="11524" width="3" style="80" customWidth="1"/>
    <col min="11525" max="11525" width="2.7109375" style="80" customWidth="1"/>
    <col min="11526" max="11527" width="3.28515625" style="80" customWidth="1"/>
    <col min="11528" max="11528" width="1.42578125" style="80" customWidth="1"/>
    <col min="11529" max="11529" width="3.5703125" style="80" customWidth="1"/>
    <col min="11530" max="11530" width="4" style="80" customWidth="1"/>
    <col min="11531" max="11531" width="1.28515625" style="80" customWidth="1"/>
    <col min="11532" max="11532" width="1.7109375" style="80" customWidth="1"/>
    <col min="11533" max="11533" width="6.5703125" style="80" customWidth="1"/>
    <col min="11534" max="11534" width="3.28515625" style="80" customWidth="1"/>
    <col min="11535" max="11535" width="1.7109375" style="80" customWidth="1"/>
    <col min="11536" max="11536" width="1.85546875" style="80" customWidth="1"/>
    <col min="11537" max="11537" width="2.7109375" style="80" customWidth="1"/>
    <col min="11538" max="11538" width="1.85546875" style="80" customWidth="1"/>
    <col min="11539" max="11544" width="3.28515625" style="80" customWidth="1"/>
    <col min="11545" max="11545" width="2.140625" style="80" customWidth="1"/>
    <col min="11546" max="11546" width="2.7109375" style="80" customWidth="1"/>
    <col min="11547" max="11547" width="2.5703125" style="80" customWidth="1"/>
    <col min="11548" max="11548" width="1.28515625" style="80" customWidth="1"/>
    <col min="11549" max="11549" width="1" style="80" customWidth="1"/>
    <col min="11550" max="11550" width="2.7109375" style="80" customWidth="1"/>
    <col min="11551" max="11551" width="4.5703125" style="80" customWidth="1"/>
    <col min="11552" max="11552" width="5.28515625" style="80" customWidth="1"/>
    <col min="11553" max="11553" width="5.140625" style="80" customWidth="1"/>
    <col min="11554" max="11554" width="1.85546875" style="80" customWidth="1"/>
    <col min="11555" max="11555" width="0.7109375" style="80" customWidth="1"/>
    <col min="11556" max="11556" width="2.28515625" style="80" customWidth="1"/>
    <col min="11557" max="11557" width="1.7109375" style="80" customWidth="1"/>
    <col min="11558" max="11559" width="2.7109375" style="80" customWidth="1"/>
    <col min="11560" max="11560" width="5.7109375" style="80" customWidth="1"/>
    <col min="11561" max="11595" width="2.7109375" style="80" customWidth="1"/>
    <col min="11596" max="11596" width="5.28515625" style="80" bestFit="1" customWidth="1"/>
    <col min="11597" max="11597" width="21.85546875" style="80" bestFit="1" customWidth="1"/>
    <col min="11598" max="11598" width="5.5703125" style="80" bestFit="1" customWidth="1"/>
    <col min="11599" max="11599" width="18.140625" style="80" bestFit="1" customWidth="1"/>
    <col min="11600" max="11600" width="5.28515625" style="80" bestFit="1" customWidth="1"/>
    <col min="11601" max="11601" width="22.140625" style="80" bestFit="1" customWidth="1"/>
    <col min="11602" max="11602" width="5.5703125" style="80" bestFit="1" customWidth="1"/>
    <col min="11603" max="11633" width="5.7109375" style="80" customWidth="1"/>
    <col min="11634" max="11777" width="9.140625" style="80"/>
    <col min="11778" max="11778" width="18.7109375" style="80" customWidth="1"/>
    <col min="11779" max="11779" width="2.140625" style="80" customWidth="1"/>
    <col min="11780" max="11780" width="3" style="80" customWidth="1"/>
    <col min="11781" max="11781" width="2.7109375" style="80" customWidth="1"/>
    <col min="11782" max="11783" width="3.28515625" style="80" customWidth="1"/>
    <col min="11784" max="11784" width="1.42578125" style="80" customWidth="1"/>
    <col min="11785" max="11785" width="3.5703125" style="80" customWidth="1"/>
    <col min="11786" max="11786" width="4" style="80" customWidth="1"/>
    <col min="11787" max="11787" width="1.28515625" style="80" customWidth="1"/>
    <col min="11788" max="11788" width="1.7109375" style="80" customWidth="1"/>
    <col min="11789" max="11789" width="6.5703125" style="80" customWidth="1"/>
    <col min="11790" max="11790" width="3.28515625" style="80" customWidth="1"/>
    <col min="11791" max="11791" width="1.7109375" style="80" customWidth="1"/>
    <col min="11792" max="11792" width="1.85546875" style="80" customWidth="1"/>
    <col min="11793" max="11793" width="2.7109375" style="80" customWidth="1"/>
    <col min="11794" max="11794" width="1.85546875" style="80" customWidth="1"/>
    <col min="11795" max="11800" width="3.28515625" style="80" customWidth="1"/>
    <col min="11801" max="11801" width="2.140625" style="80" customWidth="1"/>
    <col min="11802" max="11802" width="2.7109375" style="80" customWidth="1"/>
    <col min="11803" max="11803" width="2.5703125" style="80" customWidth="1"/>
    <col min="11804" max="11804" width="1.28515625" style="80" customWidth="1"/>
    <col min="11805" max="11805" width="1" style="80" customWidth="1"/>
    <col min="11806" max="11806" width="2.7109375" style="80" customWidth="1"/>
    <col min="11807" max="11807" width="4.5703125" style="80" customWidth="1"/>
    <col min="11808" max="11808" width="5.28515625" style="80" customWidth="1"/>
    <col min="11809" max="11809" width="5.140625" style="80" customWidth="1"/>
    <col min="11810" max="11810" width="1.85546875" style="80" customWidth="1"/>
    <col min="11811" max="11811" width="0.7109375" style="80" customWidth="1"/>
    <col min="11812" max="11812" width="2.28515625" style="80" customWidth="1"/>
    <col min="11813" max="11813" width="1.7109375" style="80" customWidth="1"/>
    <col min="11814" max="11815" width="2.7109375" style="80" customWidth="1"/>
    <col min="11816" max="11816" width="5.7109375" style="80" customWidth="1"/>
    <col min="11817" max="11851" width="2.7109375" style="80" customWidth="1"/>
    <col min="11852" max="11852" width="5.28515625" style="80" bestFit="1" customWidth="1"/>
    <col min="11853" max="11853" width="21.85546875" style="80" bestFit="1" customWidth="1"/>
    <col min="11854" max="11854" width="5.5703125" style="80" bestFit="1" customWidth="1"/>
    <col min="11855" max="11855" width="18.140625" style="80" bestFit="1" customWidth="1"/>
    <col min="11856" max="11856" width="5.28515625" style="80" bestFit="1" customWidth="1"/>
    <col min="11857" max="11857" width="22.140625" style="80" bestFit="1" customWidth="1"/>
    <col min="11858" max="11858" width="5.5703125" style="80" bestFit="1" customWidth="1"/>
    <col min="11859" max="11889" width="5.7109375" style="80" customWidth="1"/>
    <col min="11890" max="12033" width="9.140625" style="80"/>
    <col min="12034" max="12034" width="18.7109375" style="80" customWidth="1"/>
    <col min="12035" max="12035" width="2.140625" style="80" customWidth="1"/>
    <col min="12036" max="12036" width="3" style="80" customWidth="1"/>
    <col min="12037" max="12037" width="2.7109375" style="80" customWidth="1"/>
    <col min="12038" max="12039" width="3.28515625" style="80" customWidth="1"/>
    <col min="12040" max="12040" width="1.42578125" style="80" customWidth="1"/>
    <col min="12041" max="12041" width="3.5703125" style="80" customWidth="1"/>
    <col min="12042" max="12042" width="4" style="80" customWidth="1"/>
    <col min="12043" max="12043" width="1.28515625" style="80" customWidth="1"/>
    <col min="12044" max="12044" width="1.7109375" style="80" customWidth="1"/>
    <col min="12045" max="12045" width="6.5703125" style="80" customWidth="1"/>
    <col min="12046" max="12046" width="3.28515625" style="80" customWidth="1"/>
    <col min="12047" max="12047" width="1.7109375" style="80" customWidth="1"/>
    <col min="12048" max="12048" width="1.85546875" style="80" customWidth="1"/>
    <col min="12049" max="12049" width="2.7109375" style="80" customWidth="1"/>
    <col min="12050" max="12050" width="1.85546875" style="80" customWidth="1"/>
    <col min="12051" max="12056" width="3.28515625" style="80" customWidth="1"/>
    <col min="12057" max="12057" width="2.140625" style="80" customWidth="1"/>
    <col min="12058" max="12058" width="2.7109375" style="80" customWidth="1"/>
    <col min="12059" max="12059" width="2.5703125" style="80" customWidth="1"/>
    <col min="12060" max="12060" width="1.28515625" style="80" customWidth="1"/>
    <col min="12061" max="12061" width="1" style="80" customWidth="1"/>
    <col min="12062" max="12062" width="2.7109375" style="80" customWidth="1"/>
    <col min="12063" max="12063" width="4.5703125" style="80" customWidth="1"/>
    <col min="12064" max="12064" width="5.28515625" style="80" customWidth="1"/>
    <col min="12065" max="12065" width="5.140625" style="80" customWidth="1"/>
    <col min="12066" max="12066" width="1.85546875" style="80" customWidth="1"/>
    <col min="12067" max="12067" width="0.7109375" style="80" customWidth="1"/>
    <col min="12068" max="12068" width="2.28515625" style="80" customWidth="1"/>
    <col min="12069" max="12069" width="1.7109375" style="80" customWidth="1"/>
    <col min="12070" max="12071" width="2.7109375" style="80" customWidth="1"/>
    <col min="12072" max="12072" width="5.7109375" style="80" customWidth="1"/>
    <col min="12073" max="12107" width="2.7109375" style="80" customWidth="1"/>
    <col min="12108" max="12108" width="5.28515625" style="80" bestFit="1" customWidth="1"/>
    <col min="12109" max="12109" width="21.85546875" style="80" bestFit="1" customWidth="1"/>
    <col min="12110" max="12110" width="5.5703125" style="80" bestFit="1" customWidth="1"/>
    <col min="12111" max="12111" width="18.140625" style="80" bestFit="1" customWidth="1"/>
    <col min="12112" max="12112" width="5.28515625" style="80" bestFit="1" customWidth="1"/>
    <col min="12113" max="12113" width="22.140625" style="80" bestFit="1" customWidth="1"/>
    <col min="12114" max="12114" width="5.5703125" style="80" bestFit="1" customWidth="1"/>
    <col min="12115" max="12145" width="5.7109375" style="80" customWidth="1"/>
    <col min="12146" max="12289" width="9.140625" style="80"/>
    <col min="12290" max="12290" width="18.7109375" style="80" customWidth="1"/>
    <col min="12291" max="12291" width="2.140625" style="80" customWidth="1"/>
    <col min="12292" max="12292" width="3" style="80" customWidth="1"/>
    <col min="12293" max="12293" width="2.7109375" style="80" customWidth="1"/>
    <col min="12294" max="12295" width="3.28515625" style="80" customWidth="1"/>
    <col min="12296" max="12296" width="1.42578125" style="80" customWidth="1"/>
    <col min="12297" max="12297" width="3.5703125" style="80" customWidth="1"/>
    <col min="12298" max="12298" width="4" style="80" customWidth="1"/>
    <col min="12299" max="12299" width="1.28515625" style="80" customWidth="1"/>
    <col min="12300" max="12300" width="1.7109375" style="80" customWidth="1"/>
    <col min="12301" max="12301" width="6.5703125" style="80" customWidth="1"/>
    <col min="12302" max="12302" width="3.28515625" style="80" customWidth="1"/>
    <col min="12303" max="12303" width="1.7109375" style="80" customWidth="1"/>
    <col min="12304" max="12304" width="1.85546875" style="80" customWidth="1"/>
    <col min="12305" max="12305" width="2.7109375" style="80" customWidth="1"/>
    <col min="12306" max="12306" width="1.85546875" style="80" customWidth="1"/>
    <col min="12307" max="12312" width="3.28515625" style="80" customWidth="1"/>
    <col min="12313" max="12313" width="2.140625" style="80" customWidth="1"/>
    <col min="12314" max="12314" width="2.7109375" style="80" customWidth="1"/>
    <col min="12315" max="12315" width="2.5703125" style="80" customWidth="1"/>
    <col min="12316" max="12316" width="1.28515625" style="80" customWidth="1"/>
    <col min="12317" max="12317" width="1" style="80" customWidth="1"/>
    <col min="12318" max="12318" width="2.7109375" style="80" customWidth="1"/>
    <col min="12319" max="12319" width="4.5703125" style="80" customWidth="1"/>
    <col min="12320" max="12320" width="5.28515625" style="80" customWidth="1"/>
    <col min="12321" max="12321" width="5.140625" style="80" customWidth="1"/>
    <col min="12322" max="12322" width="1.85546875" style="80" customWidth="1"/>
    <col min="12323" max="12323" width="0.7109375" style="80" customWidth="1"/>
    <col min="12324" max="12324" width="2.28515625" style="80" customWidth="1"/>
    <col min="12325" max="12325" width="1.7109375" style="80" customWidth="1"/>
    <col min="12326" max="12327" width="2.7109375" style="80" customWidth="1"/>
    <col min="12328" max="12328" width="5.7109375" style="80" customWidth="1"/>
    <col min="12329" max="12363" width="2.7109375" style="80" customWidth="1"/>
    <col min="12364" max="12364" width="5.28515625" style="80" bestFit="1" customWidth="1"/>
    <col min="12365" max="12365" width="21.85546875" style="80" bestFit="1" customWidth="1"/>
    <col min="12366" max="12366" width="5.5703125" style="80" bestFit="1" customWidth="1"/>
    <col min="12367" max="12367" width="18.140625" style="80" bestFit="1" customWidth="1"/>
    <col min="12368" max="12368" width="5.28515625" style="80" bestFit="1" customWidth="1"/>
    <col min="12369" max="12369" width="22.140625" style="80" bestFit="1" customWidth="1"/>
    <col min="12370" max="12370" width="5.5703125" style="80" bestFit="1" customWidth="1"/>
    <col min="12371" max="12401" width="5.7109375" style="80" customWidth="1"/>
    <col min="12402" max="12545" width="9.140625" style="80"/>
    <col min="12546" max="12546" width="18.7109375" style="80" customWidth="1"/>
    <col min="12547" max="12547" width="2.140625" style="80" customWidth="1"/>
    <col min="12548" max="12548" width="3" style="80" customWidth="1"/>
    <col min="12549" max="12549" width="2.7109375" style="80" customWidth="1"/>
    <col min="12550" max="12551" width="3.28515625" style="80" customWidth="1"/>
    <col min="12552" max="12552" width="1.42578125" style="80" customWidth="1"/>
    <col min="12553" max="12553" width="3.5703125" style="80" customWidth="1"/>
    <col min="12554" max="12554" width="4" style="80" customWidth="1"/>
    <col min="12555" max="12555" width="1.28515625" style="80" customWidth="1"/>
    <col min="12556" max="12556" width="1.7109375" style="80" customWidth="1"/>
    <col min="12557" max="12557" width="6.5703125" style="80" customWidth="1"/>
    <col min="12558" max="12558" width="3.28515625" style="80" customWidth="1"/>
    <col min="12559" max="12559" width="1.7109375" style="80" customWidth="1"/>
    <col min="12560" max="12560" width="1.85546875" style="80" customWidth="1"/>
    <col min="12561" max="12561" width="2.7109375" style="80" customWidth="1"/>
    <col min="12562" max="12562" width="1.85546875" style="80" customWidth="1"/>
    <col min="12563" max="12568" width="3.28515625" style="80" customWidth="1"/>
    <col min="12569" max="12569" width="2.140625" style="80" customWidth="1"/>
    <col min="12570" max="12570" width="2.7109375" style="80" customWidth="1"/>
    <col min="12571" max="12571" width="2.5703125" style="80" customWidth="1"/>
    <col min="12572" max="12572" width="1.28515625" style="80" customWidth="1"/>
    <col min="12573" max="12573" width="1" style="80" customWidth="1"/>
    <col min="12574" max="12574" width="2.7109375" style="80" customWidth="1"/>
    <col min="12575" max="12575" width="4.5703125" style="80" customWidth="1"/>
    <col min="12576" max="12576" width="5.28515625" style="80" customWidth="1"/>
    <col min="12577" max="12577" width="5.140625" style="80" customWidth="1"/>
    <col min="12578" max="12578" width="1.85546875" style="80" customWidth="1"/>
    <col min="12579" max="12579" width="0.7109375" style="80" customWidth="1"/>
    <col min="12580" max="12580" width="2.28515625" style="80" customWidth="1"/>
    <col min="12581" max="12581" width="1.7109375" style="80" customWidth="1"/>
    <col min="12582" max="12583" width="2.7109375" style="80" customWidth="1"/>
    <col min="12584" max="12584" width="5.7109375" style="80" customWidth="1"/>
    <col min="12585" max="12619" width="2.7109375" style="80" customWidth="1"/>
    <col min="12620" max="12620" width="5.28515625" style="80" bestFit="1" customWidth="1"/>
    <col min="12621" max="12621" width="21.85546875" style="80" bestFit="1" customWidth="1"/>
    <col min="12622" max="12622" width="5.5703125" style="80" bestFit="1" customWidth="1"/>
    <col min="12623" max="12623" width="18.140625" style="80" bestFit="1" customWidth="1"/>
    <col min="12624" max="12624" width="5.28515625" style="80" bestFit="1" customWidth="1"/>
    <col min="12625" max="12625" width="22.140625" style="80" bestFit="1" customWidth="1"/>
    <col min="12626" max="12626" width="5.5703125" style="80" bestFit="1" customWidth="1"/>
    <col min="12627" max="12657" width="5.7109375" style="80" customWidth="1"/>
    <col min="12658" max="12801" width="9.140625" style="80"/>
    <col min="12802" max="12802" width="18.7109375" style="80" customWidth="1"/>
    <col min="12803" max="12803" width="2.140625" style="80" customWidth="1"/>
    <col min="12804" max="12804" width="3" style="80" customWidth="1"/>
    <col min="12805" max="12805" width="2.7109375" style="80" customWidth="1"/>
    <col min="12806" max="12807" width="3.28515625" style="80" customWidth="1"/>
    <col min="12808" max="12808" width="1.42578125" style="80" customWidth="1"/>
    <col min="12809" max="12809" width="3.5703125" style="80" customWidth="1"/>
    <col min="12810" max="12810" width="4" style="80" customWidth="1"/>
    <col min="12811" max="12811" width="1.28515625" style="80" customWidth="1"/>
    <col min="12812" max="12812" width="1.7109375" style="80" customWidth="1"/>
    <col min="12813" max="12813" width="6.5703125" style="80" customWidth="1"/>
    <col min="12814" max="12814" width="3.28515625" style="80" customWidth="1"/>
    <col min="12815" max="12815" width="1.7109375" style="80" customWidth="1"/>
    <col min="12816" max="12816" width="1.85546875" style="80" customWidth="1"/>
    <col min="12817" max="12817" width="2.7109375" style="80" customWidth="1"/>
    <col min="12818" max="12818" width="1.85546875" style="80" customWidth="1"/>
    <col min="12819" max="12824" width="3.28515625" style="80" customWidth="1"/>
    <col min="12825" max="12825" width="2.140625" style="80" customWidth="1"/>
    <col min="12826" max="12826" width="2.7109375" style="80" customWidth="1"/>
    <col min="12827" max="12827" width="2.5703125" style="80" customWidth="1"/>
    <col min="12828" max="12828" width="1.28515625" style="80" customWidth="1"/>
    <col min="12829" max="12829" width="1" style="80" customWidth="1"/>
    <col min="12830" max="12830" width="2.7109375" style="80" customWidth="1"/>
    <col min="12831" max="12831" width="4.5703125" style="80" customWidth="1"/>
    <col min="12832" max="12832" width="5.28515625" style="80" customWidth="1"/>
    <col min="12833" max="12833" width="5.140625" style="80" customWidth="1"/>
    <col min="12834" max="12834" width="1.85546875" style="80" customWidth="1"/>
    <col min="12835" max="12835" width="0.7109375" style="80" customWidth="1"/>
    <col min="12836" max="12836" width="2.28515625" style="80" customWidth="1"/>
    <col min="12837" max="12837" width="1.7109375" style="80" customWidth="1"/>
    <col min="12838" max="12839" width="2.7109375" style="80" customWidth="1"/>
    <col min="12840" max="12840" width="5.7109375" style="80" customWidth="1"/>
    <col min="12841" max="12875" width="2.7109375" style="80" customWidth="1"/>
    <col min="12876" max="12876" width="5.28515625" style="80" bestFit="1" customWidth="1"/>
    <col min="12877" max="12877" width="21.85546875" style="80" bestFit="1" customWidth="1"/>
    <col min="12878" max="12878" width="5.5703125" style="80" bestFit="1" customWidth="1"/>
    <col min="12879" max="12879" width="18.140625" style="80" bestFit="1" customWidth="1"/>
    <col min="12880" max="12880" width="5.28515625" style="80" bestFit="1" customWidth="1"/>
    <col min="12881" max="12881" width="22.140625" style="80" bestFit="1" customWidth="1"/>
    <col min="12882" max="12882" width="5.5703125" style="80" bestFit="1" customWidth="1"/>
    <col min="12883" max="12913" width="5.7109375" style="80" customWidth="1"/>
    <col min="12914" max="13057" width="9.140625" style="80"/>
    <col min="13058" max="13058" width="18.7109375" style="80" customWidth="1"/>
    <col min="13059" max="13059" width="2.140625" style="80" customWidth="1"/>
    <col min="13060" max="13060" width="3" style="80" customWidth="1"/>
    <col min="13061" max="13061" width="2.7109375" style="80" customWidth="1"/>
    <col min="13062" max="13063" width="3.28515625" style="80" customWidth="1"/>
    <col min="13064" max="13064" width="1.42578125" style="80" customWidth="1"/>
    <col min="13065" max="13065" width="3.5703125" style="80" customWidth="1"/>
    <col min="13066" max="13066" width="4" style="80" customWidth="1"/>
    <col min="13067" max="13067" width="1.28515625" style="80" customWidth="1"/>
    <col min="13068" max="13068" width="1.7109375" style="80" customWidth="1"/>
    <col min="13069" max="13069" width="6.5703125" style="80" customWidth="1"/>
    <col min="13070" max="13070" width="3.28515625" style="80" customWidth="1"/>
    <col min="13071" max="13071" width="1.7109375" style="80" customWidth="1"/>
    <col min="13072" max="13072" width="1.85546875" style="80" customWidth="1"/>
    <col min="13073" max="13073" width="2.7109375" style="80" customWidth="1"/>
    <col min="13074" max="13074" width="1.85546875" style="80" customWidth="1"/>
    <col min="13075" max="13080" width="3.28515625" style="80" customWidth="1"/>
    <col min="13081" max="13081" width="2.140625" style="80" customWidth="1"/>
    <col min="13082" max="13082" width="2.7109375" style="80" customWidth="1"/>
    <col min="13083" max="13083" width="2.5703125" style="80" customWidth="1"/>
    <col min="13084" max="13084" width="1.28515625" style="80" customWidth="1"/>
    <col min="13085" max="13085" width="1" style="80" customWidth="1"/>
    <col min="13086" max="13086" width="2.7109375" style="80" customWidth="1"/>
    <col min="13087" max="13087" width="4.5703125" style="80" customWidth="1"/>
    <col min="13088" max="13088" width="5.28515625" style="80" customWidth="1"/>
    <col min="13089" max="13089" width="5.140625" style="80" customWidth="1"/>
    <col min="13090" max="13090" width="1.85546875" style="80" customWidth="1"/>
    <col min="13091" max="13091" width="0.7109375" style="80" customWidth="1"/>
    <col min="13092" max="13092" width="2.28515625" style="80" customWidth="1"/>
    <col min="13093" max="13093" width="1.7109375" style="80" customWidth="1"/>
    <col min="13094" max="13095" width="2.7109375" style="80" customWidth="1"/>
    <col min="13096" max="13096" width="5.7109375" style="80" customWidth="1"/>
    <col min="13097" max="13131" width="2.7109375" style="80" customWidth="1"/>
    <col min="13132" max="13132" width="5.28515625" style="80" bestFit="1" customWidth="1"/>
    <col min="13133" max="13133" width="21.85546875" style="80" bestFit="1" customWidth="1"/>
    <col min="13134" max="13134" width="5.5703125" style="80" bestFit="1" customWidth="1"/>
    <col min="13135" max="13135" width="18.140625" style="80" bestFit="1" customWidth="1"/>
    <col min="13136" max="13136" width="5.28515625" style="80" bestFit="1" customWidth="1"/>
    <col min="13137" max="13137" width="22.140625" style="80" bestFit="1" customWidth="1"/>
    <col min="13138" max="13138" width="5.5703125" style="80" bestFit="1" customWidth="1"/>
    <col min="13139" max="13169" width="5.7109375" style="80" customWidth="1"/>
    <col min="13170" max="13313" width="9.140625" style="80"/>
    <col min="13314" max="13314" width="18.7109375" style="80" customWidth="1"/>
    <col min="13315" max="13315" width="2.140625" style="80" customWidth="1"/>
    <col min="13316" max="13316" width="3" style="80" customWidth="1"/>
    <col min="13317" max="13317" width="2.7109375" style="80" customWidth="1"/>
    <col min="13318" max="13319" width="3.28515625" style="80" customWidth="1"/>
    <col min="13320" max="13320" width="1.42578125" style="80" customWidth="1"/>
    <col min="13321" max="13321" width="3.5703125" style="80" customWidth="1"/>
    <col min="13322" max="13322" width="4" style="80" customWidth="1"/>
    <col min="13323" max="13323" width="1.28515625" style="80" customWidth="1"/>
    <col min="13324" max="13324" width="1.7109375" style="80" customWidth="1"/>
    <col min="13325" max="13325" width="6.5703125" style="80" customWidth="1"/>
    <col min="13326" max="13326" width="3.28515625" style="80" customWidth="1"/>
    <col min="13327" max="13327" width="1.7109375" style="80" customWidth="1"/>
    <col min="13328" max="13328" width="1.85546875" style="80" customWidth="1"/>
    <col min="13329" max="13329" width="2.7109375" style="80" customWidth="1"/>
    <col min="13330" max="13330" width="1.85546875" style="80" customWidth="1"/>
    <col min="13331" max="13336" width="3.28515625" style="80" customWidth="1"/>
    <col min="13337" max="13337" width="2.140625" style="80" customWidth="1"/>
    <col min="13338" max="13338" width="2.7109375" style="80" customWidth="1"/>
    <col min="13339" max="13339" width="2.5703125" style="80" customWidth="1"/>
    <col min="13340" max="13340" width="1.28515625" style="80" customWidth="1"/>
    <col min="13341" max="13341" width="1" style="80" customWidth="1"/>
    <col min="13342" max="13342" width="2.7109375" style="80" customWidth="1"/>
    <col min="13343" max="13343" width="4.5703125" style="80" customWidth="1"/>
    <col min="13344" max="13344" width="5.28515625" style="80" customWidth="1"/>
    <col min="13345" max="13345" width="5.140625" style="80" customWidth="1"/>
    <col min="13346" max="13346" width="1.85546875" style="80" customWidth="1"/>
    <col min="13347" max="13347" width="0.7109375" style="80" customWidth="1"/>
    <col min="13348" max="13348" width="2.28515625" style="80" customWidth="1"/>
    <col min="13349" max="13349" width="1.7109375" style="80" customWidth="1"/>
    <col min="13350" max="13351" width="2.7109375" style="80" customWidth="1"/>
    <col min="13352" max="13352" width="5.7109375" style="80" customWidth="1"/>
    <col min="13353" max="13387" width="2.7109375" style="80" customWidth="1"/>
    <col min="13388" max="13388" width="5.28515625" style="80" bestFit="1" customWidth="1"/>
    <col min="13389" max="13389" width="21.85546875" style="80" bestFit="1" customWidth="1"/>
    <col min="13390" max="13390" width="5.5703125" style="80" bestFit="1" customWidth="1"/>
    <col min="13391" max="13391" width="18.140625" style="80" bestFit="1" customWidth="1"/>
    <col min="13392" max="13392" width="5.28515625" style="80" bestFit="1" customWidth="1"/>
    <col min="13393" max="13393" width="22.140625" style="80" bestFit="1" customWidth="1"/>
    <col min="13394" max="13394" width="5.5703125" style="80" bestFit="1" customWidth="1"/>
    <col min="13395" max="13425" width="5.7109375" style="80" customWidth="1"/>
    <col min="13426" max="13569" width="9.140625" style="80"/>
    <col min="13570" max="13570" width="18.7109375" style="80" customWidth="1"/>
    <col min="13571" max="13571" width="2.140625" style="80" customWidth="1"/>
    <col min="13572" max="13572" width="3" style="80" customWidth="1"/>
    <col min="13573" max="13573" width="2.7109375" style="80" customWidth="1"/>
    <col min="13574" max="13575" width="3.28515625" style="80" customWidth="1"/>
    <col min="13576" max="13576" width="1.42578125" style="80" customWidth="1"/>
    <col min="13577" max="13577" width="3.5703125" style="80" customWidth="1"/>
    <col min="13578" max="13578" width="4" style="80" customWidth="1"/>
    <col min="13579" max="13579" width="1.28515625" style="80" customWidth="1"/>
    <col min="13580" max="13580" width="1.7109375" style="80" customWidth="1"/>
    <col min="13581" max="13581" width="6.5703125" style="80" customWidth="1"/>
    <col min="13582" max="13582" width="3.28515625" style="80" customWidth="1"/>
    <col min="13583" max="13583" width="1.7109375" style="80" customWidth="1"/>
    <col min="13584" max="13584" width="1.85546875" style="80" customWidth="1"/>
    <col min="13585" max="13585" width="2.7109375" style="80" customWidth="1"/>
    <col min="13586" max="13586" width="1.85546875" style="80" customWidth="1"/>
    <col min="13587" max="13592" width="3.28515625" style="80" customWidth="1"/>
    <col min="13593" max="13593" width="2.140625" style="80" customWidth="1"/>
    <col min="13594" max="13594" width="2.7109375" style="80" customWidth="1"/>
    <col min="13595" max="13595" width="2.5703125" style="80" customWidth="1"/>
    <col min="13596" max="13596" width="1.28515625" style="80" customWidth="1"/>
    <col min="13597" max="13597" width="1" style="80" customWidth="1"/>
    <col min="13598" max="13598" width="2.7109375" style="80" customWidth="1"/>
    <col min="13599" max="13599" width="4.5703125" style="80" customWidth="1"/>
    <col min="13600" max="13600" width="5.28515625" style="80" customWidth="1"/>
    <col min="13601" max="13601" width="5.140625" style="80" customWidth="1"/>
    <col min="13602" max="13602" width="1.85546875" style="80" customWidth="1"/>
    <col min="13603" max="13603" width="0.7109375" style="80" customWidth="1"/>
    <col min="13604" max="13604" width="2.28515625" style="80" customWidth="1"/>
    <col min="13605" max="13605" width="1.7109375" style="80" customWidth="1"/>
    <col min="13606" max="13607" width="2.7109375" style="80" customWidth="1"/>
    <col min="13608" max="13608" width="5.7109375" style="80" customWidth="1"/>
    <col min="13609" max="13643" width="2.7109375" style="80" customWidth="1"/>
    <col min="13644" max="13644" width="5.28515625" style="80" bestFit="1" customWidth="1"/>
    <col min="13645" max="13645" width="21.85546875" style="80" bestFit="1" customWidth="1"/>
    <col min="13646" max="13646" width="5.5703125" style="80" bestFit="1" customWidth="1"/>
    <col min="13647" max="13647" width="18.140625" style="80" bestFit="1" customWidth="1"/>
    <col min="13648" max="13648" width="5.28515625" style="80" bestFit="1" customWidth="1"/>
    <col min="13649" max="13649" width="22.140625" style="80" bestFit="1" customWidth="1"/>
    <col min="13650" max="13650" width="5.5703125" style="80" bestFit="1" customWidth="1"/>
    <col min="13651" max="13681" width="5.7109375" style="80" customWidth="1"/>
    <col min="13682" max="13825" width="9.140625" style="80"/>
    <col min="13826" max="13826" width="18.7109375" style="80" customWidth="1"/>
    <col min="13827" max="13827" width="2.140625" style="80" customWidth="1"/>
    <col min="13828" max="13828" width="3" style="80" customWidth="1"/>
    <col min="13829" max="13829" width="2.7109375" style="80" customWidth="1"/>
    <col min="13830" max="13831" width="3.28515625" style="80" customWidth="1"/>
    <col min="13832" max="13832" width="1.42578125" style="80" customWidth="1"/>
    <col min="13833" max="13833" width="3.5703125" style="80" customWidth="1"/>
    <col min="13834" max="13834" width="4" style="80" customWidth="1"/>
    <col min="13835" max="13835" width="1.28515625" style="80" customWidth="1"/>
    <col min="13836" max="13836" width="1.7109375" style="80" customWidth="1"/>
    <col min="13837" max="13837" width="6.5703125" style="80" customWidth="1"/>
    <col min="13838" max="13838" width="3.28515625" style="80" customWidth="1"/>
    <col min="13839" max="13839" width="1.7109375" style="80" customWidth="1"/>
    <col min="13840" max="13840" width="1.85546875" style="80" customWidth="1"/>
    <col min="13841" max="13841" width="2.7109375" style="80" customWidth="1"/>
    <col min="13842" max="13842" width="1.85546875" style="80" customWidth="1"/>
    <col min="13843" max="13848" width="3.28515625" style="80" customWidth="1"/>
    <col min="13849" max="13849" width="2.140625" style="80" customWidth="1"/>
    <col min="13850" max="13850" width="2.7109375" style="80" customWidth="1"/>
    <col min="13851" max="13851" width="2.5703125" style="80" customWidth="1"/>
    <col min="13852" max="13852" width="1.28515625" style="80" customWidth="1"/>
    <col min="13853" max="13853" width="1" style="80" customWidth="1"/>
    <col min="13854" max="13854" width="2.7109375" style="80" customWidth="1"/>
    <col min="13855" max="13855" width="4.5703125" style="80" customWidth="1"/>
    <col min="13856" max="13856" width="5.28515625" style="80" customWidth="1"/>
    <col min="13857" max="13857" width="5.140625" style="80" customWidth="1"/>
    <col min="13858" max="13858" width="1.85546875" style="80" customWidth="1"/>
    <col min="13859" max="13859" width="0.7109375" style="80" customWidth="1"/>
    <col min="13860" max="13860" width="2.28515625" style="80" customWidth="1"/>
    <col min="13861" max="13861" width="1.7109375" style="80" customWidth="1"/>
    <col min="13862" max="13863" width="2.7109375" style="80" customWidth="1"/>
    <col min="13864" max="13864" width="5.7109375" style="80" customWidth="1"/>
    <col min="13865" max="13899" width="2.7109375" style="80" customWidth="1"/>
    <col min="13900" max="13900" width="5.28515625" style="80" bestFit="1" customWidth="1"/>
    <col min="13901" max="13901" width="21.85546875" style="80" bestFit="1" customWidth="1"/>
    <col min="13902" max="13902" width="5.5703125" style="80" bestFit="1" customWidth="1"/>
    <col min="13903" max="13903" width="18.140625" style="80" bestFit="1" customWidth="1"/>
    <col min="13904" max="13904" width="5.28515625" style="80" bestFit="1" customWidth="1"/>
    <col min="13905" max="13905" width="22.140625" style="80" bestFit="1" customWidth="1"/>
    <col min="13906" max="13906" width="5.5703125" style="80" bestFit="1" customWidth="1"/>
    <col min="13907" max="13937" width="5.7109375" style="80" customWidth="1"/>
    <col min="13938" max="14081" width="9.140625" style="80"/>
    <col min="14082" max="14082" width="18.7109375" style="80" customWidth="1"/>
    <col min="14083" max="14083" width="2.140625" style="80" customWidth="1"/>
    <col min="14084" max="14084" width="3" style="80" customWidth="1"/>
    <col min="14085" max="14085" width="2.7109375" style="80" customWidth="1"/>
    <col min="14086" max="14087" width="3.28515625" style="80" customWidth="1"/>
    <col min="14088" max="14088" width="1.42578125" style="80" customWidth="1"/>
    <col min="14089" max="14089" width="3.5703125" style="80" customWidth="1"/>
    <col min="14090" max="14090" width="4" style="80" customWidth="1"/>
    <col min="14091" max="14091" width="1.28515625" style="80" customWidth="1"/>
    <col min="14092" max="14092" width="1.7109375" style="80" customWidth="1"/>
    <col min="14093" max="14093" width="6.5703125" style="80" customWidth="1"/>
    <col min="14094" max="14094" width="3.28515625" style="80" customWidth="1"/>
    <col min="14095" max="14095" width="1.7109375" style="80" customWidth="1"/>
    <col min="14096" max="14096" width="1.85546875" style="80" customWidth="1"/>
    <col min="14097" max="14097" width="2.7109375" style="80" customWidth="1"/>
    <col min="14098" max="14098" width="1.85546875" style="80" customWidth="1"/>
    <col min="14099" max="14104" width="3.28515625" style="80" customWidth="1"/>
    <col min="14105" max="14105" width="2.140625" style="80" customWidth="1"/>
    <col min="14106" max="14106" width="2.7109375" style="80" customWidth="1"/>
    <col min="14107" max="14107" width="2.5703125" style="80" customWidth="1"/>
    <col min="14108" max="14108" width="1.28515625" style="80" customWidth="1"/>
    <col min="14109" max="14109" width="1" style="80" customWidth="1"/>
    <col min="14110" max="14110" width="2.7109375" style="80" customWidth="1"/>
    <col min="14111" max="14111" width="4.5703125" style="80" customWidth="1"/>
    <col min="14112" max="14112" width="5.28515625" style="80" customWidth="1"/>
    <col min="14113" max="14113" width="5.140625" style="80" customWidth="1"/>
    <col min="14114" max="14114" width="1.85546875" style="80" customWidth="1"/>
    <col min="14115" max="14115" width="0.7109375" style="80" customWidth="1"/>
    <col min="14116" max="14116" width="2.28515625" style="80" customWidth="1"/>
    <col min="14117" max="14117" width="1.7109375" style="80" customWidth="1"/>
    <col min="14118" max="14119" width="2.7109375" style="80" customWidth="1"/>
    <col min="14120" max="14120" width="5.7109375" style="80" customWidth="1"/>
    <col min="14121" max="14155" width="2.7109375" style="80" customWidth="1"/>
    <col min="14156" max="14156" width="5.28515625" style="80" bestFit="1" customWidth="1"/>
    <col min="14157" max="14157" width="21.85546875" style="80" bestFit="1" customWidth="1"/>
    <col min="14158" max="14158" width="5.5703125" style="80" bestFit="1" customWidth="1"/>
    <col min="14159" max="14159" width="18.140625" style="80" bestFit="1" customWidth="1"/>
    <col min="14160" max="14160" width="5.28515625" style="80" bestFit="1" customWidth="1"/>
    <col min="14161" max="14161" width="22.140625" style="80" bestFit="1" customWidth="1"/>
    <col min="14162" max="14162" width="5.5703125" style="80" bestFit="1" customWidth="1"/>
    <col min="14163" max="14193" width="5.7109375" style="80" customWidth="1"/>
    <col min="14194" max="14337" width="9.140625" style="80"/>
    <col min="14338" max="14338" width="18.7109375" style="80" customWidth="1"/>
    <col min="14339" max="14339" width="2.140625" style="80" customWidth="1"/>
    <col min="14340" max="14340" width="3" style="80" customWidth="1"/>
    <col min="14341" max="14341" width="2.7109375" style="80" customWidth="1"/>
    <col min="14342" max="14343" width="3.28515625" style="80" customWidth="1"/>
    <col min="14344" max="14344" width="1.42578125" style="80" customWidth="1"/>
    <col min="14345" max="14345" width="3.5703125" style="80" customWidth="1"/>
    <col min="14346" max="14346" width="4" style="80" customWidth="1"/>
    <col min="14347" max="14347" width="1.28515625" style="80" customWidth="1"/>
    <col min="14348" max="14348" width="1.7109375" style="80" customWidth="1"/>
    <col min="14349" max="14349" width="6.5703125" style="80" customWidth="1"/>
    <col min="14350" max="14350" width="3.28515625" style="80" customWidth="1"/>
    <col min="14351" max="14351" width="1.7109375" style="80" customWidth="1"/>
    <col min="14352" max="14352" width="1.85546875" style="80" customWidth="1"/>
    <col min="14353" max="14353" width="2.7109375" style="80" customWidth="1"/>
    <col min="14354" max="14354" width="1.85546875" style="80" customWidth="1"/>
    <col min="14355" max="14360" width="3.28515625" style="80" customWidth="1"/>
    <col min="14361" max="14361" width="2.140625" style="80" customWidth="1"/>
    <col min="14362" max="14362" width="2.7109375" style="80" customWidth="1"/>
    <col min="14363" max="14363" width="2.5703125" style="80" customWidth="1"/>
    <col min="14364" max="14364" width="1.28515625" style="80" customWidth="1"/>
    <col min="14365" max="14365" width="1" style="80" customWidth="1"/>
    <col min="14366" max="14366" width="2.7109375" style="80" customWidth="1"/>
    <col min="14367" max="14367" width="4.5703125" style="80" customWidth="1"/>
    <col min="14368" max="14368" width="5.28515625" style="80" customWidth="1"/>
    <col min="14369" max="14369" width="5.140625" style="80" customWidth="1"/>
    <col min="14370" max="14370" width="1.85546875" style="80" customWidth="1"/>
    <col min="14371" max="14371" width="0.7109375" style="80" customWidth="1"/>
    <col min="14372" max="14372" width="2.28515625" style="80" customWidth="1"/>
    <col min="14373" max="14373" width="1.7109375" style="80" customWidth="1"/>
    <col min="14374" max="14375" width="2.7109375" style="80" customWidth="1"/>
    <col min="14376" max="14376" width="5.7109375" style="80" customWidth="1"/>
    <col min="14377" max="14411" width="2.7109375" style="80" customWidth="1"/>
    <col min="14412" max="14412" width="5.28515625" style="80" bestFit="1" customWidth="1"/>
    <col min="14413" max="14413" width="21.85546875" style="80" bestFit="1" customWidth="1"/>
    <col min="14414" max="14414" width="5.5703125" style="80" bestFit="1" customWidth="1"/>
    <col min="14415" max="14415" width="18.140625" style="80" bestFit="1" customWidth="1"/>
    <col min="14416" max="14416" width="5.28515625" style="80" bestFit="1" customWidth="1"/>
    <col min="14417" max="14417" width="22.140625" style="80" bestFit="1" customWidth="1"/>
    <col min="14418" max="14418" width="5.5703125" style="80" bestFit="1" customWidth="1"/>
    <col min="14419" max="14449" width="5.7109375" style="80" customWidth="1"/>
    <col min="14450" max="14593" width="9.140625" style="80"/>
    <col min="14594" max="14594" width="18.7109375" style="80" customWidth="1"/>
    <col min="14595" max="14595" width="2.140625" style="80" customWidth="1"/>
    <col min="14596" max="14596" width="3" style="80" customWidth="1"/>
    <col min="14597" max="14597" width="2.7109375" style="80" customWidth="1"/>
    <col min="14598" max="14599" width="3.28515625" style="80" customWidth="1"/>
    <col min="14600" max="14600" width="1.42578125" style="80" customWidth="1"/>
    <col min="14601" max="14601" width="3.5703125" style="80" customWidth="1"/>
    <col min="14602" max="14602" width="4" style="80" customWidth="1"/>
    <col min="14603" max="14603" width="1.28515625" style="80" customWidth="1"/>
    <col min="14604" max="14604" width="1.7109375" style="80" customWidth="1"/>
    <col min="14605" max="14605" width="6.5703125" style="80" customWidth="1"/>
    <col min="14606" max="14606" width="3.28515625" style="80" customWidth="1"/>
    <col min="14607" max="14607" width="1.7109375" style="80" customWidth="1"/>
    <col min="14608" max="14608" width="1.85546875" style="80" customWidth="1"/>
    <col min="14609" max="14609" width="2.7109375" style="80" customWidth="1"/>
    <col min="14610" max="14610" width="1.85546875" style="80" customWidth="1"/>
    <col min="14611" max="14616" width="3.28515625" style="80" customWidth="1"/>
    <col min="14617" max="14617" width="2.140625" style="80" customWidth="1"/>
    <col min="14618" max="14618" width="2.7109375" style="80" customWidth="1"/>
    <col min="14619" max="14619" width="2.5703125" style="80" customWidth="1"/>
    <col min="14620" max="14620" width="1.28515625" style="80" customWidth="1"/>
    <col min="14621" max="14621" width="1" style="80" customWidth="1"/>
    <col min="14622" max="14622" width="2.7109375" style="80" customWidth="1"/>
    <col min="14623" max="14623" width="4.5703125" style="80" customWidth="1"/>
    <col min="14624" max="14624" width="5.28515625" style="80" customWidth="1"/>
    <col min="14625" max="14625" width="5.140625" style="80" customWidth="1"/>
    <col min="14626" max="14626" width="1.85546875" style="80" customWidth="1"/>
    <col min="14627" max="14627" width="0.7109375" style="80" customWidth="1"/>
    <col min="14628" max="14628" width="2.28515625" style="80" customWidth="1"/>
    <col min="14629" max="14629" width="1.7109375" style="80" customWidth="1"/>
    <col min="14630" max="14631" width="2.7109375" style="80" customWidth="1"/>
    <col min="14632" max="14632" width="5.7109375" style="80" customWidth="1"/>
    <col min="14633" max="14667" width="2.7109375" style="80" customWidth="1"/>
    <col min="14668" max="14668" width="5.28515625" style="80" bestFit="1" customWidth="1"/>
    <col min="14669" max="14669" width="21.85546875" style="80" bestFit="1" customWidth="1"/>
    <col min="14670" max="14670" width="5.5703125" style="80" bestFit="1" customWidth="1"/>
    <col min="14671" max="14671" width="18.140625" style="80" bestFit="1" customWidth="1"/>
    <col min="14672" max="14672" width="5.28515625" style="80" bestFit="1" customWidth="1"/>
    <col min="14673" max="14673" width="22.140625" style="80" bestFit="1" customWidth="1"/>
    <col min="14674" max="14674" width="5.5703125" style="80" bestFit="1" customWidth="1"/>
    <col min="14675" max="14705" width="5.7109375" style="80" customWidth="1"/>
    <col min="14706" max="14849" width="9.140625" style="80"/>
    <col min="14850" max="14850" width="18.7109375" style="80" customWidth="1"/>
    <col min="14851" max="14851" width="2.140625" style="80" customWidth="1"/>
    <col min="14852" max="14852" width="3" style="80" customWidth="1"/>
    <col min="14853" max="14853" width="2.7109375" style="80" customWidth="1"/>
    <col min="14854" max="14855" width="3.28515625" style="80" customWidth="1"/>
    <col min="14856" max="14856" width="1.42578125" style="80" customWidth="1"/>
    <col min="14857" max="14857" width="3.5703125" style="80" customWidth="1"/>
    <col min="14858" max="14858" width="4" style="80" customWidth="1"/>
    <col min="14859" max="14859" width="1.28515625" style="80" customWidth="1"/>
    <col min="14860" max="14860" width="1.7109375" style="80" customWidth="1"/>
    <col min="14861" max="14861" width="6.5703125" style="80" customWidth="1"/>
    <col min="14862" max="14862" width="3.28515625" style="80" customWidth="1"/>
    <col min="14863" max="14863" width="1.7109375" style="80" customWidth="1"/>
    <col min="14864" max="14864" width="1.85546875" style="80" customWidth="1"/>
    <col min="14865" max="14865" width="2.7109375" style="80" customWidth="1"/>
    <col min="14866" max="14866" width="1.85546875" style="80" customWidth="1"/>
    <col min="14867" max="14872" width="3.28515625" style="80" customWidth="1"/>
    <col min="14873" max="14873" width="2.140625" style="80" customWidth="1"/>
    <col min="14874" max="14874" width="2.7109375" style="80" customWidth="1"/>
    <col min="14875" max="14875" width="2.5703125" style="80" customWidth="1"/>
    <col min="14876" max="14876" width="1.28515625" style="80" customWidth="1"/>
    <col min="14877" max="14877" width="1" style="80" customWidth="1"/>
    <col min="14878" max="14878" width="2.7109375" style="80" customWidth="1"/>
    <col min="14879" max="14879" width="4.5703125" style="80" customWidth="1"/>
    <col min="14880" max="14880" width="5.28515625" style="80" customWidth="1"/>
    <col min="14881" max="14881" width="5.140625" style="80" customWidth="1"/>
    <col min="14882" max="14882" width="1.85546875" style="80" customWidth="1"/>
    <col min="14883" max="14883" width="0.7109375" style="80" customWidth="1"/>
    <col min="14884" max="14884" width="2.28515625" style="80" customWidth="1"/>
    <col min="14885" max="14885" width="1.7109375" style="80" customWidth="1"/>
    <col min="14886" max="14887" width="2.7109375" style="80" customWidth="1"/>
    <col min="14888" max="14888" width="5.7109375" style="80" customWidth="1"/>
    <col min="14889" max="14923" width="2.7109375" style="80" customWidth="1"/>
    <col min="14924" max="14924" width="5.28515625" style="80" bestFit="1" customWidth="1"/>
    <col min="14925" max="14925" width="21.85546875" style="80" bestFit="1" customWidth="1"/>
    <col min="14926" max="14926" width="5.5703125" style="80" bestFit="1" customWidth="1"/>
    <col min="14927" max="14927" width="18.140625" style="80" bestFit="1" customWidth="1"/>
    <col min="14928" max="14928" width="5.28515625" style="80" bestFit="1" customWidth="1"/>
    <col min="14929" max="14929" width="22.140625" style="80" bestFit="1" customWidth="1"/>
    <col min="14930" max="14930" width="5.5703125" style="80" bestFit="1" customWidth="1"/>
    <col min="14931" max="14961" width="5.7109375" style="80" customWidth="1"/>
    <col min="14962" max="15105" width="9.140625" style="80"/>
    <col min="15106" max="15106" width="18.7109375" style="80" customWidth="1"/>
    <col min="15107" max="15107" width="2.140625" style="80" customWidth="1"/>
    <col min="15108" max="15108" width="3" style="80" customWidth="1"/>
    <col min="15109" max="15109" width="2.7109375" style="80" customWidth="1"/>
    <col min="15110" max="15111" width="3.28515625" style="80" customWidth="1"/>
    <col min="15112" max="15112" width="1.42578125" style="80" customWidth="1"/>
    <col min="15113" max="15113" width="3.5703125" style="80" customWidth="1"/>
    <col min="15114" max="15114" width="4" style="80" customWidth="1"/>
    <col min="15115" max="15115" width="1.28515625" style="80" customWidth="1"/>
    <col min="15116" max="15116" width="1.7109375" style="80" customWidth="1"/>
    <col min="15117" max="15117" width="6.5703125" style="80" customWidth="1"/>
    <col min="15118" max="15118" width="3.28515625" style="80" customWidth="1"/>
    <col min="15119" max="15119" width="1.7109375" style="80" customWidth="1"/>
    <col min="15120" max="15120" width="1.85546875" style="80" customWidth="1"/>
    <col min="15121" max="15121" width="2.7109375" style="80" customWidth="1"/>
    <col min="15122" max="15122" width="1.85546875" style="80" customWidth="1"/>
    <col min="15123" max="15128" width="3.28515625" style="80" customWidth="1"/>
    <col min="15129" max="15129" width="2.140625" style="80" customWidth="1"/>
    <col min="15130" max="15130" width="2.7109375" style="80" customWidth="1"/>
    <col min="15131" max="15131" width="2.5703125" style="80" customWidth="1"/>
    <col min="15132" max="15132" width="1.28515625" style="80" customWidth="1"/>
    <col min="15133" max="15133" width="1" style="80" customWidth="1"/>
    <col min="15134" max="15134" width="2.7109375" style="80" customWidth="1"/>
    <col min="15135" max="15135" width="4.5703125" style="80" customWidth="1"/>
    <col min="15136" max="15136" width="5.28515625" style="80" customWidth="1"/>
    <col min="15137" max="15137" width="5.140625" style="80" customWidth="1"/>
    <col min="15138" max="15138" width="1.85546875" style="80" customWidth="1"/>
    <col min="15139" max="15139" width="0.7109375" style="80" customWidth="1"/>
    <col min="15140" max="15140" width="2.28515625" style="80" customWidth="1"/>
    <col min="15141" max="15141" width="1.7109375" style="80" customWidth="1"/>
    <col min="15142" max="15143" width="2.7109375" style="80" customWidth="1"/>
    <col min="15144" max="15144" width="5.7109375" style="80" customWidth="1"/>
    <col min="15145" max="15179" width="2.7109375" style="80" customWidth="1"/>
    <col min="15180" max="15180" width="5.28515625" style="80" bestFit="1" customWidth="1"/>
    <col min="15181" max="15181" width="21.85546875" style="80" bestFit="1" customWidth="1"/>
    <col min="15182" max="15182" width="5.5703125" style="80" bestFit="1" customWidth="1"/>
    <col min="15183" max="15183" width="18.140625" style="80" bestFit="1" customWidth="1"/>
    <col min="15184" max="15184" width="5.28515625" style="80" bestFit="1" customWidth="1"/>
    <col min="15185" max="15185" width="22.140625" style="80" bestFit="1" customWidth="1"/>
    <col min="15186" max="15186" width="5.5703125" style="80" bestFit="1" customWidth="1"/>
    <col min="15187" max="15217" width="5.7109375" style="80" customWidth="1"/>
    <col min="15218" max="15361" width="9.140625" style="80"/>
    <col min="15362" max="15362" width="18.7109375" style="80" customWidth="1"/>
    <col min="15363" max="15363" width="2.140625" style="80" customWidth="1"/>
    <col min="15364" max="15364" width="3" style="80" customWidth="1"/>
    <col min="15365" max="15365" width="2.7109375" style="80" customWidth="1"/>
    <col min="15366" max="15367" width="3.28515625" style="80" customWidth="1"/>
    <col min="15368" max="15368" width="1.42578125" style="80" customWidth="1"/>
    <col min="15369" max="15369" width="3.5703125" style="80" customWidth="1"/>
    <col min="15370" max="15370" width="4" style="80" customWidth="1"/>
    <col min="15371" max="15371" width="1.28515625" style="80" customWidth="1"/>
    <col min="15372" max="15372" width="1.7109375" style="80" customWidth="1"/>
    <col min="15373" max="15373" width="6.5703125" style="80" customWidth="1"/>
    <col min="15374" max="15374" width="3.28515625" style="80" customWidth="1"/>
    <col min="15375" max="15375" width="1.7109375" style="80" customWidth="1"/>
    <col min="15376" max="15376" width="1.85546875" style="80" customWidth="1"/>
    <col min="15377" max="15377" width="2.7109375" style="80" customWidth="1"/>
    <col min="15378" max="15378" width="1.85546875" style="80" customWidth="1"/>
    <col min="15379" max="15384" width="3.28515625" style="80" customWidth="1"/>
    <col min="15385" max="15385" width="2.140625" style="80" customWidth="1"/>
    <col min="15386" max="15386" width="2.7109375" style="80" customWidth="1"/>
    <col min="15387" max="15387" width="2.5703125" style="80" customWidth="1"/>
    <col min="15388" max="15388" width="1.28515625" style="80" customWidth="1"/>
    <col min="15389" max="15389" width="1" style="80" customWidth="1"/>
    <col min="15390" max="15390" width="2.7109375" style="80" customWidth="1"/>
    <col min="15391" max="15391" width="4.5703125" style="80" customWidth="1"/>
    <col min="15392" max="15392" width="5.28515625" style="80" customWidth="1"/>
    <col min="15393" max="15393" width="5.140625" style="80" customWidth="1"/>
    <col min="15394" max="15394" width="1.85546875" style="80" customWidth="1"/>
    <col min="15395" max="15395" width="0.7109375" style="80" customWidth="1"/>
    <col min="15396" max="15396" width="2.28515625" style="80" customWidth="1"/>
    <col min="15397" max="15397" width="1.7109375" style="80" customWidth="1"/>
    <col min="15398" max="15399" width="2.7109375" style="80" customWidth="1"/>
    <col min="15400" max="15400" width="5.7109375" style="80" customWidth="1"/>
    <col min="15401" max="15435" width="2.7109375" style="80" customWidth="1"/>
    <col min="15436" max="15436" width="5.28515625" style="80" bestFit="1" customWidth="1"/>
    <col min="15437" max="15437" width="21.85546875" style="80" bestFit="1" customWidth="1"/>
    <col min="15438" max="15438" width="5.5703125" style="80" bestFit="1" customWidth="1"/>
    <col min="15439" max="15439" width="18.140625" style="80" bestFit="1" customWidth="1"/>
    <col min="15440" max="15440" width="5.28515625" style="80" bestFit="1" customWidth="1"/>
    <col min="15441" max="15441" width="22.140625" style="80" bestFit="1" customWidth="1"/>
    <col min="15442" max="15442" width="5.5703125" style="80" bestFit="1" customWidth="1"/>
    <col min="15443" max="15473" width="5.7109375" style="80" customWidth="1"/>
    <col min="15474" max="15617" width="9.140625" style="80"/>
    <col min="15618" max="15618" width="18.7109375" style="80" customWidth="1"/>
    <col min="15619" max="15619" width="2.140625" style="80" customWidth="1"/>
    <col min="15620" max="15620" width="3" style="80" customWidth="1"/>
    <col min="15621" max="15621" width="2.7109375" style="80" customWidth="1"/>
    <col min="15622" max="15623" width="3.28515625" style="80" customWidth="1"/>
    <col min="15624" max="15624" width="1.42578125" style="80" customWidth="1"/>
    <col min="15625" max="15625" width="3.5703125" style="80" customWidth="1"/>
    <col min="15626" max="15626" width="4" style="80" customWidth="1"/>
    <col min="15627" max="15627" width="1.28515625" style="80" customWidth="1"/>
    <col min="15628" max="15628" width="1.7109375" style="80" customWidth="1"/>
    <col min="15629" max="15629" width="6.5703125" style="80" customWidth="1"/>
    <col min="15630" max="15630" width="3.28515625" style="80" customWidth="1"/>
    <col min="15631" max="15631" width="1.7109375" style="80" customWidth="1"/>
    <col min="15632" max="15632" width="1.85546875" style="80" customWidth="1"/>
    <col min="15633" max="15633" width="2.7109375" style="80" customWidth="1"/>
    <col min="15634" max="15634" width="1.85546875" style="80" customWidth="1"/>
    <col min="15635" max="15640" width="3.28515625" style="80" customWidth="1"/>
    <col min="15641" max="15641" width="2.140625" style="80" customWidth="1"/>
    <col min="15642" max="15642" width="2.7109375" style="80" customWidth="1"/>
    <col min="15643" max="15643" width="2.5703125" style="80" customWidth="1"/>
    <col min="15644" max="15644" width="1.28515625" style="80" customWidth="1"/>
    <col min="15645" max="15645" width="1" style="80" customWidth="1"/>
    <col min="15646" max="15646" width="2.7109375" style="80" customWidth="1"/>
    <col min="15647" max="15647" width="4.5703125" style="80" customWidth="1"/>
    <col min="15648" max="15648" width="5.28515625" style="80" customWidth="1"/>
    <col min="15649" max="15649" width="5.140625" style="80" customWidth="1"/>
    <col min="15650" max="15650" width="1.85546875" style="80" customWidth="1"/>
    <col min="15651" max="15651" width="0.7109375" style="80" customWidth="1"/>
    <col min="15652" max="15652" width="2.28515625" style="80" customWidth="1"/>
    <col min="15653" max="15653" width="1.7109375" style="80" customWidth="1"/>
    <col min="15654" max="15655" width="2.7109375" style="80" customWidth="1"/>
    <col min="15656" max="15656" width="5.7109375" style="80" customWidth="1"/>
    <col min="15657" max="15691" width="2.7109375" style="80" customWidth="1"/>
    <col min="15692" max="15692" width="5.28515625" style="80" bestFit="1" customWidth="1"/>
    <col min="15693" max="15693" width="21.85546875" style="80" bestFit="1" customWidth="1"/>
    <col min="15694" max="15694" width="5.5703125" style="80" bestFit="1" customWidth="1"/>
    <col min="15695" max="15695" width="18.140625" style="80" bestFit="1" customWidth="1"/>
    <col min="15696" max="15696" width="5.28515625" style="80" bestFit="1" customWidth="1"/>
    <col min="15697" max="15697" width="22.140625" style="80" bestFit="1" customWidth="1"/>
    <col min="15698" max="15698" width="5.5703125" style="80" bestFit="1" customWidth="1"/>
    <col min="15699" max="15729" width="5.7109375" style="80" customWidth="1"/>
    <col min="15730" max="15873" width="9.140625" style="80"/>
    <col min="15874" max="15874" width="18.7109375" style="80" customWidth="1"/>
    <col min="15875" max="15875" width="2.140625" style="80" customWidth="1"/>
    <col min="15876" max="15876" width="3" style="80" customWidth="1"/>
    <col min="15877" max="15877" width="2.7109375" style="80" customWidth="1"/>
    <col min="15878" max="15879" width="3.28515625" style="80" customWidth="1"/>
    <col min="15880" max="15880" width="1.42578125" style="80" customWidth="1"/>
    <col min="15881" max="15881" width="3.5703125" style="80" customWidth="1"/>
    <col min="15882" max="15882" width="4" style="80" customWidth="1"/>
    <col min="15883" max="15883" width="1.28515625" style="80" customWidth="1"/>
    <col min="15884" max="15884" width="1.7109375" style="80" customWidth="1"/>
    <col min="15885" max="15885" width="6.5703125" style="80" customWidth="1"/>
    <col min="15886" max="15886" width="3.28515625" style="80" customWidth="1"/>
    <col min="15887" max="15887" width="1.7109375" style="80" customWidth="1"/>
    <col min="15888" max="15888" width="1.85546875" style="80" customWidth="1"/>
    <col min="15889" max="15889" width="2.7109375" style="80" customWidth="1"/>
    <col min="15890" max="15890" width="1.85546875" style="80" customWidth="1"/>
    <col min="15891" max="15896" width="3.28515625" style="80" customWidth="1"/>
    <col min="15897" max="15897" width="2.140625" style="80" customWidth="1"/>
    <col min="15898" max="15898" width="2.7109375" style="80" customWidth="1"/>
    <col min="15899" max="15899" width="2.5703125" style="80" customWidth="1"/>
    <col min="15900" max="15900" width="1.28515625" style="80" customWidth="1"/>
    <col min="15901" max="15901" width="1" style="80" customWidth="1"/>
    <col min="15902" max="15902" width="2.7109375" style="80" customWidth="1"/>
    <col min="15903" max="15903" width="4.5703125" style="80" customWidth="1"/>
    <col min="15904" max="15904" width="5.28515625" style="80" customWidth="1"/>
    <col min="15905" max="15905" width="5.140625" style="80" customWidth="1"/>
    <col min="15906" max="15906" width="1.85546875" style="80" customWidth="1"/>
    <col min="15907" max="15907" width="0.7109375" style="80" customWidth="1"/>
    <col min="15908" max="15908" width="2.28515625" style="80" customWidth="1"/>
    <col min="15909" max="15909" width="1.7109375" style="80" customWidth="1"/>
    <col min="15910" max="15911" width="2.7109375" style="80" customWidth="1"/>
    <col min="15912" max="15912" width="5.7109375" style="80" customWidth="1"/>
    <col min="15913" max="15947" width="2.7109375" style="80" customWidth="1"/>
    <col min="15948" max="15948" width="5.28515625" style="80" bestFit="1" customWidth="1"/>
    <col min="15949" max="15949" width="21.85546875" style="80" bestFit="1" customWidth="1"/>
    <col min="15950" max="15950" width="5.5703125" style="80" bestFit="1" customWidth="1"/>
    <col min="15951" max="15951" width="18.140625" style="80" bestFit="1" customWidth="1"/>
    <col min="15952" max="15952" width="5.28515625" style="80" bestFit="1" customWidth="1"/>
    <col min="15953" max="15953" width="22.140625" style="80" bestFit="1" customWidth="1"/>
    <col min="15954" max="15954" width="5.5703125" style="80" bestFit="1" customWidth="1"/>
    <col min="15955" max="15985" width="5.7109375" style="80" customWidth="1"/>
    <col min="15986" max="16129" width="9.140625" style="80"/>
    <col min="16130" max="16130" width="18.7109375" style="80" customWidth="1"/>
    <col min="16131" max="16131" width="2.140625" style="80" customWidth="1"/>
    <col min="16132" max="16132" width="3" style="80" customWidth="1"/>
    <col min="16133" max="16133" width="2.7109375" style="80" customWidth="1"/>
    <col min="16134" max="16135" width="3.28515625" style="80" customWidth="1"/>
    <col min="16136" max="16136" width="1.42578125" style="80" customWidth="1"/>
    <col min="16137" max="16137" width="3.5703125" style="80" customWidth="1"/>
    <col min="16138" max="16138" width="4" style="80" customWidth="1"/>
    <col min="16139" max="16139" width="1.28515625" style="80" customWidth="1"/>
    <col min="16140" max="16140" width="1.7109375" style="80" customWidth="1"/>
    <col min="16141" max="16141" width="6.5703125" style="80" customWidth="1"/>
    <col min="16142" max="16142" width="3.28515625" style="80" customWidth="1"/>
    <col min="16143" max="16143" width="1.7109375" style="80" customWidth="1"/>
    <col min="16144" max="16144" width="1.85546875" style="80" customWidth="1"/>
    <col min="16145" max="16145" width="2.7109375" style="80" customWidth="1"/>
    <col min="16146" max="16146" width="1.85546875" style="80" customWidth="1"/>
    <col min="16147" max="16152" width="3.28515625" style="80" customWidth="1"/>
    <col min="16153" max="16153" width="2.140625" style="80" customWidth="1"/>
    <col min="16154" max="16154" width="2.7109375" style="80" customWidth="1"/>
    <col min="16155" max="16155" width="2.5703125" style="80" customWidth="1"/>
    <col min="16156" max="16156" width="1.28515625" style="80" customWidth="1"/>
    <col min="16157" max="16157" width="1" style="80" customWidth="1"/>
    <col min="16158" max="16158" width="2.7109375" style="80" customWidth="1"/>
    <col min="16159" max="16159" width="4.5703125" style="80" customWidth="1"/>
    <col min="16160" max="16160" width="5.28515625" style="80" customWidth="1"/>
    <col min="16161" max="16161" width="5.140625" style="80" customWidth="1"/>
    <col min="16162" max="16162" width="1.85546875" style="80" customWidth="1"/>
    <col min="16163" max="16163" width="0.7109375" style="80" customWidth="1"/>
    <col min="16164" max="16164" width="2.28515625" style="80" customWidth="1"/>
    <col min="16165" max="16165" width="1.7109375" style="80" customWidth="1"/>
    <col min="16166" max="16167" width="2.7109375" style="80" customWidth="1"/>
    <col min="16168" max="16168" width="5.7109375" style="80" customWidth="1"/>
    <col min="16169" max="16203" width="2.7109375" style="80" customWidth="1"/>
    <col min="16204" max="16204" width="5.28515625" style="80" bestFit="1" customWidth="1"/>
    <col min="16205" max="16205" width="21.85546875" style="80" bestFit="1" customWidth="1"/>
    <col min="16206" max="16206" width="5.5703125" style="80" bestFit="1" customWidth="1"/>
    <col min="16207" max="16207" width="18.140625" style="80" bestFit="1" customWidth="1"/>
    <col min="16208" max="16208" width="5.28515625" style="80" bestFit="1" customWidth="1"/>
    <col min="16209" max="16209" width="22.140625" style="80" bestFit="1" customWidth="1"/>
    <col min="16210" max="16210" width="5.5703125" style="80" bestFit="1" customWidth="1"/>
    <col min="16211" max="16241" width="5.7109375" style="80" customWidth="1"/>
    <col min="16242" max="16384" width="9.140625" style="80"/>
  </cols>
  <sheetData>
    <row r="1" spans="2:54" ht="42" customHeight="1">
      <c r="B1" s="115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202"/>
      <c r="AM1" s="163"/>
      <c r="AN1" s="163"/>
    </row>
    <row r="2" spans="2:54" ht="12.75" customHeight="1">
      <c r="B2" s="2021" t="s">
        <v>13</v>
      </c>
      <c r="C2" s="2022"/>
      <c r="D2" s="2022"/>
      <c r="E2" s="2022"/>
      <c r="F2" s="2022"/>
      <c r="G2" s="2022"/>
      <c r="H2" s="2022"/>
      <c r="I2" s="1186"/>
      <c r="J2" s="2022"/>
      <c r="K2" s="2022"/>
      <c r="L2" s="2022"/>
      <c r="M2" s="2022"/>
      <c r="N2" s="2022"/>
      <c r="O2" s="2022"/>
      <c r="P2" s="2022"/>
      <c r="Q2" s="2022"/>
      <c r="R2" s="2022"/>
      <c r="S2" s="2022"/>
      <c r="T2" s="2022"/>
      <c r="U2" s="2022"/>
      <c r="V2" s="2022"/>
      <c r="W2" s="1186"/>
      <c r="X2" s="2022"/>
      <c r="Y2" s="2022"/>
      <c r="Z2" s="2022"/>
      <c r="AA2" s="2022"/>
      <c r="AB2" s="2022"/>
      <c r="AC2" s="2022"/>
      <c r="AD2" s="2022"/>
      <c r="AE2" s="1186"/>
      <c r="AF2" s="1186"/>
      <c r="AG2" s="1186"/>
      <c r="AH2" s="89"/>
      <c r="AI2" s="90"/>
      <c r="AJ2" s="90"/>
      <c r="AK2" s="90"/>
      <c r="AL2" s="90"/>
      <c r="AM2" s="748"/>
      <c r="AN2" s="163"/>
      <c r="AO2" s="118"/>
      <c r="AP2" s="118"/>
      <c r="AQ2" s="118"/>
      <c r="AR2" s="118"/>
    </row>
    <row r="3" spans="2:54" ht="12.75" customHeight="1">
      <c r="B3" s="1511"/>
      <c r="C3" s="1512"/>
      <c r="D3" s="1512"/>
      <c r="E3" s="1512"/>
      <c r="F3" s="1512"/>
      <c r="G3" s="1512"/>
      <c r="H3" s="1512"/>
      <c r="I3" s="1267"/>
      <c r="J3" s="1512"/>
      <c r="K3" s="1512"/>
      <c r="L3" s="1512"/>
      <c r="M3" s="1512"/>
      <c r="N3" s="2786"/>
      <c r="O3" s="2786"/>
      <c r="P3" s="2786"/>
      <c r="Q3" s="2786"/>
      <c r="R3" s="2786"/>
      <c r="S3" s="2786"/>
      <c r="T3" s="2786"/>
      <c r="U3" s="2786"/>
      <c r="V3" s="2786"/>
      <c r="W3" s="1186"/>
      <c r="X3" s="1186"/>
      <c r="Y3" s="1186"/>
      <c r="Z3" s="1186"/>
      <c r="AA3" s="1186"/>
      <c r="AB3" s="1186"/>
      <c r="AC3" s="1186"/>
      <c r="AD3" s="1186"/>
      <c r="AE3" s="1186"/>
      <c r="AF3" s="2795"/>
      <c r="AG3" s="1566"/>
      <c r="AH3" s="143"/>
      <c r="AI3" s="1952"/>
      <c r="AJ3" s="1952"/>
      <c r="AK3" s="1952"/>
      <c r="AL3" s="1989"/>
      <c r="AM3" s="163"/>
      <c r="AN3" s="163"/>
      <c r="AO3" s="118"/>
      <c r="AP3" s="118"/>
      <c r="AQ3" s="118"/>
      <c r="AR3" s="118"/>
    </row>
    <row r="4" spans="2:54" ht="12.75" customHeight="1">
      <c r="B4" s="1511"/>
      <c r="C4" s="1512"/>
      <c r="D4" s="1512"/>
      <c r="E4" s="1512"/>
      <c r="F4" s="1512"/>
      <c r="G4" s="1512"/>
      <c r="H4" s="1512"/>
      <c r="I4" s="1267"/>
      <c r="J4" s="1512"/>
      <c r="K4" s="1512"/>
      <c r="L4" s="1512"/>
      <c r="M4" s="1512"/>
      <c r="N4" s="2786"/>
      <c r="O4" s="2786"/>
      <c r="P4" s="2786"/>
      <c r="Q4" s="2786"/>
      <c r="R4" s="2786"/>
      <c r="S4" s="2786"/>
      <c r="T4" s="2786"/>
      <c r="U4" s="2786"/>
      <c r="V4" s="2786"/>
      <c r="W4" s="1186"/>
      <c r="X4" s="2794"/>
      <c r="Y4" s="2794"/>
      <c r="Z4" s="2794"/>
      <c r="AA4" s="2794"/>
      <c r="AB4" s="2794"/>
      <c r="AC4" s="1186"/>
      <c r="AD4" s="1330"/>
      <c r="AE4" s="1186"/>
      <c r="AF4" s="2795"/>
      <c r="AG4" s="1566"/>
      <c r="AH4" s="143"/>
      <c r="AI4" s="1952"/>
      <c r="AJ4" s="1952"/>
      <c r="AK4" s="1952"/>
      <c r="AL4" s="1989"/>
      <c r="AM4" s="163"/>
      <c r="AN4" s="163"/>
      <c r="AO4" s="118"/>
      <c r="AP4" s="118"/>
      <c r="AQ4" s="118"/>
      <c r="AR4" s="118"/>
    </row>
    <row r="5" spans="2:54" ht="12.75" customHeight="1">
      <c r="B5" s="1511"/>
      <c r="C5" s="1512"/>
      <c r="D5" s="1512"/>
      <c r="E5" s="1512"/>
      <c r="F5" s="1512"/>
      <c r="G5" s="1512"/>
      <c r="H5" s="1512"/>
      <c r="I5" s="1267"/>
      <c r="J5" s="1512"/>
      <c r="K5" s="1512"/>
      <c r="L5" s="1512"/>
      <c r="M5" s="1512"/>
      <c r="N5" s="2786"/>
      <c r="O5" s="2786"/>
      <c r="P5" s="2786"/>
      <c r="Q5" s="2786"/>
      <c r="R5" s="2786"/>
      <c r="S5" s="2786"/>
      <c r="T5" s="2786"/>
      <c r="U5" s="2786"/>
      <c r="V5" s="2786"/>
      <c r="W5" s="1186"/>
      <c r="X5" s="2794"/>
      <c r="Y5" s="2794"/>
      <c r="Z5" s="2794"/>
      <c r="AA5" s="2794"/>
      <c r="AB5" s="2794"/>
      <c r="AC5" s="1186"/>
      <c r="AD5" s="1330"/>
      <c r="AE5" s="1186"/>
      <c r="AF5" s="2795"/>
      <c r="AG5" s="1566"/>
      <c r="AH5" s="143"/>
      <c r="AI5" s="1952"/>
      <c r="AJ5" s="1952"/>
      <c r="AK5" s="1952"/>
      <c r="AL5" s="1989"/>
      <c r="AM5" s="651"/>
      <c r="AN5" s="163"/>
      <c r="AO5" s="118"/>
      <c r="AP5" s="118"/>
      <c r="AQ5" s="118"/>
      <c r="AR5" s="118"/>
      <c r="AX5" s="121"/>
    </row>
    <row r="6" spans="2:54" ht="12.75" customHeight="1">
      <c r="B6" s="2026"/>
      <c r="C6" s="2027"/>
      <c r="D6" s="2027"/>
      <c r="E6" s="2027"/>
      <c r="F6" s="2027"/>
      <c r="G6" s="2027"/>
      <c r="H6" s="2027"/>
      <c r="I6" s="1267"/>
      <c r="J6" s="1512"/>
      <c r="K6" s="1512"/>
      <c r="L6" s="1512"/>
      <c r="M6" s="1512"/>
      <c r="N6" s="2796"/>
      <c r="O6" s="2786"/>
      <c r="P6" s="2786"/>
      <c r="Q6" s="2786"/>
      <c r="R6" s="2786"/>
      <c r="S6" s="2786"/>
      <c r="T6" s="2786"/>
      <c r="U6" s="2786"/>
      <c r="V6" s="2786"/>
      <c r="W6" s="1276"/>
      <c r="X6" s="2797"/>
      <c r="Y6" s="2797"/>
      <c r="Z6" s="2797"/>
      <c r="AA6" s="2797"/>
      <c r="AB6" s="2797"/>
      <c r="AC6" s="1186"/>
      <c r="AD6" s="1330"/>
      <c r="AE6" s="1186"/>
      <c r="AF6" s="2795"/>
      <c r="AG6" s="1566"/>
      <c r="AH6" s="143"/>
      <c r="AI6" s="1952"/>
      <c r="AJ6" s="1952"/>
      <c r="AK6" s="1952"/>
      <c r="AL6" s="1989"/>
      <c r="AM6" s="163"/>
      <c r="AN6" s="163"/>
      <c r="AO6" s="118"/>
      <c r="AP6" s="118"/>
      <c r="AQ6" s="118"/>
      <c r="AR6" s="118"/>
      <c r="AU6" s="118"/>
      <c r="AV6" s="118"/>
      <c r="AW6" s="118"/>
      <c r="AX6" s="118"/>
      <c r="AY6" s="118"/>
      <c r="AZ6" s="118"/>
      <c r="BA6" s="118"/>
    </row>
    <row r="7" spans="2:54" ht="12.75" customHeight="1">
      <c r="B7" s="1511"/>
      <c r="C7" s="1512"/>
      <c r="D7" s="1512"/>
      <c r="E7" s="1512"/>
      <c r="F7" s="1512"/>
      <c r="G7" s="1512"/>
      <c r="H7" s="1512"/>
      <c r="I7" s="1267"/>
      <c r="J7" s="1512"/>
      <c r="K7" s="1512"/>
      <c r="L7" s="1512"/>
      <c r="M7" s="1512"/>
      <c r="N7" s="2786"/>
      <c r="O7" s="2786"/>
      <c r="P7" s="2786"/>
      <c r="Q7" s="2786"/>
      <c r="R7" s="2786"/>
      <c r="S7" s="2786"/>
      <c r="T7" s="2786"/>
      <c r="U7" s="2786"/>
      <c r="V7" s="2786"/>
      <c r="W7" s="1276"/>
      <c r="X7" s="1276"/>
      <c r="Y7" s="1276"/>
      <c r="Z7" s="1267"/>
      <c r="AA7" s="1186"/>
      <c r="AB7" s="1186"/>
      <c r="AC7" s="1186"/>
      <c r="AD7" s="1186"/>
      <c r="AE7" s="1186"/>
      <c r="AF7" s="2795"/>
      <c r="AG7" s="1566"/>
      <c r="AH7" s="143"/>
      <c r="AI7" s="1952"/>
      <c r="AJ7" s="1952"/>
      <c r="AK7" s="1952"/>
      <c r="AL7" s="1989"/>
      <c r="AM7" s="163"/>
      <c r="AN7" s="163"/>
      <c r="AO7" s="118"/>
      <c r="AP7" s="118"/>
      <c r="AQ7" s="118"/>
      <c r="AR7" s="118"/>
      <c r="AU7" s="118"/>
      <c r="AV7" s="118"/>
      <c r="AW7" s="118"/>
      <c r="AX7" s="118"/>
      <c r="AY7" s="118"/>
      <c r="AZ7" s="118"/>
      <c r="BA7" s="118"/>
    </row>
    <row r="8" spans="2:54" ht="12.75" customHeight="1" thickBot="1">
      <c r="B8" s="1511"/>
      <c r="C8" s="1512"/>
      <c r="D8" s="1512"/>
      <c r="E8" s="1512"/>
      <c r="F8" s="1512"/>
      <c r="G8" s="1512"/>
      <c r="H8" s="1512"/>
      <c r="I8" s="1267"/>
      <c r="J8" s="1512"/>
      <c r="K8" s="1512"/>
      <c r="L8" s="1512"/>
      <c r="M8" s="1512"/>
      <c r="N8" s="2786"/>
      <c r="O8" s="2786"/>
      <c r="P8" s="2786"/>
      <c r="Q8" s="2786"/>
      <c r="R8" s="2786"/>
      <c r="S8" s="2786"/>
      <c r="T8" s="2786"/>
      <c r="U8" s="2786"/>
      <c r="V8" s="2786"/>
      <c r="W8" s="1186"/>
      <c r="X8" s="1186"/>
      <c r="Y8" s="1186"/>
      <c r="Z8" s="1186"/>
      <c r="AA8" s="1186"/>
      <c r="AB8" s="1186"/>
      <c r="AC8" s="1186"/>
      <c r="AD8" s="1186"/>
      <c r="AE8" s="1186"/>
      <c r="AF8" s="2795"/>
      <c r="AG8" s="1566"/>
      <c r="AH8" s="143"/>
      <c r="AI8" s="1952"/>
      <c r="AJ8" s="1952"/>
      <c r="AK8" s="1952"/>
      <c r="AL8" s="1989"/>
      <c r="AM8" s="163"/>
      <c r="AN8" s="163"/>
      <c r="AO8" s="118"/>
      <c r="AP8" s="118"/>
      <c r="AQ8" s="118"/>
      <c r="AR8" s="118"/>
      <c r="AS8" s="121"/>
      <c r="AT8" s="121"/>
      <c r="AU8" s="118"/>
      <c r="AV8" s="118"/>
      <c r="AW8" s="118"/>
      <c r="AX8" s="118"/>
      <c r="AY8" s="118"/>
      <c r="AZ8" s="118"/>
      <c r="BA8" s="118"/>
    </row>
    <row r="9" spans="2:54" ht="4.5" customHeight="1">
      <c r="B9" s="2028" t="s">
        <v>376</v>
      </c>
      <c r="C9" s="2029"/>
      <c r="D9" s="2029"/>
      <c r="E9" s="2029"/>
      <c r="F9" s="2029"/>
      <c r="G9" s="2029"/>
      <c r="H9" s="2029"/>
      <c r="I9" s="2029"/>
      <c r="J9" s="2029"/>
      <c r="K9" s="2745" t="s">
        <v>375</v>
      </c>
      <c r="L9" s="2745"/>
      <c r="M9" s="2745"/>
      <c r="N9" s="2745"/>
      <c r="O9" s="2745"/>
      <c r="P9" s="2745"/>
      <c r="Q9" s="2745"/>
      <c r="R9" s="2745"/>
      <c r="S9" s="2745"/>
      <c r="T9" s="2745"/>
      <c r="U9" s="2745"/>
      <c r="V9" s="2745"/>
      <c r="W9" s="2745"/>
      <c r="X9" s="2745"/>
      <c r="Y9" s="2745"/>
      <c r="Z9" s="2745"/>
      <c r="AA9" s="2745"/>
      <c r="AB9" s="2745"/>
      <c r="AC9" s="2745"/>
      <c r="AD9" s="2745"/>
      <c r="AE9" s="2745"/>
      <c r="AF9" s="2745"/>
      <c r="AG9" s="2745"/>
      <c r="AH9" s="953"/>
      <c r="AI9" s="939"/>
      <c r="AJ9" s="939"/>
      <c r="AK9" s="939"/>
      <c r="AL9" s="939"/>
      <c r="AM9" s="163"/>
      <c r="AN9" s="163"/>
      <c r="AO9" s="118"/>
      <c r="AP9" s="118"/>
      <c r="AQ9" s="118"/>
      <c r="AR9" s="118"/>
      <c r="AU9" s="118"/>
      <c r="AV9" s="118"/>
      <c r="AW9" s="118"/>
      <c r="AX9" s="118"/>
      <c r="AY9" s="118"/>
      <c r="AZ9" s="118"/>
      <c r="BA9" s="118"/>
    </row>
    <row r="10" spans="2:54" ht="3" hidden="1" customHeight="1" thickTop="1">
      <c r="B10" s="2030"/>
      <c r="C10" s="2201"/>
      <c r="D10" s="2201"/>
      <c r="E10" s="2201"/>
      <c r="F10" s="2201"/>
      <c r="G10" s="2201"/>
      <c r="H10" s="2201"/>
      <c r="I10" s="2201"/>
      <c r="J10" s="2201"/>
      <c r="K10" s="2746"/>
      <c r="L10" s="2746"/>
      <c r="M10" s="2746"/>
      <c r="N10" s="2746"/>
      <c r="O10" s="2746"/>
      <c r="P10" s="2746"/>
      <c r="Q10" s="2746"/>
      <c r="R10" s="2746"/>
      <c r="S10" s="2746"/>
      <c r="T10" s="2746"/>
      <c r="U10" s="2746"/>
      <c r="V10" s="2746"/>
      <c r="W10" s="2746"/>
      <c r="X10" s="2746"/>
      <c r="Y10" s="2746"/>
      <c r="Z10" s="2746"/>
      <c r="AA10" s="2746"/>
      <c r="AB10" s="2746"/>
      <c r="AC10" s="2746"/>
      <c r="AD10" s="2746"/>
      <c r="AE10" s="2746"/>
      <c r="AF10" s="2746"/>
      <c r="AG10" s="2746"/>
      <c r="AH10" s="940"/>
      <c r="AI10" s="939"/>
      <c r="AJ10" s="939"/>
      <c r="AK10" s="939"/>
      <c r="AL10" s="939"/>
      <c r="AM10" s="163"/>
      <c r="AN10" s="163"/>
      <c r="AO10" s="118"/>
      <c r="AP10" s="118"/>
      <c r="AQ10" s="118"/>
      <c r="AR10" s="118"/>
      <c r="AU10" s="118"/>
      <c r="AV10" s="118"/>
      <c r="AW10" s="118"/>
      <c r="AX10" s="118"/>
      <c r="AY10" s="118"/>
      <c r="AZ10" s="118"/>
      <c r="BA10" s="118"/>
    </row>
    <row r="11" spans="2:54" ht="7.5" customHeight="1" thickBot="1">
      <c r="B11" s="2785"/>
      <c r="C11" s="2203"/>
      <c r="D11" s="2203"/>
      <c r="E11" s="2203"/>
      <c r="F11" s="2203"/>
      <c r="G11" s="2203"/>
      <c r="H11" s="2203"/>
      <c r="I11" s="2203"/>
      <c r="J11" s="2203"/>
      <c r="K11" s="2747"/>
      <c r="L11" s="2747"/>
      <c r="M11" s="2747"/>
      <c r="N11" s="2747"/>
      <c r="O11" s="2747"/>
      <c r="P11" s="2747"/>
      <c r="Q11" s="2747"/>
      <c r="R11" s="2747"/>
      <c r="S11" s="2747"/>
      <c r="T11" s="2747"/>
      <c r="U11" s="2747"/>
      <c r="V11" s="2747"/>
      <c r="W11" s="2747"/>
      <c r="X11" s="2747"/>
      <c r="Y11" s="2747"/>
      <c r="Z11" s="2747"/>
      <c r="AA11" s="2747"/>
      <c r="AB11" s="2747"/>
      <c r="AC11" s="2747"/>
      <c r="AD11" s="2747"/>
      <c r="AE11" s="2747"/>
      <c r="AF11" s="2747"/>
      <c r="AG11" s="2747"/>
      <c r="AH11" s="952"/>
      <c r="AI11" s="939"/>
      <c r="AJ11" s="939"/>
      <c r="AK11" s="939"/>
      <c r="AL11" s="939"/>
      <c r="AM11" s="181"/>
      <c r="AN11" s="163"/>
      <c r="AO11" s="118"/>
      <c r="AP11" s="118"/>
      <c r="AQ11" s="118"/>
      <c r="AR11" s="118"/>
      <c r="AU11" s="118"/>
      <c r="AV11" s="118"/>
      <c r="AW11" s="118"/>
      <c r="AX11" s="118"/>
      <c r="AY11" s="118"/>
      <c r="AZ11" s="118"/>
      <c r="BA11" s="118"/>
    </row>
    <row r="12" spans="2:54" ht="15.75" customHeight="1">
      <c r="B12" s="2033" t="s">
        <v>120</v>
      </c>
      <c r="C12" s="1578"/>
      <c r="D12" s="1578"/>
      <c r="E12" s="1579"/>
      <c r="F12" s="1575" t="s">
        <v>317</v>
      </c>
      <c r="G12" s="1578"/>
      <c r="H12" s="1579"/>
      <c r="I12" s="2223" t="s">
        <v>364</v>
      </c>
      <c r="J12" s="2223"/>
      <c r="K12" s="1575" t="s">
        <v>366</v>
      </c>
      <c r="L12" s="2791"/>
      <c r="M12" s="2791"/>
      <c r="N12" s="2791"/>
      <c r="O12" s="1356"/>
      <c r="P12" s="1356"/>
      <c r="Q12" s="1367"/>
      <c r="R12" s="1594" t="s">
        <v>365</v>
      </c>
      <c r="S12" s="1595"/>
      <c r="T12" s="2036"/>
      <c r="U12" s="1575" t="s">
        <v>430</v>
      </c>
      <c r="V12" s="1579"/>
      <c r="W12" s="1575" t="s">
        <v>368</v>
      </c>
      <c r="X12" s="1578"/>
      <c r="Y12" s="1579"/>
      <c r="Z12" s="1594" t="s">
        <v>378</v>
      </c>
      <c r="AA12" s="2772"/>
      <c r="AB12" s="2772"/>
      <c r="AC12" s="2772"/>
      <c r="AD12" s="2772"/>
      <c r="AE12" s="2772"/>
      <c r="AF12" s="2772"/>
      <c r="AG12" s="2772"/>
      <c r="AH12" s="2773"/>
      <c r="AI12" s="96"/>
      <c r="AJ12" s="96"/>
      <c r="AK12" s="96"/>
      <c r="AL12" s="96"/>
      <c r="AM12" s="96"/>
      <c r="AN12" s="181"/>
      <c r="AO12" s="181"/>
      <c r="AP12" s="118"/>
      <c r="AQ12" s="118"/>
      <c r="AR12" s="118"/>
      <c r="AS12" s="118"/>
      <c r="AV12" s="118"/>
      <c r="AW12" s="118"/>
      <c r="AX12" s="118"/>
      <c r="AY12" s="118"/>
      <c r="AZ12" s="118"/>
      <c r="BA12" s="118"/>
      <c r="BB12" s="118"/>
    </row>
    <row r="13" spans="2:54" ht="9" customHeight="1">
      <c r="B13" s="2033"/>
      <c r="C13" s="1578"/>
      <c r="D13" s="1578"/>
      <c r="E13" s="1579"/>
      <c r="F13" s="1575"/>
      <c r="G13" s="1578"/>
      <c r="H13" s="1579"/>
      <c r="I13" s="2224"/>
      <c r="J13" s="2224"/>
      <c r="K13" s="1995"/>
      <c r="L13" s="2791"/>
      <c r="M13" s="2791"/>
      <c r="N13" s="2791"/>
      <c r="O13" s="1356"/>
      <c r="P13" s="1356"/>
      <c r="Q13" s="1367"/>
      <c r="R13" s="1594"/>
      <c r="S13" s="1595"/>
      <c r="T13" s="2036"/>
      <c r="U13" s="1575"/>
      <c r="V13" s="1579"/>
      <c r="W13" s="1575"/>
      <c r="X13" s="1578"/>
      <c r="Y13" s="1579"/>
      <c r="Z13" s="2774"/>
      <c r="AA13" s="2772"/>
      <c r="AB13" s="2772"/>
      <c r="AC13" s="2772"/>
      <c r="AD13" s="2772"/>
      <c r="AE13" s="2772"/>
      <c r="AF13" s="2772"/>
      <c r="AG13" s="2772"/>
      <c r="AH13" s="2775"/>
      <c r="AI13" s="96"/>
      <c r="AJ13" s="96"/>
      <c r="AK13" s="96"/>
      <c r="AL13" s="96"/>
      <c r="AM13" s="96"/>
      <c r="AN13" s="181"/>
      <c r="AO13" s="181"/>
      <c r="AP13" s="118"/>
      <c r="AQ13" s="118"/>
      <c r="AR13" s="118"/>
      <c r="AS13" s="118"/>
      <c r="AV13" s="118"/>
      <c r="AW13" s="118"/>
      <c r="AX13" s="118"/>
      <c r="AY13" s="118"/>
      <c r="AZ13" s="118"/>
      <c r="BA13" s="118"/>
      <c r="BB13" s="118"/>
    </row>
    <row r="14" spans="2:54" ht="8.25" customHeight="1">
      <c r="B14" s="2033"/>
      <c r="C14" s="1578"/>
      <c r="D14" s="1578"/>
      <c r="E14" s="1579"/>
      <c r="F14" s="2040"/>
      <c r="G14" s="2041"/>
      <c r="H14" s="2042"/>
      <c r="I14" s="2224"/>
      <c r="J14" s="2224"/>
      <c r="K14" s="1997"/>
      <c r="L14" s="1998"/>
      <c r="M14" s="1998"/>
      <c r="N14" s="1998"/>
      <c r="O14" s="1356"/>
      <c r="P14" s="1356"/>
      <c r="Q14" s="1367"/>
      <c r="R14" s="1594"/>
      <c r="S14" s="1595"/>
      <c r="T14" s="2036"/>
      <c r="U14" s="1575"/>
      <c r="V14" s="1579"/>
      <c r="W14" s="2040"/>
      <c r="X14" s="2041"/>
      <c r="Y14" s="2042"/>
      <c r="Z14" s="2776"/>
      <c r="AA14" s="2777"/>
      <c r="AB14" s="2777"/>
      <c r="AC14" s="2777"/>
      <c r="AD14" s="2777"/>
      <c r="AE14" s="2777"/>
      <c r="AF14" s="2777"/>
      <c r="AG14" s="2777"/>
      <c r="AH14" s="2778"/>
      <c r="AI14" s="96"/>
      <c r="AJ14" s="96"/>
      <c r="AK14" s="96"/>
      <c r="AL14" s="96"/>
      <c r="AM14" s="96"/>
      <c r="AN14" s="181"/>
      <c r="AO14" s="181"/>
      <c r="AP14" s="118"/>
      <c r="AQ14" s="118"/>
      <c r="AR14" s="118"/>
      <c r="AS14" s="118"/>
      <c r="AV14" s="118"/>
      <c r="AW14" s="118"/>
      <c r="AX14" s="118"/>
      <c r="AY14" s="118"/>
      <c r="AZ14" s="118"/>
      <c r="BA14" s="118"/>
      <c r="BB14" s="118"/>
    </row>
    <row r="15" spans="2:54" ht="35.25" customHeight="1">
      <c r="B15" s="2033"/>
      <c r="C15" s="1578"/>
      <c r="D15" s="1578"/>
      <c r="E15" s="1579"/>
      <c r="F15" s="2790" t="s">
        <v>123</v>
      </c>
      <c r="G15" s="2769"/>
      <c r="H15" s="1355" t="s">
        <v>363</v>
      </c>
      <c r="I15" s="485" t="s">
        <v>122</v>
      </c>
      <c r="J15" s="485" t="s">
        <v>121</v>
      </c>
      <c r="K15" s="2787" t="str">
        <f t="shared" ref="K15" si="0">$I$15</f>
        <v>górna</v>
      </c>
      <c r="L15" s="2784"/>
      <c r="M15" s="2788" t="s">
        <v>367</v>
      </c>
      <c r="N15" s="2789"/>
      <c r="O15" s="1354"/>
      <c r="P15" s="1354"/>
      <c r="Q15" s="1368"/>
      <c r="R15" s="1596"/>
      <c r="S15" s="1597"/>
      <c r="T15" s="2037"/>
      <c r="U15" s="2040"/>
      <c r="V15" s="2042"/>
      <c r="W15" s="2783" t="s">
        <v>395</v>
      </c>
      <c r="X15" s="2784"/>
      <c r="Y15" s="1353" t="s">
        <v>396</v>
      </c>
      <c r="Z15" s="2779" t="s">
        <v>369</v>
      </c>
      <c r="AA15" s="2780"/>
      <c r="AB15" s="2780"/>
      <c r="AC15" s="2781"/>
      <c r="AD15" s="2779" t="s">
        <v>377</v>
      </c>
      <c r="AE15" s="2780"/>
      <c r="AF15" s="2780"/>
      <c r="AG15" s="2780"/>
      <c r="AH15" s="2782"/>
      <c r="AI15" s="929"/>
      <c r="AJ15" s="929"/>
      <c r="AK15" s="96"/>
      <c r="AL15" s="96"/>
      <c r="AM15" s="163"/>
      <c r="AN15" s="163"/>
      <c r="AO15" s="118"/>
      <c r="AP15" s="118"/>
      <c r="AQ15" s="118"/>
      <c r="AR15" s="118"/>
      <c r="AU15" s="118"/>
      <c r="AV15" s="118"/>
      <c r="AW15" s="118"/>
      <c r="AX15" s="118"/>
      <c r="AY15" s="118"/>
      <c r="AZ15" s="118"/>
      <c r="BA15" s="118"/>
    </row>
    <row r="16" spans="2:54" ht="8.25" customHeight="1" thickBot="1">
      <c r="B16" s="1242">
        <v>1</v>
      </c>
      <c r="C16" s="2241">
        <v>2</v>
      </c>
      <c r="D16" s="2241"/>
      <c r="E16" s="2241"/>
      <c r="F16" s="1556">
        <v>3</v>
      </c>
      <c r="G16" s="1557"/>
      <c r="H16" s="1239">
        <v>4</v>
      </c>
      <c r="I16" s="1239">
        <v>5</v>
      </c>
      <c r="J16" s="1239">
        <v>6</v>
      </c>
      <c r="K16" s="1556">
        <v>7</v>
      </c>
      <c r="L16" s="1557"/>
      <c r="M16" s="1556">
        <v>8</v>
      </c>
      <c r="N16" s="1557"/>
      <c r="O16" s="2241">
        <v>8</v>
      </c>
      <c r="P16" s="2241"/>
      <c r="Q16" s="2241"/>
      <c r="R16" s="2260">
        <v>9</v>
      </c>
      <c r="S16" s="2260"/>
      <c r="T16" s="2260"/>
      <c r="U16" s="2241">
        <v>10</v>
      </c>
      <c r="V16" s="2241"/>
      <c r="W16" s="1557">
        <v>11</v>
      </c>
      <c r="X16" s="2241"/>
      <c r="Y16" s="1239">
        <v>12</v>
      </c>
      <c r="Z16" s="1556">
        <v>13</v>
      </c>
      <c r="AA16" s="2082"/>
      <c r="AB16" s="2082"/>
      <c r="AC16" s="1557"/>
      <c r="AD16" s="1556">
        <v>14</v>
      </c>
      <c r="AE16" s="2082"/>
      <c r="AF16" s="2082"/>
      <c r="AG16" s="2082"/>
      <c r="AH16" s="2083"/>
      <c r="AI16" s="931"/>
      <c r="AJ16" s="97"/>
      <c r="AK16" s="97"/>
      <c r="AL16" s="97"/>
      <c r="AM16" s="97"/>
      <c r="AN16" s="163"/>
      <c r="AO16" s="163"/>
      <c r="AP16" s="118"/>
      <c r="AQ16" s="118"/>
      <c r="AR16" s="118"/>
    </row>
    <row r="17" spans="2:44" ht="18" customHeight="1">
      <c r="B17" s="201">
        <v>1</v>
      </c>
      <c r="C17" s="1972"/>
      <c r="D17" s="2001"/>
      <c r="E17" s="2001"/>
      <c r="F17" s="2592"/>
      <c r="G17" s="2594"/>
      <c r="H17" s="403"/>
      <c r="I17" s="180"/>
      <c r="J17" s="180"/>
      <c r="K17" s="2592"/>
      <c r="L17" s="2594"/>
      <c r="M17" s="2592"/>
      <c r="N17" s="2593"/>
      <c r="O17" s="556"/>
      <c r="P17" s="565"/>
      <c r="Q17" s="566"/>
      <c r="R17" s="2703"/>
      <c r="S17" s="2703"/>
      <c r="T17" s="2703"/>
      <c r="U17" s="2703"/>
      <c r="V17" s="2703"/>
      <c r="W17" s="2592"/>
      <c r="X17" s="2594"/>
      <c r="Y17" s="1247"/>
      <c r="Z17" s="2592"/>
      <c r="AA17" s="2593"/>
      <c r="AB17" s="2593"/>
      <c r="AC17" s="2594"/>
      <c r="AD17" s="2592"/>
      <c r="AE17" s="2593"/>
      <c r="AF17" s="2593"/>
      <c r="AG17" s="2593"/>
      <c r="AH17" s="2759"/>
      <c r="AI17" s="932"/>
      <c r="AJ17" s="533"/>
      <c r="AK17" s="533"/>
      <c r="AL17" s="533"/>
      <c r="AM17" s="163"/>
      <c r="AN17" s="163"/>
    </row>
    <row r="18" spans="2:44" ht="18.75" customHeight="1">
      <c r="B18" s="200">
        <v>2</v>
      </c>
      <c r="C18" s="2769"/>
      <c r="D18" s="2689"/>
      <c r="E18" s="2689"/>
      <c r="F18" s="2586"/>
      <c r="G18" s="2588"/>
      <c r="H18" s="405"/>
      <c r="I18" s="177"/>
      <c r="J18" s="177"/>
      <c r="K18" s="2586"/>
      <c r="L18" s="2588"/>
      <c r="M18" s="2586"/>
      <c r="N18" s="2587"/>
      <c r="O18" s="554"/>
      <c r="P18" s="1281"/>
      <c r="Q18" s="567"/>
      <c r="R18" s="2760"/>
      <c r="S18" s="2761"/>
      <c r="T18" s="2771"/>
      <c r="U18" s="2660"/>
      <c r="V18" s="2660"/>
      <c r="W18" s="2761"/>
      <c r="X18" s="2771"/>
      <c r="Y18" s="1246"/>
      <c r="Z18" s="2586"/>
      <c r="AA18" s="2587"/>
      <c r="AB18" s="2587"/>
      <c r="AC18" s="2588"/>
      <c r="AD18" s="2760"/>
      <c r="AE18" s="2761"/>
      <c r="AF18" s="2761"/>
      <c r="AG18" s="2761"/>
      <c r="AH18" s="2762"/>
      <c r="AI18" s="933"/>
      <c r="AJ18" s="930"/>
      <c r="AK18" s="930"/>
      <c r="AL18" s="930"/>
      <c r="AM18" s="163"/>
      <c r="AN18" s="163"/>
      <c r="AR18" s="119"/>
    </row>
    <row r="19" spans="2:44" ht="18" customHeight="1">
      <c r="B19" s="199">
        <v>3</v>
      </c>
      <c r="C19" s="2769"/>
      <c r="D19" s="2689"/>
      <c r="E19" s="2689"/>
      <c r="F19" s="2589"/>
      <c r="G19" s="2591"/>
      <c r="H19" s="404"/>
      <c r="I19" s="179"/>
      <c r="J19" s="179"/>
      <c r="K19" s="2586"/>
      <c r="L19" s="2588"/>
      <c r="M19" s="2586"/>
      <c r="N19" s="2587"/>
      <c r="O19" s="554"/>
      <c r="P19" s="1281"/>
      <c r="Q19" s="567"/>
      <c r="R19" s="2660"/>
      <c r="S19" s="2660"/>
      <c r="T19" s="2660"/>
      <c r="U19" s="2660"/>
      <c r="V19" s="2660"/>
      <c r="W19" s="2587"/>
      <c r="X19" s="2588"/>
      <c r="Y19" s="1246"/>
      <c r="Z19" s="2586"/>
      <c r="AA19" s="2587"/>
      <c r="AB19" s="2587"/>
      <c r="AC19" s="2588"/>
      <c r="AD19" s="2760"/>
      <c r="AE19" s="2761"/>
      <c r="AF19" s="2761"/>
      <c r="AG19" s="2761"/>
      <c r="AH19" s="2762"/>
      <c r="AI19" s="934"/>
      <c r="AJ19" s="897"/>
      <c r="AK19" s="897"/>
      <c r="AL19" s="897"/>
      <c r="AM19" s="163"/>
      <c r="AN19" s="651"/>
    </row>
    <row r="20" spans="2:44" ht="18" customHeight="1">
      <c r="B20" s="199">
        <v>4</v>
      </c>
      <c r="C20" s="2769"/>
      <c r="D20" s="2689"/>
      <c r="E20" s="2689"/>
      <c r="F20" s="2586"/>
      <c r="G20" s="2588"/>
      <c r="H20" s="405"/>
      <c r="I20" s="178"/>
      <c r="J20" s="570"/>
      <c r="K20" s="2586"/>
      <c r="L20" s="2588"/>
      <c r="M20" s="2586"/>
      <c r="N20" s="2587"/>
      <c r="O20" s="554"/>
      <c r="P20" s="1281"/>
      <c r="Q20" s="567"/>
      <c r="R20" s="2660"/>
      <c r="S20" s="2660"/>
      <c r="T20" s="2660"/>
      <c r="U20" s="2660"/>
      <c r="V20" s="2660"/>
      <c r="W20" s="2587"/>
      <c r="X20" s="2588"/>
      <c r="Y20" s="1246"/>
      <c r="Z20" s="2586"/>
      <c r="AA20" s="2587"/>
      <c r="AB20" s="2587"/>
      <c r="AC20" s="2588"/>
      <c r="AD20" s="2763"/>
      <c r="AE20" s="2764"/>
      <c r="AF20" s="2764"/>
      <c r="AG20" s="2764"/>
      <c r="AH20" s="2765"/>
      <c r="AI20" s="935"/>
      <c r="AJ20" s="896"/>
      <c r="AK20" s="896"/>
      <c r="AL20" s="896"/>
      <c r="AM20" s="163"/>
      <c r="AN20" s="163"/>
    </row>
    <row r="21" spans="2:44" ht="18" customHeight="1">
      <c r="B21" s="199">
        <v>5</v>
      </c>
      <c r="C21" s="2769"/>
      <c r="D21" s="2689"/>
      <c r="E21" s="2689"/>
      <c r="F21" s="2586"/>
      <c r="G21" s="2588"/>
      <c r="H21" s="405"/>
      <c r="I21" s="177"/>
      <c r="J21" s="177"/>
      <c r="K21" s="2586"/>
      <c r="L21" s="2588"/>
      <c r="M21" s="2586"/>
      <c r="N21" s="2587"/>
      <c r="O21" s="554"/>
      <c r="P21" s="571"/>
      <c r="Q21" s="572"/>
      <c r="R21" s="2660"/>
      <c r="S21" s="2660"/>
      <c r="T21" s="2660"/>
      <c r="U21" s="2660"/>
      <c r="V21" s="2660"/>
      <c r="W21" s="2587"/>
      <c r="X21" s="2588"/>
      <c r="Y21" s="1246"/>
      <c r="Z21" s="2586"/>
      <c r="AA21" s="2587"/>
      <c r="AB21" s="2587"/>
      <c r="AC21" s="2588"/>
      <c r="AD21" s="2586"/>
      <c r="AE21" s="2587"/>
      <c r="AF21" s="2587"/>
      <c r="AG21" s="2587"/>
      <c r="AH21" s="2766"/>
      <c r="AI21" s="936"/>
      <c r="AJ21" s="893"/>
      <c r="AK21" s="893"/>
      <c r="AL21" s="893"/>
      <c r="AM21" s="163"/>
      <c r="AN21" s="163"/>
    </row>
    <row r="22" spans="2:44" ht="18" customHeight="1">
      <c r="B22" s="198">
        <v>6</v>
      </c>
      <c r="C22" s="2769"/>
      <c r="D22" s="2689"/>
      <c r="E22" s="2689"/>
      <c r="F22" s="2586"/>
      <c r="G22" s="2588"/>
      <c r="H22" s="405"/>
      <c r="I22" s="176"/>
      <c r="J22" s="573"/>
      <c r="K22" s="2586"/>
      <c r="L22" s="2588"/>
      <c r="M22" s="2586"/>
      <c r="N22" s="2587"/>
      <c r="O22" s="554"/>
      <c r="P22" s="554"/>
      <c r="Q22" s="558"/>
      <c r="R22" s="2770"/>
      <c r="S22" s="2770"/>
      <c r="T22" s="2770"/>
      <c r="U22" s="2660"/>
      <c r="V22" s="2660"/>
      <c r="W22" s="2587"/>
      <c r="X22" s="2588"/>
      <c r="Y22" s="1246"/>
      <c r="Z22" s="2586"/>
      <c r="AA22" s="2587"/>
      <c r="AB22" s="2587"/>
      <c r="AC22" s="2588"/>
      <c r="AD22" s="2586"/>
      <c r="AE22" s="2587"/>
      <c r="AF22" s="2587"/>
      <c r="AG22" s="2587"/>
      <c r="AH22" s="2766"/>
      <c r="AI22" s="937"/>
      <c r="AJ22" s="895"/>
      <c r="AK22" s="895"/>
      <c r="AL22" s="895"/>
      <c r="AM22" s="163"/>
      <c r="AN22" s="163"/>
    </row>
    <row r="23" spans="2:44" ht="18" customHeight="1" thickBot="1">
      <c r="B23" s="197">
        <v>7</v>
      </c>
      <c r="C23" s="1557"/>
      <c r="D23" s="2241"/>
      <c r="E23" s="2241"/>
      <c r="F23" s="2669"/>
      <c r="G23" s="2671"/>
      <c r="H23" s="406"/>
      <c r="I23" s="175"/>
      <c r="J23" s="175"/>
      <c r="K23" s="2669"/>
      <c r="L23" s="2671"/>
      <c r="M23" s="2669"/>
      <c r="N23" s="2670"/>
      <c r="O23" s="552"/>
      <c r="P23" s="568"/>
      <c r="Q23" s="569"/>
      <c r="R23" s="2665"/>
      <c r="S23" s="2665"/>
      <c r="T23" s="2665"/>
      <c r="U23" s="2665"/>
      <c r="V23" s="2665"/>
      <c r="W23" s="2670"/>
      <c r="X23" s="2671"/>
      <c r="Y23" s="1248"/>
      <c r="Z23" s="2669"/>
      <c r="AA23" s="2670"/>
      <c r="AB23" s="2670"/>
      <c r="AC23" s="2671"/>
      <c r="AD23" s="2669"/>
      <c r="AE23" s="2670"/>
      <c r="AF23" s="2670"/>
      <c r="AG23" s="2767"/>
      <c r="AH23" s="2768"/>
      <c r="AI23" s="938"/>
      <c r="AJ23" s="894"/>
      <c r="AK23" s="894"/>
      <c r="AL23" s="894"/>
      <c r="AM23" s="163"/>
      <c r="AN23" s="163"/>
    </row>
    <row r="24" spans="2:44" ht="6.75" customHeight="1">
      <c r="B24" s="562"/>
      <c r="C24" s="510"/>
      <c r="D24" s="510"/>
      <c r="E24" s="510"/>
      <c r="F24" s="510"/>
      <c r="G24" s="510"/>
      <c r="H24" s="510"/>
      <c r="I24" s="510"/>
      <c r="J24" s="510"/>
      <c r="K24" s="510"/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63"/>
      <c r="AI24" s="511"/>
      <c r="AJ24" s="480"/>
      <c r="AK24" s="480"/>
      <c r="AL24" s="480"/>
      <c r="AM24" s="163"/>
      <c r="AN24" s="163"/>
    </row>
    <row r="25" spans="2:44" ht="14.25" customHeight="1">
      <c r="B25" s="511" t="s">
        <v>386</v>
      </c>
      <c r="C25" s="1167"/>
      <c r="D25" s="1167"/>
      <c r="E25" s="1167"/>
      <c r="F25" s="1167"/>
      <c r="G25" s="1167"/>
      <c r="H25" s="1167"/>
      <c r="I25" s="1167"/>
      <c r="J25" s="1167"/>
      <c r="K25" s="1167"/>
      <c r="L25" s="1167"/>
      <c r="M25" s="1167"/>
      <c r="N25" s="1167"/>
      <c r="O25" s="1167"/>
      <c r="P25" s="1167"/>
      <c r="Q25" s="1167"/>
      <c r="R25" s="1167"/>
      <c r="S25" s="1331"/>
      <c r="T25" s="1331"/>
      <c r="U25" s="1331"/>
      <c r="V25" s="1331"/>
      <c r="W25" s="1331"/>
      <c r="X25" s="1331"/>
      <c r="Y25" s="1331"/>
      <c r="Z25" s="1331"/>
      <c r="AA25" s="1331"/>
      <c r="AB25" s="1331"/>
      <c r="AC25" s="1331"/>
      <c r="AD25" s="1331"/>
      <c r="AE25" s="1167"/>
      <c r="AF25" s="1167"/>
      <c r="AG25" s="1167"/>
      <c r="AH25" s="559"/>
      <c r="AI25" s="511"/>
      <c r="AJ25" s="480"/>
      <c r="AK25" s="480"/>
      <c r="AL25" s="480"/>
      <c r="AM25" s="173"/>
      <c r="AN25" s="173"/>
    </row>
    <row r="26" spans="2:44" ht="12.95" customHeight="1">
      <c r="B26" s="511" t="s">
        <v>402</v>
      </c>
      <c r="C26" s="1331"/>
      <c r="D26" s="1331"/>
      <c r="E26" s="1331"/>
      <c r="F26" s="1331"/>
      <c r="G26" s="1331"/>
      <c r="H26" s="1331"/>
      <c r="I26" s="1331"/>
      <c r="J26" s="1331"/>
      <c r="K26" s="1331"/>
      <c r="L26" s="1331"/>
      <c r="M26" s="1331"/>
      <c r="N26" s="1331"/>
      <c r="O26" s="1331"/>
      <c r="P26" s="1331"/>
      <c r="Q26" s="1331"/>
      <c r="R26" s="1331"/>
      <c r="S26" s="1331"/>
      <c r="T26" s="1331"/>
      <c r="U26" s="1331"/>
      <c r="V26" s="1331"/>
      <c r="W26" s="1331"/>
      <c r="X26" s="1331"/>
      <c r="Y26" s="1331"/>
      <c r="Z26" s="1331"/>
      <c r="AA26" s="1331"/>
      <c r="AB26" s="1331"/>
      <c r="AC26" s="1331"/>
      <c r="AD26" s="1331"/>
      <c r="AE26" s="1167"/>
      <c r="AF26" s="1167"/>
      <c r="AG26" s="1167"/>
      <c r="AH26" s="559"/>
      <c r="AI26" s="511"/>
      <c r="AJ26" s="480"/>
      <c r="AK26" s="480"/>
      <c r="AL26" s="480"/>
      <c r="AM26" s="173"/>
      <c r="AN26" s="173"/>
    </row>
    <row r="27" spans="2:44" ht="12.95" customHeight="1">
      <c r="B27" s="511" t="s">
        <v>370</v>
      </c>
      <c r="C27" s="1331"/>
      <c r="D27" s="1331"/>
      <c r="E27" s="1331"/>
      <c r="F27" s="1331"/>
      <c r="G27" s="1331"/>
      <c r="H27" s="1331"/>
      <c r="I27" s="1331"/>
      <c r="J27" s="1331"/>
      <c r="K27" s="1331"/>
      <c r="L27" s="1331"/>
      <c r="M27" s="1331"/>
      <c r="N27" s="1331"/>
      <c r="O27" s="1331"/>
      <c r="P27" s="1331"/>
      <c r="Q27" s="1331"/>
      <c r="R27" s="1331"/>
      <c r="S27" s="1331"/>
      <c r="T27" s="1331"/>
      <c r="U27" s="1331"/>
      <c r="V27" s="1331"/>
      <c r="W27" s="1331"/>
      <c r="X27" s="1331"/>
      <c r="Y27" s="1331"/>
      <c r="Z27" s="1331"/>
      <c r="AA27" s="1331"/>
      <c r="AB27" s="1331"/>
      <c r="AC27" s="1331"/>
      <c r="AD27" s="1331"/>
      <c r="AE27" s="1167"/>
      <c r="AF27" s="1167"/>
      <c r="AG27" s="1167"/>
      <c r="AH27" s="559"/>
      <c r="AI27" s="511"/>
      <c r="AJ27" s="480"/>
      <c r="AK27" s="480"/>
      <c r="AL27" s="480"/>
      <c r="AM27" s="172"/>
      <c r="AN27" s="172"/>
    </row>
    <row r="28" spans="2:44" ht="12.75" customHeight="1" thickBot="1">
      <c r="B28" s="560"/>
      <c r="C28" s="512"/>
      <c r="D28" s="512"/>
      <c r="E28" s="512"/>
      <c r="F28" s="512"/>
      <c r="G28" s="512"/>
      <c r="H28" s="512"/>
      <c r="I28" s="512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512"/>
      <c r="X28" s="512"/>
      <c r="Y28" s="512"/>
      <c r="Z28" s="512"/>
      <c r="AA28" s="512"/>
      <c r="AB28" s="512"/>
      <c r="AC28" s="512"/>
      <c r="AD28" s="512"/>
      <c r="AE28" s="512"/>
      <c r="AF28" s="512"/>
      <c r="AG28" s="512"/>
      <c r="AH28" s="561"/>
      <c r="AI28" s="480"/>
      <c r="AJ28" s="480"/>
      <c r="AK28" s="480"/>
      <c r="AL28" s="480"/>
      <c r="AM28" s="172"/>
      <c r="AN28" s="172"/>
    </row>
    <row r="29" spans="2:44" ht="12.95" customHeight="1">
      <c r="B29" s="574" t="s">
        <v>100</v>
      </c>
      <c r="C29" s="510"/>
      <c r="D29" s="510"/>
      <c r="E29" s="510"/>
      <c r="F29" s="510"/>
      <c r="G29" s="510"/>
      <c r="H29" s="510"/>
      <c r="I29" s="510"/>
      <c r="J29" s="510"/>
      <c r="K29" s="1167"/>
      <c r="L29" s="1167"/>
      <c r="M29" s="1167"/>
      <c r="N29" s="1167"/>
      <c r="O29" s="1167"/>
      <c r="P29" s="1167"/>
      <c r="Q29" s="1167"/>
      <c r="R29" s="1167"/>
      <c r="S29" s="1167"/>
      <c r="T29" s="1167"/>
      <c r="U29" s="1167"/>
      <c r="V29" s="1167"/>
      <c r="W29" s="1167"/>
      <c r="X29" s="1167"/>
      <c r="Y29" s="1167"/>
      <c r="Z29" s="1167"/>
      <c r="AA29" s="1167"/>
      <c r="AB29" s="1167"/>
      <c r="AC29" s="1167"/>
      <c r="AD29" s="1167"/>
      <c r="AE29" s="1167"/>
      <c r="AF29" s="1167"/>
      <c r="AG29" s="1167"/>
      <c r="AH29" s="559"/>
      <c r="AI29" s="480"/>
      <c r="AJ29" s="480"/>
      <c r="AK29" s="480"/>
      <c r="AL29" s="480"/>
      <c r="AM29" s="172"/>
      <c r="AN29" s="172"/>
    </row>
    <row r="30" spans="2:44" ht="12.95" customHeight="1">
      <c r="B30" s="511"/>
      <c r="C30" s="1167"/>
      <c r="D30" s="1167"/>
      <c r="E30" s="1167"/>
      <c r="F30" s="1167"/>
      <c r="G30" s="1167"/>
      <c r="H30" s="1167"/>
      <c r="I30" s="1167"/>
      <c r="J30" s="1167"/>
      <c r="K30" s="1167"/>
      <c r="L30" s="1167"/>
      <c r="M30" s="1167"/>
      <c r="N30" s="1167"/>
      <c r="O30" s="1167"/>
      <c r="P30" s="1167"/>
      <c r="Q30" s="1167"/>
      <c r="R30" s="1167"/>
      <c r="S30" s="1167"/>
      <c r="T30" s="1167"/>
      <c r="U30" s="1167"/>
      <c r="V30" s="1167"/>
      <c r="W30" s="1167"/>
      <c r="X30" s="1167"/>
      <c r="Y30" s="1167"/>
      <c r="Z30" s="1167"/>
      <c r="AA30" s="1167"/>
      <c r="AB30" s="1167"/>
      <c r="AC30" s="1167"/>
      <c r="AD30" s="1167"/>
      <c r="AE30" s="1167"/>
      <c r="AF30" s="1167"/>
      <c r="AG30" s="1167"/>
      <c r="AH30" s="559"/>
      <c r="AI30" s="480"/>
      <c r="AJ30" s="480"/>
      <c r="AK30" s="480"/>
      <c r="AL30" s="480"/>
      <c r="AM30" s="172"/>
      <c r="AN30" s="172"/>
    </row>
    <row r="31" spans="2:44" ht="12.95" customHeight="1">
      <c r="B31" s="86"/>
      <c r="C31" s="1332"/>
      <c r="D31" s="1333"/>
      <c r="E31" s="1333"/>
      <c r="F31" s="1333"/>
      <c r="G31" s="1333"/>
      <c r="H31" s="1333"/>
      <c r="I31" s="1333"/>
      <c r="J31" s="1333"/>
      <c r="K31" s="1333"/>
      <c r="L31" s="1333"/>
      <c r="M31" s="1333"/>
      <c r="N31" s="1333"/>
      <c r="O31" s="1333"/>
      <c r="P31" s="1333"/>
      <c r="Q31" s="1333"/>
      <c r="R31" s="1333"/>
      <c r="S31" s="1333"/>
      <c r="T31" s="1333"/>
      <c r="U31" s="1334"/>
      <c r="V31" s="1335"/>
      <c r="W31" s="1335"/>
      <c r="X31" s="1335"/>
      <c r="Y31" s="1335"/>
      <c r="Z31" s="1335"/>
      <c r="AA31" s="1335"/>
      <c r="AB31" s="1335"/>
      <c r="AC31" s="1335"/>
      <c r="AD31" s="1335"/>
      <c r="AE31" s="1335"/>
      <c r="AF31" s="1335"/>
      <c r="AG31" s="1336"/>
      <c r="AH31" s="582"/>
      <c r="AI31" s="581"/>
      <c r="AJ31" s="581"/>
      <c r="AK31" s="581"/>
      <c r="AL31" s="581"/>
      <c r="AM31" s="172"/>
      <c r="AN31" s="172"/>
    </row>
    <row r="32" spans="2:44" ht="12.95" customHeight="1">
      <c r="B32" s="86"/>
      <c r="C32" s="1332"/>
      <c r="D32" s="1333"/>
      <c r="E32" s="1333"/>
      <c r="F32" s="1333"/>
      <c r="G32" s="1333"/>
      <c r="H32" s="1333"/>
      <c r="I32" s="1333"/>
      <c r="J32" s="1333"/>
      <c r="K32" s="1333"/>
      <c r="L32" s="1333"/>
      <c r="M32" s="1333"/>
      <c r="N32" s="1333"/>
      <c r="O32" s="1333"/>
      <c r="P32" s="1333"/>
      <c r="Q32" s="1333"/>
      <c r="R32" s="1333"/>
      <c r="S32" s="1333"/>
      <c r="T32" s="1333"/>
      <c r="U32" s="1337"/>
      <c r="V32" s="1335"/>
      <c r="W32" s="1335"/>
      <c r="X32" s="1335"/>
      <c r="Y32" s="1335"/>
      <c r="Z32" s="1335"/>
      <c r="AA32" s="1335"/>
      <c r="AB32" s="1335"/>
      <c r="AC32" s="1335"/>
      <c r="AD32" s="1335"/>
      <c r="AE32" s="1335"/>
      <c r="AF32" s="1335"/>
      <c r="AG32" s="1336"/>
      <c r="AH32" s="582"/>
      <c r="AI32" s="581"/>
      <c r="AJ32" s="581"/>
      <c r="AK32" s="581"/>
      <c r="AL32" s="581"/>
      <c r="AM32" s="167"/>
      <c r="AN32" s="167"/>
    </row>
    <row r="33" spans="2:61" ht="12.95" customHeight="1">
      <c r="B33" s="86"/>
      <c r="C33" s="1332"/>
      <c r="D33" s="1335"/>
      <c r="E33" s="1335"/>
      <c r="F33" s="1335"/>
      <c r="G33" s="1335"/>
      <c r="H33" s="1335"/>
      <c r="I33" s="1335"/>
      <c r="J33" s="1335"/>
      <c r="K33" s="1335"/>
      <c r="L33" s="1335"/>
      <c r="M33" s="1335"/>
      <c r="N33" s="1335"/>
      <c r="O33" s="1335"/>
      <c r="P33" s="1335"/>
      <c r="Q33" s="1335"/>
      <c r="R33" s="1335"/>
      <c r="S33" s="1335"/>
      <c r="T33" s="1335"/>
      <c r="U33" s="1337"/>
      <c r="V33" s="1338"/>
      <c r="W33" s="1338"/>
      <c r="X33" s="1338"/>
      <c r="Y33" s="1338"/>
      <c r="Z33" s="1338"/>
      <c r="AA33" s="1338"/>
      <c r="AB33" s="1338"/>
      <c r="AC33" s="1338"/>
      <c r="AD33" s="1338"/>
      <c r="AE33" s="1338"/>
      <c r="AF33" s="1338"/>
      <c r="AG33" s="1336"/>
      <c r="AH33" s="582"/>
      <c r="AI33" s="581"/>
      <c r="AJ33" s="581"/>
      <c r="AK33" s="581"/>
      <c r="AL33" s="581"/>
      <c r="AM33" s="173"/>
      <c r="AN33" s="173"/>
      <c r="AO33" s="173"/>
      <c r="AP33" s="173"/>
      <c r="AQ33" s="173"/>
      <c r="AR33" s="173"/>
      <c r="AS33" s="173"/>
    </row>
    <row r="34" spans="2:61" ht="27.75" customHeight="1">
      <c r="B34" s="86"/>
      <c r="C34" s="1332"/>
      <c r="D34" s="1335"/>
      <c r="E34" s="1335"/>
      <c r="F34" s="1335"/>
      <c r="G34" s="1335"/>
      <c r="H34" s="1335"/>
      <c r="I34" s="1335"/>
      <c r="J34" s="1335"/>
      <c r="K34" s="1335"/>
      <c r="L34" s="1335"/>
      <c r="M34" s="1335"/>
      <c r="N34" s="1335"/>
      <c r="O34" s="1335"/>
      <c r="P34" s="1335"/>
      <c r="Q34" s="1335"/>
      <c r="R34" s="1335"/>
      <c r="S34" s="1335"/>
      <c r="T34" s="1335"/>
      <c r="U34" s="1337"/>
      <c r="V34" s="1338"/>
      <c r="W34" s="1338"/>
      <c r="X34" s="1338"/>
      <c r="Y34" s="1338"/>
      <c r="Z34" s="1339"/>
      <c r="AA34" s="1338"/>
      <c r="AB34" s="1338"/>
      <c r="AC34" s="1338"/>
      <c r="AD34" s="1338"/>
      <c r="AE34" s="1338"/>
      <c r="AF34" s="1338"/>
      <c r="AG34" s="1336"/>
      <c r="AH34" s="582"/>
      <c r="AI34" s="581"/>
      <c r="AJ34" s="581"/>
      <c r="AK34" s="581"/>
      <c r="AL34" s="749"/>
      <c r="AM34" s="167"/>
      <c r="AN34" s="167"/>
      <c r="AO34" s="118"/>
      <c r="AP34" s="118"/>
      <c r="AQ34" s="118"/>
      <c r="AR34" s="118"/>
      <c r="AS34" s="118"/>
      <c r="AT34" s="118"/>
      <c r="AU34" s="118"/>
      <c r="AV34" s="118"/>
      <c r="AW34" s="118"/>
      <c r="AX34" s="118"/>
      <c r="AY34" s="118"/>
    </row>
    <row r="35" spans="2:61" ht="9.75" customHeight="1">
      <c r="B35" s="86"/>
      <c r="C35" s="1332"/>
      <c r="D35" s="1335"/>
      <c r="E35" s="1335"/>
      <c r="F35" s="1335"/>
      <c r="G35" s="1335"/>
      <c r="H35" s="1335"/>
      <c r="I35" s="1335"/>
      <c r="J35" s="1335"/>
      <c r="K35" s="1335"/>
      <c r="L35" s="1335"/>
      <c r="M35" s="1335"/>
      <c r="N35" s="1335"/>
      <c r="O35" s="1335"/>
      <c r="P35" s="1335"/>
      <c r="Q35" s="1335"/>
      <c r="R35" s="1335"/>
      <c r="S35" s="1335"/>
      <c r="T35" s="1335"/>
      <c r="U35" s="1337"/>
      <c r="V35" s="1338"/>
      <c r="W35" s="1338"/>
      <c r="X35" s="1338"/>
      <c r="Y35" s="1338"/>
      <c r="Z35" s="1338"/>
      <c r="AA35" s="1338"/>
      <c r="AB35" s="1338"/>
      <c r="AC35" s="1338"/>
      <c r="AD35" s="1338"/>
      <c r="AE35" s="1338"/>
      <c r="AF35" s="1338"/>
      <c r="AG35" s="1336"/>
      <c r="AH35" s="582"/>
      <c r="AI35" s="581"/>
      <c r="AJ35" s="581"/>
      <c r="AK35" s="581"/>
      <c r="AL35" s="581"/>
      <c r="AM35" s="167"/>
      <c r="AN35" s="167"/>
      <c r="AO35" s="118"/>
      <c r="AP35" s="118"/>
      <c r="AQ35" s="118"/>
      <c r="AR35" s="118"/>
      <c r="AS35" s="118"/>
      <c r="AT35" s="118"/>
      <c r="AU35" s="118"/>
      <c r="AV35" s="118"/>
      <c r="AW35" s="118"/>
      <c r="AX35" s="118"/>
      <c r="AY35" s="118"/>
    </row>
    <row r="36" spans="2:61" ht="12.95" customHeight="1">
      <c r="B36" s="86"/>
      <c r="C36" s="1332"/>
      <c r="D36" s="1335"/>
      <c r="E36" s="1335"/>
      <c r="F36" s="1335"/>
      <c r="G36" s="1335"/>
      <c r="H36" s="1335"/>
      <c r="I36" s="1335"/>
      <c r="J36" s="1335"/>
      <c r="K36" s="1335"/>
      <c r="L36" s="1335"/>
      <c r="M36" s="1335"/>
      <c r="N36" s="1335"/>
      <c r="O36" s="1335"/>
      <c r="P36" s="1335"/>
      <c r="Q36" s="1335"/>
      <c r="R36" s="1335"/>
      <c r="S36" s="1335"/>
      <c r="T36" s="1335"/>
      <c r="U36" s="1337"/>
      <c r="V36" s="1338"/>
      <c r="W36" s="1338"/>
      <c r="X36" s="1338"/>
      <c r="Y36" s="1338"/>
      <c r="Z36" s="1338"/>
      <c r="AA36" s="1338"/>
      <c r="AB36" s="1338"/>
      <c r="AC36" s="1338"/>
      <c r="AD36" s="1338"/>
      <c r="AE36" s="1338"/>
      <c r="AF36" s="1338"/>
      <c r="AG36" s="1336"/>
      <c r="AH36" s="582"/>
      <c r="AI36" s="581"/>
      <c r="AJ36" s="581"/>
      <c r="AK36" s="581"/>
      <c r="AL36" s="581"/>
      <c r="AM36" s="167"/>
      <c r="AN36" s="167"/>
      <c r="AO36" s="118"/>
      <c r="AP36" s="118"/>
      <c r="AQ36" s="118"/>
      <c r="AR36" s="118"/>
      <c r="AS36" s="118"/>
      <c r="AT36" s="118"/>
      <c r="AU36" s="118"/>
      <c r="AV36" s="118"/>
      <c r="AW36" s="118"/>
      <c r="AX36" s="118"/>
      <c r="AY36" s="118"/>
      <c r="AZ36" s="118"/>
      <c r="BA36" s="118"/>
      <c r="BB36" s="118"/>
      <c r="BC36" s="118"/>
      <c r="BD36" s="118"/>
      <c r="BE36" s="118"/>
      <c r="BF36" s="118"/>
      <c r="BG36" s="118"/>
      <c r="BH36" s="118"/>
      <c r="BI36" s="118"/>
    </row>
    <row r="37" spans="2:61" ht="12.75" customHeight="1">
      <c r="B37" s="86"/>
      <c r="C37" s="1340"/>
      <c r="D37" s="1340"/>
      <c r="E37" s="1340"/>
      <c r="F37" s="1340"/>
      <c r="G37" s="1294"/>
      <c r="H37" s="1294"/>
      <c r="I37" s="1294"/>
      <c r="J37" s="1238"/>
      <c r="K37" s="1238"/>
      <c r="L37" s="1238"/>
      <c r="M37" s="1238"/>
      <c r="N37" s="1292"/>
      <c r="O37" s="1238"/>
      <c r="P37" s="1238"/>
      <c r="Q37" s="1238"/>
      <c r="R37" s="1238"/>
      <c r="S37" s="1238"/>
      <c r="T37" s="1238"/>
      <c r="U37" s="1337"/>
      <c r="V37" s="1338"/>
      <c r="W37" s="1338"/>
      <c r="X37" s="1338"/>
      <c r="Y37" s="1338"/>
      <c r="Z37" s="1338"/>
      <c r="AA37" s="1338"/>
      <c r="AB37" s="1338"/>
      <c r="AC37" s="1338"/>
      <c r="AD37" s="1338"/>
      <c r="AE37" s="1338"/>
      <c r="AF37" s="1338"/>
      <c r="AG37" s="1341"/>
      <c r="AH37" s="580"/>
      <c r="AI37" s="579"/>
      <c r="AJ37" s="579"/>
      <c r="AK37" s="579"/>
      <c r="AL37" s="579"/>
      <c r="AM37" s="167"/>
      <c r="AN37" s="167"/>
      <c r="AO37" s="118"/>
      <c r="AP37" s="118"/>
      <c r="AQ37" s="118"/>
      <c r="AR37" s="118"/>
      <c r="AS37" s="118"/>
      <c r="AT37" s="118"/>
      <c r="AU37" s="118"/>
      <c r="AV37" s="118"/>
      <c r="AW37" s="118"/>
      <c r="AX37" s="118"/>
      <c r="AY37" s="118"/>
      <c r="AZ37" s="118"/>
      <c r="BA37" s="118"/>
      <c r="BB37" s="118"/>
      <c r="BC37" s="118"/>
      <c r="BD37" s="118"/>
      <c r="BE37" s="118"/>
      <c r="BF37" s="118"/>
      <c r="BG37" s="118"/>
      <c r="BH37" s="118"/>
      <c r="BI37" s="118"/>
    </row>
    <row r="38" spans="2:61" ht="12.95" customHeight="1" thickBot="1">
      <c r="B38" s="138"/>
      <c r="C38" s="577"/>
      <c r="D38" s="578"/>
      <c r="E38" s="577"/>
      <c r="F38" s="577"/>
      <c r="G38" s="577"/>
      <c r="H38" s="577"/>
      <c r="I38" s="577"/>
      <c r="J38" s="577"/>
      <c r="K38" s="577"/>
      <c r="L38" s="577"/>
      <c r="M38" s="577"/>
      <c r="N38" s="1251"/>
      <c r="O38" s="1240"/>
      <c r="P38" s="1240"/>
      <c r="Q38" s="1240"/>
      <c r="R38" s="1240"/>
      <c r="S38" s="1240"/>
      <c r="T38" s="1240"/>
      <c r="U38" s="1240"/>
      <c r="V38" s="1240"/>
      <c r="W38" s="1237"/>
      <c r="X38" s="1240"/>
      <c r="Y38" s="1240"/>
      <c r="Z38" s="1240"/>
      <c r="AA38" s="1240"/>
      <c r="AB38" s="1240"/>
      <c r="AC38" s="1240"/>
      <c r="AD38" s="1237"/>
      <c r="AE38" s="1237"/>
      <c r="AF38" s="1237"/>
      <c r="AG38" s="583"/>
      <c r="AH38" s="584"/>
      <c r="AI38" s="579"/>
      <c r="AJ38" s="579"/>
      <c r="AK38" s="579"/>
      <c r="AL38" s="579"/>
      <c r="AM38" s="163"/>
      <c r="AN38" s="163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</row>
    <row r="39" spans="2:61" ht="220.5" customHeight="1">
      <c r="B39" s="86"/>
      <c r="C39" s="1292"/>
      <c r="D39" s="1294"/>
      <c r="E39" s="1292"/>
      <c r="F39" s="1292"/>
      <c r="G39" s="1292"/>
      <c r="H39" s="1292"/>
      <c r="I39" s="1292"/>
      <c r="J39" s="1292"/>
      <c r="K39" s="1292"/>
      <c r="L39" s="1292"/>
      <c r="M39" s="1292"/>
      <c r="N39" s="1290"/>
      <c r="O39" s="1292"/>
      <c r="P39" s="1238"/>
      <c r="Q39" s="1238"/>
      <c r="R39" s="1238"/>
      <c r="S39" s="1238"/>
      <c r="T39" s="1238"/>
      <c r="U39" s="1238"/>
      <c r="V39" s="1238"/>
      <c r="W39" s="1238"/>
      <c r="X39" s="1238"/>
      <c r="Y39" s="1238"/>
      <c r="Z39" s="1238"/>
      <c r="AA39" s="1238"/>
      <c r="AB39" s="1285"/>
      <c r="AC39" s="1238"/>
      <c r="AD39" s="1285"/>
      <c r="AE39" s="1285"/>
      <c r="AF39" s="1285"/>
      <c r="AG39" s="1341"/>
      <c r="AH39" s="580"/>
      <c r="AI39" s="579"/>
      <c r="AJ39" s="579"/>
      <c r="AK39" s="579"/>
      <c r="AL39" s="579"/>
      <c r="AM39" s="163"/>
      <c r="AN39" s="163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</row>
    <row r="40" spans="2:61" ht="12" customHeight="1">
      <c r="B40" s="475"/>
      <c r="C40" s="1190"/>
      <c r="D40" s="1190"/>
      <c r="E40" s="1190"/>
      <c r="F40" s="1190"/>
      <c r="G40" s="1190"/>
      <c r="H40" s="1190"/>
      <c r="I40" s="1190"/>
      <c r="J40" s="1190"/>
      <c r="K40" s="1190"/>
      <c r="L40" s="1190"/>
      <c r="M40" s="1190"/>
      <c r="N40" s="1190"/>
      <c r="O40" s="1190"/>
      <c r="P40" s="1190"/>
      <c r="Q40" s="1190"/>
      <c r="R40" s="1190"/>
      <c r="S40" s="1190"/>
      <c r="T40" s="1190"/>
      <c r="U40" s="1169"/>
      <c r="V40" s="1169"/>
      <c r="W40" s="1169"/>
      <c r="X40" s="1169"/>
      <c r="Y40" s="1169"/>
      <c r="Z40" s="1169"/>
      <c r="AA40" s="1169"/>
      <c r="AB40" s="1169"/>
      <c r="AC40" s="1169"/>
      <c r="AD40" s="1285"/>
      <c r="AE40" s="1285"/>
      <c r="AF40" s="1285"/>
      <c r="AG40" s="1204"/>
      <c r="AH40" s="277"/>
      <c r="AI40" s="139"/>
      <c r="AJ40" s="139"/>
      <c r="AK40" s="139"/>
      <c r="AL40" s="139"/>
      <c r="AM40" s="163"/>
      <c r="AN40" s="163"/>
      <c r="AO40" s="118"/>
      <c r="AP40" s="118"/>
      <c r="AQ40" s="118"/>
      <c r="AR40" s="118"/>
      <c r="AS40" s="118"/>
      <c r="AT40" s="118"/>
      <c r="AU40" s="118"/>
      <c r="AV40" s="118"/>
      <c r="AW40" s="118"/>
      <c r="AX40" s="118"/>
      <c r="AY40" s="118"/>
      <c r="AZ40" s="118"/>
    </row>
    <row r="41" spans="2:61">
      <c r="B41" s="475"/>
      <c r="C41" s="1190"/>
      <c r="D41" s="1190"/>
      <c r="E41" s="1190"/>
      <c r="F41" s="1190"/>
      <c r="G41" s="1190"/>
      <c r="H41" s="1190"/>
      <c r="I41" s="1190"/>
      <c r="J41" s="1190"/>
      <c r="K41" s="1190"/>
      <c r="L41" s="1190"/>
      <c r="M41" s="1190"/>
      <c r="N41" s="1190"/>
      <c r="O41" s="1190"/>
      <c r="P41" s="1190"/>
      <c r="Q41" s="1190"/>
      <c r="R41" s="1190"/>
      <c r="S41" s="1190"/>
      <c r="T41" s="1190"/>
      <c r="U41" s="1169"/>
      <c r="V41" s="1169"/>
      <c r="W41" s="1169"/>
      <c r="X41" s="1169"/>
      <c r="Y41" s="1169"/>
      <c r="Z41" s="1169"/>
      <c r="AA41" s="1169"/>
      <c r="AB41" s="1169"/>
      <c r="AC41" s="1169"/>
      <c r="AD41" s="1285"/>
      <c r="AE41" s="1285"/>
      <c r="AF41" s="1285"/>
      <c r="AG41" s="1204"/>
      <c r="AH41" s="277"/>
      <c r="AI41" s="139"/>
      <c r="AJ41" s="139"/>
      <c r="AK41" s="139"/>
      <c r="AL41" s="139"/>
      <c r="AM41" s="163"/>
      <c r="AN41" s="163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</row>
    <row r="42" spans="2:61" ht="12.75" customHeight="1">
      <c r="B42" s="475"/>
      <c r="C42" s="1190"/>
      <c r="D42" s="1190"/>
      <c r="E42" s="1190"/>
      <c r="F42" s="1190"/>
      <c r="G42" s="1190"/>
      <c r="H42" s="1190"/>
      <c r="I42" s="1190"/>
      <c r="J42" s="1190"/>
      <c r="K42" s="1190"/>
      <c r="L42" s="1190"/>
      <c r="M42" s="1190"/>
      <c r="N42" s="1190"/>
      <c r="O42" s="1190"/>
      <c r="P42" s="1190"/>
      <c r="Q42" s="1190"/>
      <c r="R42" s="1190"/>
      <c r="S42" s="1190"/>
      <c r="T42" s="1190"/>
      <c r="U42" s="1169"/>
      <c r="V42" s="1270"/>
      <c r="W42" s="1169"/>
      <c r="X42" s="1169"/>
      <c r="Y42" s="1169"/>
      <c r="Z42" s="1169"/>
      <c r="AA42" s="1169"/>
      <c r="AB42" s="1169"/>
      <c r="AC42" s="1169"/>
      <c r="AD42" s="1285"/>
      <c r="AE42" s="1169"/>
      <c r="AF42" s="1169"/>
      <c r="AG42" s="1204"/>
      <c r="AH42" s="277"/>
      <c r="AI42" s="139"/>
      <c r="AJ42" s="139"/>
      <c r="AK42" s="139"/>
      <c r="AL42" s="139"/>
      <c r="AM42" s="163"/>
      <c r="AN42" s="163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</row>
    <row r="43" spans="2:61" ht="12.75" customHeight="1">
      <c r="B43" s="475"/>
      <c r="C43" s="1190"/>
      <c r="D43" s="1190"/>
      <c r="E43" s="1190"/>
      <c r="F43" s="1190"/>
      <c r="G43" s="1190"/>
      <c r="H43" s="1190"/>
      <c r="I43" s="1190"/>
      <c r="J43" s="1190"/>
      <c r="K43" s="1190"/>
      <c r="L43" s="1190"/>
      <c r="M43" s="1190"/>
      <c r="N43" s="1190"/>
      <c r="O43" s="1190"/>
      <c r="P43" s="1190"/>
      <c r="Q43" s="1190"/>
      <c r="R43" s="1190"/>
      <c r="S43" s="1190"/>
      <c r="T43" s="1190"/>
      <c r="U43" s="1169"/>
      <c r="V43" s="1169"/>
      <c r="W43" s="1169"/>
      <c r="X43" s="1169"/>
      <c r="Y43" s="1169"/>
      <c r="Z43" s="1169"/>
      <c r="AA43" s="1169"/>
      <c r="AB43" s="1169"/>
      <c r="AC43" s="1169"/>
      <c r="AD43" s="1285"/>
      <c r="AE43" s="1169"/>
      <c r="AF43" s="1169"/>
      <c r="AG43" s="1342"/>
      <c r="AH43" s="733"/>
      <c r="AI43" s="149"/>
      <c r="AJ43" s="149"/>
      <c r="AK43" s="149"/>
      <c r="AL43" s="149"/>
      <c r="AM43" s="163"/>
      <c r="AN43" s="163"/>
      <c r="AO43" s="118"/>
      <c r="AP43" s="118"/>
      <c r="AQ43" s="118"/>
      <c r="AR43" s="118"/>
      <c r="AS43" s="118"/>
      <c r="AT43" s="118"/>
      <c r="AU43" s="118"/>
      <c r="AV43" s="118"/>
      <c r="AW43" s="118"/>
      <c r="AX43" s="118"/>
      <c r="AY43" s="118"/>
      <c r="AZ43" s="118"/>
    </row>
    <row r="44" spans="2:61" ht="12.75" customHeight="1">
      <c r="B44" s="475"/>
      <c r="C44" s="1190"/>
      <c r="D44" s="1190"/>
      <c r="E44" s="1190"/>
      <c r="F44" s="1190"/>
      <c r="G44" s="1190"/>
      <c r="H44" s="1190"/>
      <c r="I44" s="1190"/>
      <c r="J44" s="1190"/>
      <c r="K44" s="1190"/>
      <c r="L44" s="1190"/>
      <c r="M44" s="1190"/>
      <c r="N44" s="1190"/>
      <c r="O44" s="1190"/>
      <c r="P44" s="1190"/>
      <c r="Q44" s="1190"/>
      <c r="R44" s="1190"/>
      <c r="S44" s="1190"/>
      <c r="T44" s="1190"/>
      <c r="U44" s="1169"/>
      <c r="V44" s="1169"/>
      <c r="W44" s="1169"/>
      <c r="X44" s="1169"/>
      <c r="Y44" s="1169"/>
      <c r="Z44" s="1169"/>
      <c r="AA44" s="1169"/>
      <c r="AB44" s="1169"/>
      <c r="AC44" s="1169"/>
      <c r="AD44" s="1285"/>
      <c r="AE44" s="2756" t="s">
        <v>0</v>
      </c>
      <c r="AF44" s="2756"/>
      <c r="AG44" s="2756"/>
      <c r="AH44" s="2643"/>
      <c r="AI44" s="697"/>
      <c r="AJ44" s="697"/>
      <c r="AK44" s="697"/>
      <c r="AL44" s="697"/>
      <c r="AM44" s="2748"/>
      <c r="AN44" s="2748"/>
      <c r="AO44" s="2748"/>
      <c r="AP44" s="118"/>
      <c r="AQ44" s="118"/>
      <c r="AR44" s="118"/>
      <c r="AS44" s="118"/>
      <c r="AT44" s="118"/>
      <c r="AU44" s="118"/>
      <c r="AV44" s="118"/>
      <c r="AW44" s="118"/>
      <c r="AX44" s="118"/>
      <c r="AY44" s="118"/>
      <c r="AZ44" s="118"/>
    </row>
    <row r="45" spans="2:61" ht="12.75" customHeight="1">
      <c r="B45" s="475"/>
      <c r="C45" s="1190"/>
      <c r="D45" s="1190"/>
      <c r="E45" s="1190"/>
      <c r="F45" s="1190"/>
      <c r="G45" s="1190"/>
      <c r="H45" s="1190"/>
      <c r="I45" s="1190"/>
      <c r="J45" s="1190"/>
      <c r="K45" s="1190"/>
      <c r="L45" s="1190"/>
      <c r="M45" s="1190"/>
      <c r="N45" s="1190"/>
      <c r="O45" s="1190"/>
      <c r="P45" s="1190"/>
      <c r="Q45" s="1190"/>
      <c r="R45" s="1190"/>
      <c r="S45" s="1190"/>
      <c r="T45" s="1190"/>
      <c r="U45" s="1169"/>
      <c r="V45" s="1169"/>
      <c r="W45" s="1169"/>
      <c r="X45" s="1169"/>
      <c r="Y45" s="1169"/>
      <c r="Z45" s="1169"/>
      <c r="AA45" s="1169"/>
      <c r="AB45" s="1169"/>
      <c r="AC45" s="1169"/>
      <c r="AD45" s="1285"/>
      <c r="AE45" s="1343"/>
      <c r="AF45" s="1343"/>
      <c r="AG45" s="1344"/>
      <c r="AH45" s="613"/>
      <c r="AI45" s="697"/>
      <c r="AJ45" s="697"/>
      <c r="AK45" s="697"/>
      <c r="AL45" s="697"/>
      <c r="AM45" s="922"/>
      <c r="AN45" s="922"/>
      <c r="AO45" s="513"/>
      <c r="AP45" s="118"/>
      <c r="AQ45" s="118"/>
      <c r="AR45" s="118"/>
      <c r="AS45" s="118"/>
      <c r="AT45" s="118"/>
      <c r="AU45" s="118"/>
      <c r="AV45" s="118"/>
      <c r="AW45" s="118"/>
      <c r="AX45" s="118"/>
      <c r="AY45" s="118"/>
      <c r="AZ45" s="118"/>
    </row>
    <row r="46" spans="2:61" ht="12.75" customHeight="1">
      <c r="B46" s="475"/>
      <c r="C46" s="1190"/>
      <c r="D46" s="1190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P46" s="1190"/>
      <c r="Q46" s="1190"/>
      <c r="R46" s="1190"/>
      <c r="S46" s="1190"/>
      <c r="T46" s="1190"/>
      <c r="U46" s="1169"/>
      <c r="V46" s="1169"/>
      <c r="W46" s="1169"/>
      <c r="X46" s="1169"/>
      <c r="Y46" s="1169"/>
      <c r="Z46" s="1169"/>
      <c r="AA46" s="1169"/>
      <c r="AB46" s="1169"/>
      <c r="AC46" s="1169"/>
      <c r="AD46" s="1285"/>
      <c r="AE46" s="1343"/>
      <c r="AF46" s="1343"/>
      <c r="AG46" s="1344"/>
      <c r="AH46" s="613"/>
      <c r="AI46" s="524"/>
      <c r="AJ46" s="524"/>
      <c r="AK46" s="524"/>
      <c r="AL46" s="524"/>
      <c r="AM46" s="922"/>
      <c r="AN46" s="923"/>
      <c r="AO46" s="513"/>
      <c r="AP46" s="118"/>
      <c r="AQ46" s="118"/>
      <c r="AR46" s="118"/>
      <c r="AS46" s="118"/>
      <c r="AT46" s="118"/>
      <c r="AU46" s="118"/>
      <c r="AV46" s="118"/>
      <c r="AW46" s="118"/>
      <c r="AX46" s="118"/>
      <c r="AY46" s="118"/>
      <c r="AZ46" s="118"/>
    </row>
    <row r="47" spans="2:61" ht="12.75" customHeight="1">
      <c r="B47" s="475"/>
      <c r="C47" s="1190"/>
      <c r="D47" s="1190"/>
      <c r="E47" s="1190"/>
      <c r="F47" s="1190"/>
      <c r="G47" s="1190"/>
      <c r="H47" s="1190"/>
      <c r="I47" s="1190"/>
      <c r="J47" s="1190"/>
      <c r="K47" s="1190"/>
      <c r="L47" s="1190"/>
      <c r="M47" s="1190"/>
      <c r="N47" s="1190"/>
      <c r="O47" s="1190"/>
      <c r="P47" s="1190"/>
      <c r="Q47" s="1190"/>
      <c r="R47" s="1190"/>
      <c r="S47" s="1190"/>
      <c r="T47" s="1190"/>
      <c r="U47" s="1169"/>
      <c r="V47" s="1169"/>
      <c r="W47" s="1169"/>
      <c r="X47" s="1169"/>
      <c r="Y47" s="1169"/>
      <c r="Z47" s="1270"/>
      <c r="AA47" s="1169"/>
      <c r="AB47" s="1169"/>
      <c r="AC47" s="1169"/>
      <c r="AD47" s="1285"/>
      <c r="AE47" s="2757" t="s">
        <v>47</v>
      </c>
      <c r="AF47" s="2757"/>
      <c r="AG47" s="2757"/>
      <c r="AH47" s="2605"/>
      <c r="AI47" s="698"/>
      <c r="AJ47" s="698"/>
      <c r="AK47" s="698"/>
      <c r="AL47" s="698"/>
      <c r="AM47" s="2748"/>
      <c r="AN47" s="2748"/>
      <c r="AO47" s="274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</row>
    <row r="48" spans="2:61" ht="12.75" customHeight="1">
      <c r="B48" s="475"/>
      <c r="C48" s="1190"/>
      <c r="D48" s="1190"/>
      <c r="E48" s="1190"/>
      <c r="F48" s="1190"/>
      <c r="G48" s="1190"/>
      <c r="H48" s="1190"/>
      <c r="I48" s="1190"/>
      <c r="J48" s="1190"/>
      <c r="K48" s="1190"/>
      <c r="L48" s="1190"/>
      <c r="M48" s="1190"/>
      <c r="N48" s="1190"/>
      <c r="O48" s="1190"/>
      <c r="P48" s="1190"/>
      <c r="Q48" s="1190"/>
      <c r="R48" s="1190"/>
      <c r="S48" s="1190"/>
      <c r="T48" s="1190"/>
      <c r="U48" s="1169"/>
      <c r="V48" s="1169"/>
      <c r="W48" s="1169"/>
      <c r="X48" s="1169"/>
      <c r="Y48" s="1169"/>
      <c r="Z48" s="1169"/>
      <c r="AA48" s="1169"/>
      <c r="AB48" s="1169"/>
      <c r="AC48" s="1169"/>
      <c r="AD48" s="1285"/>
      <c r="AE48" s="1343"/>
      <c r="AF48" s="1343"/>
      <c r="AG48" s="1344"/>
      <c r="AH48" s="613"/>
      <c r="AI48" s="698"/>
      <c r="AJ48" s="698"/>
      <c r="AK48" s="698"/>
      <c r="AL48" s="698"/>
      <c r="AM48" s="922"/>
      <c r="AN48" s="922"/>
      <c r="AO48" s="513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</row>
    <row r="49" spans="2:52" ht="12.95" customHeight="1">
      <c r="B49" s="475"/>
      <c r="C49" s="1190"/>
      <c r="D49" s="1190"/>
      <c r="E49" s="1190"/>
      <c r="F49" s="1190"/>
      <c r="G49" s="1190"/>
      <c r="H49" s="1190"/>
      <c r="I49" s="1190"/>
      <c r="J49" s="1190"/>
      <c r="K49" s="1190"/>
      <c r="L49" s="1190"/>
      <c r="M49" s="1190"/>
      <c r="N49" s="1190"/>
      <c r="O49" s="1190"/>
      <c r="P49" s="1190"/>
      <c r="Q49" s="1190"/>
      <c r="R49" s="1190"/>
      <c r="S49" s="1190"/>
      <c r="T49" s="1190"/>
      <c r="U49" s="1169"/>
      <c r="V49" s="1169"/>
      <c r="W49" s="1169"/>
      <c r="X49" s="1169"/>
      <c r="Y49" s="1169"/>
      <c r="Z49" s="1169"/>
      <c r="AA49" s="1169"/>
      <c r="AB49" s="1169"/>
      <c r="AC49" s="1169"/>
      <c r="AD49" s="1285"/>
      <c r="AE49" s="1343"/>
      <c r="AF49" s="1343"/>
      <c r="AG49" s="1344"/>
      <c r="AH49" s="613"/>
      <c r="AI49" s="524"/>
      <c r="AJ49" s="524"/>
      <c r="AK49" s="524"/>
      <c r="AL49" s="524"/>
      <c r="AM49" s="922"/>
      <c r="AN49" s="922"/>
      <c r="AO49" s="513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</row>
    <row r="50" spans="2:52" ht="12.95" customHeight="1">
      <c r="B50" s="86"/>
      <c r="C50" s="1292"/>
      <c r="D50" s="1292"/>
      <c r="E50" s="1292"/>
      <c r="F50" s="1292"/>
      <c r="G50" s="1292"/>
      <c r="H50" s="1292"/>
      <c r="I50" s="1292"/>
      <c r="J50" s="1292"/>
      <c r="K50" s="1292"/>
      <c r="L50" s="1292"/>
      <c r="M50" s="1292"/>
      <c r="N50" s="1292"/>
      <c r="O50" s="1292"/>
      <c r="P50" s="1238"/>
      <c r="Q50" s="1238"/>
      <c r="R50" s="1238"/>
      <c r="S50" s="1238"/>
      <c r="T50" s="1238"/>
      <c r="U50" s="1238"/>
      <c r="V50" s="1238"/>
      <c r="W50" s="1238"/>
      <c r="X50" s="1238"/>
      <c r="Y50" s="1238"/>
      <c r="Z50" s="1238"/>
      <c r="AA50" s="1238"/>
      <c r="AB50" s="1238"/>
      <c r="AC50" s="1238"/>
      <c r="AD50" s="1285"/>
      <c r="AE50" s="2758" t="s">
        <v>411</v>
      </c>
      <c r="AF50" s="2758"/>
      <c r="AG50" s="2758"/>
      <c r="AH50" s="122"/>
      <c r="AI50" s="699"/>
      <c r="AJ50" s="699"/>
      <c r="AK50" s="699"/>
      <c r="AL50" s="699"/>
      <c r="AM50" s="2748"/>
      <c r="AN50" s="2748"/>
      <c r="AO50" s="274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</row>
    <row r="51" spans="2:52" ht="12.95" customHeight="1">
      <c r="B51" s="86"/>
      <c r="C51" s="1158"/>
      <c r="D51" s="1158"/>
      <c r="E51" s="1158"/>
      <c r="F51" s="1186"/>
      <c r="G51" s="1186"/>
      <c r="H51" s="1206"/>
      <c r="I51" s="1184"/>
      <c r="J51" s="1184"/>
      <c r="K51" s="1184"/>
      <c r="L51" s="1184"/>
      <c r="M51" s="1184"/>
      <c r="N51" s="1184"/>
      <c r="O51" s="1186"/>
      <c r="P51" s="1186"/>
      <c r="Q51" s="1186"/>
      <c r="R51" s="1186"/>
      <c r="S51" s="1186"/>
      <c r="T51" s="1158"/>
      <c r="U51" s="1238"/>
      <c r="V51" s="1238"/>
      <c r="W51" s="1238"/>
      <c r="X51" s="1238"/>
      <c r="Y51" s="1238"/>
      <c r="Z51" s="1238"/>
      <c r="AA51" s="1238"/>
      <c r="AB51" s="1238"/>
      <c r="AC51" s="1238"/>
      <c r="AD51" s="1285"/>
      <c r="AE51" s="1343"/>
      <c r="AF51" s="1343"/>
      <c r="AG51" s="1344"/>
      <c r="AH51" s="613"/>
      <c r="AI51" s="699"/>
      <c r="AJ51" s="699"/>
      <c r="AK51" s="699"/>
      <c r="AL51" s="699"/>
      <c r="AM51" s="922"/>
      <c r="AN51" s="922"/>
      <c r="AO51" s="513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</row>
    <row r="52" spans="2:52" ht="12.95" customHeight="1">
      <c r="B52" s="86"/>
      <c r="C52" s="1345"/>
      <c r="D52" s="1345"/>
      <c r="E52" s="1158"/>
      <c r="F52" s="1345"/>
      <c r="G52" s="1345"/>
      <c r="H52" s="1345"/>
      <c r="I52" s="1345"/>
      <c r="J52" s="1345"/>
      <c r="K52" s="1345"/>
      <c r="L52" s="1298"/>
      <c r="M52" s="1268"/>
      <c r="N52" s="1158"/>
      <c r="O52" s="1158"/>
      <c r="P52" s="1158"/>
      <c r="Q52" s="1158"/>
      <c r="R52" s="1158"/>
      <c r="S52" s="1158"/>
      <c r="T52" s="1158"/>
      <c r="U52" s="1238"/>
      <c r="V52" s="1238"/>
      <c r="W52" s="1238"/>
      <c r="X52" s="1238"/>
      <c r="Y52" s="1238"/>
      <c r="Z52" s="1238"/>
      <c r="AA52" s="1238"/>
      <c r="AB52" s="1238"/>
      <c r="AC52" s="1238"/>
      <c r="AD52" s="1285"/>
      <c r="AE52" s="1343"/>
      <c r="AF52" s="1343"/>
      <c r="AG52" s="1344"/>
      <c r="AH52" s="613"/>
      <c r="AI52" s="524"/>
      <c r="AJ52" s="524"/>
      <c r="AK52" s="524"/>
      <c r="AL52" s="524"/>
      <c r="AM52" s="922"/>
      <c r="AN52" s="922"/>
      <c r="AO52" s="513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</row>
    <row r="53" spans="2:52" ht="17.25" customHeight="1">
      <c r="B53" s="86"/>
      <c r="C53" s="1345"/>
      <c r="D53" s="1345"/>
      <c r="E53" s="1303"/>
      <c r="F53" s="1346"/>
      <c r="G53" s="1346"/>
      <c r="H53" s="1346"/>
      <c r="I53" s="1347"/>
      <c r="J53" s="1347"/>
      <c r="K53" s="1347"/>
      <c r="L53" s="1347"/>
      <c r="M53" s="1301"/>
      <c r="N53" s="1301"/>
      <c r="O53" s="1348"/>
      <c r="P53" s="1302"/>
      <c r="Q53" s="1302"/>
      <c r="R53" s="1302"/>
      <c r="S53" s="1302"/>
      <c r="T53" s="1302"/>
      <c r="U53" s="1290"/>
      <c r="V53" s="1238"/>
      <c r="W53" s="1290"/>
      <c r="X53" s="1238"/>
      <c r="Y53" s="1238"/>
      <c r="Z53" s="1238"/>
      <c r="AA53" s="1238"/>
      <c r="AB53" s="1238"/>
      <c r="AC53" s="1238"/>
      <c r="AD53" s="1285"/>
      <c r="AE53" s="2757" t="s">
        <v>111</v>
      </c>
      <c r="AF53" s="2757"/>
      <c r="AG53" s="2757"/>
      <c r="AH53" s="2605"/>
      <c r="AI53" s="626"/>
      <c r="AJ53" s="626"/>
      <c r="AK53" s="626"/>
      <c r="AL53" s="626"/>
      <c r="AM53" s="2748"/>
      <c r="AN53" s="2748"/>
      <c r="AO53" s="274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</row>
    <row r="54" spans="2:52" ht="12.95" customHeight="1">
      <c r="B54" s="86"/>
      <c r="C54" s="1296"/>
      <c r="D54" s="1304"/>
      <c r="E54" s="1304"/>
      <c r="F54" s="1304"/>
      <c r="G54" s="1184"/>
      <c r="H54" s="1226"/>
      <c r="I54" s="1304"/>
      <c r="J54" s="1304"/>
      <c r="K54" s="1304"/>
      <c r="L54" s="1304"/>
      <c r="M54" s="1304"/>
      <c r="N54" s="1304"/>
      <c r="O54" s="1304"/>
      <c r="P54" s="1304"/>
      <c r="Q54" s="1304"/>
      <c r="R54" s="1304"/>
      <c r="S54" s="1304"/>
      <c r="T54" s="1304"/>
      <c r="U54" s="1238"/>
      <c r="V54" s="1238"/>
      <c r="W54" s="1238"/>
      <c r="X54" s="1238"/>
      <c r="Y54" s="1238"/>
      <c r="Z54" s="1238"/>
      <c r="AA54" s="1238"/>
      <c r="AB54" s="1238"/>
      <c r="AC54" s="1238"/>
      <c r="AD54" s="1285"/>
      <c r="AE54" s="1343"/>
      <c r="AF54" s="1343"/>
      <c r="AG54" s="1344"/>
      <c r="AH54" s="613"/>
      <c r="AI54" s="626"/>
      <c r="AJ54" s="626"/>
      <c r="AK54" s="626"/>
      <c r="AL54" s="626"/>
      <c r="AM54" s="922"/>
      <c r="AN54" s="922"/>
      <c r="AO54" s="204"/>
      <c r="AY54" s="118"/>
      <c r="AZ54" s="118"/>
    </row>
    <row r="55" spans="2:52" ht="12.95" customHeight="1">
      <c r="B55" s="86"/>
      <c r="C55" s="1197"/>
      <c r="D55" s="1197"/>
      <c r="E55" s="1197"/>
      <c r="F55" s="1305"/>
      <c r="G55" s="1305"/>
      <c r="H55" s="1305"/>
      <c r="I55" s="1305"/>
      <c r="J55" s="1305"/>
      <c r="K55" s="1186"/>
      <c r="L55" s="1186"/>
      <c r="M55" s="1186"/>
      <c r="N55" s="1186"/>
      <c r="O55" s="1306"/>
      <c r="P55" s="1306"/>
      <c r="Q55" s="1306"/>
      <c r="R55" s="1306"/>
      <c r="S55" s="1306"/>
      <c r="T55" s="1158"/>
      <c r="U55" s="1298"/>
      <c r="V55" s="1238"/>
      <c r="W55" s="1290"/>
      <c r="X55" s="1238"/>
      <c r="Y55" s="1238"/>
      <c r="Z55" s="1238"/>
      <c r="AA55" s="1238"/>
      <c r="AB55" s="1238"/>
      <c r="AC55" s="1238"/>
      <c r="AD55" s="1285"/>
      <c r="AE55" s="1343"/>
      <c r="AF55" s="1343"/>
      <c r="AG55" s="1349"/>
      <c r="AH55" s="614"/>
      <c r="AI55" s="524"/>
      <c r="AJ55" s="524"/>
      <c r="AK55" s="524"/>
      <c r="AL55" s="524"/>
      <c r="AM55" s="922"/>
      <c r="AN55" s="922"/>
      <c r="AO55" s="204"/>
      <c r="AY55" s="118"/>
      <c r="AZ55" s="118"/>
    </row>
    <row r="56" spans="2:52" ht="12.95" customHeight="1">
      <c r="B56" s="86"/>
      <c r="C56" s="1197"/>
      <c r="D56" s="1197"/>
      <c r="E56" s="1197"/>
      <c r="F56" s="1267"/>
      <c r="G56" s="1267"/>
      <c r="H56" s="1267"/>
      <c r="I56" s="1267"/>
      <c r="J56" s="1267"/>
      <c r="K56" s="1241"/>
      <c r="L56" s="1241"/>
      <c r="M56" s="1268"/>
      <c r="N56" s="1158"/>
      <c r="O56" s="1158"/>
      <c r="P56" s="1158"/>
      <c r="Q56" s="1158"/>
      <c r="R56" s="1158"/>
      <c r="S56" s="1158"/>
      <c r="T56" s="1158"/>
      <c r="U56" s="1298"/>
      <c r="V56" s="1238"/>
      <c r="W56" s="1238"/>
      <c r="X56" s="1238"/>
      <c r="Y56" s="1238"/>
      <c r="Z56" s="1238"/>
      <c r="AA56" s="1238"/>
      <c r="AB56" s="1238"/>
      <c r="AC56" s="1238"/>
      <c r="AD56" s="1285"/>
      <c r="AE56" s="2758" t="s">
        <v>412</v>
      </c>
      <c r="AF56" s="2758"/>
      <c r="AG56" s="2758"/>
      <c r="AH56" s="143"/>
      <c r="AI56" s="616"/>
      <c r="AJ56" s="616"/>
      <c r="AK56" s="616"/>
      <c r="AL56" s="616"/>
      <c r="AM56" s="2748"/>
      <c r="AN56" s="2748"/>
      <c r="AO56" s="2748"/>
      <c r="AY56" s="118"/>
      <c r="AZ56" s="118"/>
    </row>
    <row r="57" spans="2:52" ht="12.95" customHeight="1">
      <c r="B57" s="86"/>
      <c r="C57" s="1303"/>
      <c r="D57" s="1303"/>
      <c r="E57" s="1303"/>
      <c r="F57" s="1303"/>
      <c r="G57" s="1307"/>
      <c r="H57" s="1307"/>
      <c r="I57" s="1308"/>
      <c r="J57" s="1308"/>
      <c r="K57" s="1308"/>
      <c r="L57" s="1308"/>
      <c r="M57" s="1308"/>
      <c r="N57" s="1308"/>
      <c r="O57" s="1348"/>
      <c r="P57" s="1302"/>
      <c r="Q57" s="1302"/>
      <c r="R57" s="1302"/>
      <c r="S57" s="1302"/>
      <c r="T57" s="1302"/>
      <c r="U57" s="1285"/>
      <c r="V57" s="1297"/>
      <c r="W57" s="1297"/>
      <c r="X57" s="1297"/>
      <c r="Y57" s="1297"/>
      <c r="Z57" s="1297"/>
      <c r="AA57" s="1297"/>
      <c r="AB57" s="1297"/>
      <c r="AC57" s="1238"/>
      <c r="AD57" s="1238"/>
      <c r="AE57" s="1343"/>
      <c r="AF57" s="1343"/>
      <c r="AG57" s="1349"/>
      <c r="AH57" s="614"/>
      <c r="AI57" s="616"/>
      <c r="AJ57" s="616"/>
      <c r="AK57" s="616"/>
      <c r="AL57" s="616"/>
      <c r="AM57" s="163"/>
      <c r="AN57" s="163"/>
    </row>
    <row r="58" spans="2:52" ht="15.75" customHeight="1">
      <c r="B58" s="86"/>
      <c r="C58" s="1197"/>
      <c r="D58" s="1197"/>
      <c r="E58" s="1197"/>
      <c r="F58" s="1197"/>
      <c r="G58" s="1197"/>
      <c r="H58" s="1197"/>
      <c r="I58" s="1197"/>
      <c r="J58" s="1197"/>
      <c r="K58" s="1197"/>
      <c r="L58" s="1197"/>
      <c r="M58" s="1197"/>
      <c r="N58" s="1304"/>
      <c r="O58" s="1304"/>
      <c r="P58" s="1304"/>
      <c r="Q58" s="1304"/>
      <c r="R58" s="1304"/>
      <c r="S58" s="1304"/>
      <c r="T58" s="1304"/>
      <c r="U58" s="1238"/>
      <c r="V58" s="1238"/>
      <c r="W58" s="1238"/>
      <c r="X58" s="1238"/>
      <c r="Y58" s="1238"/>
      <c r="Z58" s="1238"/>
      <c r="AA58" s="1238"/>
      <c r="AB58" s="1238"/>
      <c r="AC58" s="1238"/>
      <c r="AD58" s="1238"/>
      <c r="AE58" s="1343"/>
      <c r="AF58" s="1343"/>
      <c r="AG58" s="1349"/>
      <c r="AH58" s="614"/>
      <c r="AI58" s="112"/>
      <c r="AJ58" s="112"/>
      <c r="AK58" s="112"/>
      <c r="AL58" s="112"/>
      <c r="AM58" s="163"/>
      <c r="AN58" s="163"/>
    </row>
    <row r="59" spans="2:52" ht="0.75" customHeight="1" thickBot="1">
      <c r="B59" s="86"/>
      <c r="C59" s="1197"/>
      <c r="D59" s="1197"/>
      <c r="E59" s="1197"/>
      <c r="F59" s="1197"/>
      <c r="G59" s="1197"/>
      <c r="H59" s="1197"/>
      <c r="I59" s="1197"/>
      <c r="J59" s="1197"/>
      <c r="K59" s="1197"/>
      <c r="L59" s="1197"/>
      <c r="M59" s="1197"/>
      <c r="N59" s="1197"/>
      <c r="O59" s="1197"/>
      <c r="P59" s="1197"/>
      <c r="Q59" s="1197"/>
      <c r="R59" s="1197"/>
      <c r="S59" s="1197"/>
      <c r="T59" s="1197"/>
      <c r="U59" s="1197"/>
      <c r="V59" s="1197"/>
      <c r="W59" s="1207"/>
      <c r="X59" s="1207"/>
      <c r="Y59" s="1207"/>
      <c r="Z59" s="1197"/>
      <c r="AA59" s="1197"/>
      <c r="AB59" s="1197"/>
      <c r="AC59" s="1197"/>
      <c r="AD59" s="1185"/>
      <c r="AE59" s="1185"/>
      <c r="AF59" s="747"/>
      <c r="AG59" s="747"/>
      <c r="AH59" s="750"/>
      <c r="AI59" s="91"/>
      <c r="AJ59" s="95"/>
      <c r="AK59" s="95"/>
      <c r="AL59" s="104"/>
      <c r="AM59" s="163"/>
      <c r="AN59" s="163"/>
    </row>
    <row r="60" spans="2:52" ht="6" customHeight="1">
      <c r="B60" s="115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81"/>
      <c r="X60" s="81"/>
      <c r="Y60" s="81"/>
      <c r="Z60" s="81"/>
      <c r="AA60" s="81"/>
      <c r="AB60" s="81"/>
      <c r="AC60" s="81"/>
      <c r="AD60" s="81"/>
      <c r="AE60" s="81"/>
      <c r="AF60" s="1158"/>
      <c r="AG60" s="1158"/>
      <c r="AH60" s="84"/>
      <c r="AI60" s="104"/>
      <c r="AJ60" s="104"/>
      <c r="AK60" s="104"/>
      <c r="AL60" s="104"/>
      <c r="AM60" s="163"/>
      <c r="AN60" s="163"/>
    </row>
    <row r="61" spans="2:52" ht="3.75" hidden="1" customHeight="1">
      <c r="B61" s="86"/>
      <c r="C61" s="1184"/>
      <c r="D61" s="1184"/>
      <c r="E61" s="1184"/>
      <c r="F61" s="1185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5"/>
      <c r="W61" s="1186"/>
      <c r="X61" s="1186"/>
      <c r="Y61" s="1186"/>
      <c r="Z61" s="1186"/>
      <c r="AA61" s="1186"/>
      <c r="AB61" s="1186"/>
      <c r="AC61" s="1186"/>
      <c r="AD61" s="1186"/>
      <c r="AE61" s="1186"/>
      <c r="AF61" s="1186"/>
      <c r="AG61" s="1186"/>
      <c r="AH61" s="89"/>
      <c r="AI61" s="90"/>
      <c r="AJ61" s="90"/>
      <c r="AK61" s="90"/>
      <c r="AL61" s="90"/>
      <c r="AM61" s="163"/>
      <c r="AN61" s="163"/>
    </row>
    <row r="62" spans="2:52" ht="12" customHeight="1">
      <c r="B62" s="86"/>
      <c r="C62" s="1262"/>
      <c r="D62" s="2752"/>
      <c r="E62" s="2752"/>
      <c r="F62" s="2752"/>
      <c r="G62" s="2752"/>
      <c r="H62" s="2752"/>
      <c r="I62" s="1188"/>
      <c r="J62" s="2752"/>
      <c r="K62" s="2752"/>
      <c r="L62" s="2752"/>
      <c r="M62" s="2752"/>
      <c r="N62" s="2752"/>
      <c r="O62" s="2752"/>
      <c r="P62" s="2752"/>
      <c r="Q62" s="2752"/>
      <c r="R62" s="2752"/>
      <c r="S62" s="2752"/>
      <c r="T62" s="1169"/>
      <c r="U62" s="2754"/>
      <c r="V62" s="2754"/>
      <c r="W62" s="2754"/>
      <c r="X62" s="1189"/>
      <c r="Y62" s="1189"/>
      <c r="Z62" s="2755"/>
      <c r="AA62" s="2755"/>
      <c r="AB62" s="2755"/>
      <c r="AC62" s="2755"/>
      <c r="AD62" s="2755"/>
      <c r="AE62" s="2755"/>
      <c r="AF62" s="2755"/>
      <c r="AG62" s="1350"/>
      <c r="AH62" s="954"/>
      <c r="AI62" s="182"/>
      <c r="AJ62" s="182"/>
      <c r="AK62" s="604"/>
      <c r="AL62" s="104"/>
      <c r="AM62" s="163"/>
      <c r="AN62" s="163"/>
    </row>
    <row r="63" spans="2:52" ht="12.75" customHeight="1">
      <c r="B63" s="86"/>
      <c r="C63" s="1262"/>
      <c r="D63" s="2752"/>
      <c r="E63" s="2752"/>
      <c r="F63" s="2752"/>
      <c r="G63" s="2752"/>
      <c r="H63" s="2752"/>
      <c r="I63" s="1188"/>
      <c r="J63" s="2752"/>
      <c r="K63" s="2752"/>
      <c r="L63" s="2752"/>
      <c r="M63" s="2752"/>
      <c r="N63" s="2752"/>
      <c r="O63" s="2752"/>
      <c r="P63" s="2752"/>
      <c r="Q63" s="2752"/>
      <c r="R63" s="2752"/>
      <c r="S63" s="2752"/>
      <c r="T63" s="1169"/>
      <c r="U63" s="2754"/>
      <c r="V63" s="2754"/>
      <c r="W63" s="2754"/>
      <c r="X63" s="1189"/>
      <c r="Y63" s="1189"/>
      <c r="Z63" s="2755"/>
      <c r="AA63" s="2755"/>
      <c r="AB63" s="2755"/>
      <c r="AC63" s="2755"/>
      <c r="AD63" s="2755"/>
      <c r="AE63" s="2755"/>
      <c r="AF63" s="2755"/>
      <c r="AG63" s="1350"/>
      <c r="AH63" s="954"/>
      <c r="AI63" s="182"/>
      <c r="AJ63" s="182"/>
      <c r="AK63" s="604"/>
      <c r="AL63" s="104"/>
      <c r="AM63" s="163"/>
      <c r="AN63" s="163"/>
    </row>
    <row r="64" spans="2:52" ht="15.75" customHeight="1">
      <c r="B64" s="86"/>
      <c r="C64" s="1262"/>
      <c r="D64" s="2749" t="s">
        <v>97</v>
      </c>
      <c r="E64" s="2750"/>
      <c r="F64" s="2750"/>
      <c r="G64" s="2750"/>
      <c r="H64" s="2750"/>
      <c r="I64" s="1351"/>
      <c r="J64" s="2749" t="s">
        <v>433</v>
      </c>
      <c r="K64" s="2750"/>
      <c r="L64" s="2750"/>
      <c r="M64" s="2750"/>
      <c r="N64" s="2750"/>
      <c r="O64" s="2750"/>
      <c r="P64" s="2750"/>
      <c r="Q64" s="2750"/>
      <c r="R64" s="2750"/>
      <c r="S64" s="2750"/>
      <c r="T64" s="1351"/>
      <c r="U64" s="2749" t="s">
        <v>434</v>
      </c>
      <c r="V64" s="2749"/>
      <c r="W64" s="2749"/>
      <c r="X64" s="1351"/>
      <c r="Y64" s="1351"/>
      <c r="Z64" s="1944" t="s">
        <v>435</v>
      </c>
      <c r="AA64" s="1944"/>
      <c r="AB64" s="1944"/>
      <c r="AC64" s="1944"/>
      <c r="AD64" s="1944"/>
      <c r="AE64" s="1944"/>
      <c r="AF64" s="1944"/>
      <c r="AG64" s="1944"/>
      <c r="AH64" s="2792"/>
      <c r="AI64" s="714"/>
      <c r="AJ64" s="714"/>
      <c r="AK64" s="714"/>
      <c r="AL64" s="714"/>
      <c r="AM64" s="163"/>
      <c r="AN64" s="163"/>
    </row>
    <row r="65" spans="2:40" ht="15.75" customHeight="1" thickBot="1">
      <c r="B65" s="138"/>
      <c r="C65" s="194"/>
      <c r="D65" s="2751"/>
      <c r="E65" s="2751"/>
      <c r="F65" s="2751"/>
      <c r="G65" s="2751"/>
      <c r="H65" s="2751"/>
      <c r="I65" s="715"/>
      <c r="J65" s="2751"/>
      <c r="K65" s="2751"/>
      <c r="L65" s="2751"/>
      <c r="M65" s="2751"/>
      <c r="N65" s="2751"/>
      <c r="O65" s="2751"/>
      <c r="P65" s="2751"/>
      <c r="Q65" s="2751"/>
      <c r="R65" s="2751"/>
      <c r="S65" s="2751"/>
      <c r="T65" s="715"/>
      <c r="U65" s="2753"/>
      <c r="V65" s="2753"/>
      <c r="W65" s="2753"/>
      <c r="X65" s="715"/>
      <c r="Y65" s="715"/>
      <c r="Z65" s="1945"/>
      <c r="AA65" s="1945"/>
      <c r="AB65" s="1945"/>
      <c r="AC65" s="1945"/>
      <c r="AD65" s="1945"/>
      <c r="AE65" s="1945"/>
      <c r="AF65" s="1945"/>
      <c r="AG65" s="1945"/>
      <c r="AH65" s="2793"/>
      <c r="AI65" s="714"/>
      <c r="AJ65" s="714"/>
      <c r="AK65" s="714"/>
      <c r="AL65" s="714"/>
      <c r="AM65" s="163"/>
      <c r="AN65" s="163"/>
    </row>
    <row r="66" spans="2:40" ht="6.75" customHeight="1">
      <c r="C66" s="118"/>
      <c r="D66" s="135"/>
      <c r="E66" s="135"/>
      <c r="F66" s="135"/>
      <c r="G66" s="135"/>
      <c r="H66" s="135"/>
      <c r="I66" s="135"/>
      <c r="J66" s="135"/>
      <c r="K66" s="135"/>
      <c r="L66" s="135"/>
      <c r="M66" s="85"/>
      <c r="N66" s="135"/>
      <c r="O66" s="135"/>
      <c r="P66" s="135"/>
      <c r="Q66" s="135"/>
      <c r="R66" s="85"/>
      <c r="S66" s="135"/>
      <c r="T66" s="135"/>
      <c r="V66" s="135"/>
      <c r="W66" s="135"/>
      <c r="X66" s="135"/>
      <c r="Y66" s="135"/>
      <c r="Z66" s="135"/>
      <c r="AA66" s="135"/>
      <c r="AB66" s="85"/>
      <c r="AC66" s="85"/>
      <c r="AD66" s="135"/>
      <c r="AE66" s="135"/>
      <c r="AF66" s="135"/>
      <c r="AG66" s="135"/>
      <c r="AH66" s="135"/>
      <c r="AI66" s="135"/>
      <c r="AJ66" s="135"/>
      <c r="AK66" s="135"/>
      <c r="AL66" s="104"/>
      <c r="AM66" s="163"/>
      <c r="AN66" s="163"/>
    </row>
    <row r="67" spans="2:40">
      <c r="AM67" s="163"/>
      <c r="AN67" s="163"/>
    </row>
    <row r="68" spans="2:40">
      <c r="AM68" s="163"/>
      <c r="AN68" s="163"/>
    </row>
    <row r="69" spans="2:40">
      <c r="AM69" s="163"/>
      <c r="AN69" s="163"/>
    </row>
    <row r="70" spans="2:40">
      <c r="AM70" s="163"/>
      <c r="AN70" s="163"/>
    </row>
    <row r="71" spans="2:40">
      <c r="AM71" s="163"/>
      <c r="AN71" s="163"/>
    </row>
  </sheetData>
  <sheetProtection selectLockedCells="1"/>
  <mergeCells count="133">
    <mergeCell ref="Z64:AH65"/>
    <mergeCell ref="AL3:AL8"/>
    <mergeCell ref="X5:AB5"/>
    <mergeCell ref="B2:H2"/>
    <mergeCell ref="J2:V2"/>
    <mergeCell ref="X2:AD2"/>
    <mergeCell ref="B3:H3"/>
    <mergeCell ref="J3:M3"/>
    <mergeCell ref="N3:V3"/>
    <mergeCell ref="AF3:AF8"/>
    <mergeCell ref="AG3:AG8"/>
    <mergeCell ref="B6:H6"/>
    <mergeCell ref="J6:M6"/>
    <mergeCell ref="N6:V6"/>
    <mergeCell ref="B4:H5"/>
    <mergeCell ref="J4:M5"/>
    <mergeCell ref="N4:V4"/>
    <mergeCell ref="X4:AB4"/>
    <mergeCell ref="N5:V5"/>
    <mergeCell ref="AI3:AK8"/>
    <mergeCell ref="X6:AB6"/>
    <mergeCell ref="B7:H7"/>
    <mergeCell ref="J7:M7"/>
    <mergeCell ref="N7:V7"/>
    <mergeCell ref="B8:H8"/>
    <mergeCell ref="B9:J11"/>
    <mergeCell ref="B12:E15"/>
    <mergeCell ref="R12:T15"/>
    <mergeCell ref="U12:V15"/>
    <mergeCell ref="U16:V16"/>
    <mergeCell ref="J8:M8"/>
    <mergeCell ref="N8:V8"/>
    <mergeCell ref="K15:L15"/>
    <mergeCell ref="M15:N15"/>
    <mergeCell ref="I12:J14"/>
    <mergeCell ref="F12:H14"/>
    <mergeCell ref="F15:G15"/>
    <mergeCell ref="K12:N14"/>
    <mergeCell ref="F16:G16"/>
    <mergeCell ref="K16:L16"/>
    <mergeCell ref="M16:N16"/>
    <mergeCell ref="W16:X16"/>
    <mergeCell ref="Z12:AH14"/>
    <mergeCell ref="Z15:AC15"/>
    <mergeCell ref="AD15:AH15"/>
    <mergeCell ref="Z16:AC16"/>
    <mergeCell ref="W12:Y14"/>
    <mergeCell ref="W15:X15"/>
    <mergeCell ref="C16:E16"/>
    <mergeCell ref="O16:Q16"/>
    <mergeCell ref="R16:T16"/>
    <mergeCell ref="C22:E22"/>
    <mergeCell ref="R22:T22"/>
    <mergeCell ref="U22:V22"/>
    <mergeCell ref="R18:T18"/>
    <mergeCell ref="F17:G17"/>
    <mergeCell ref="F18:G18"/>
    <mergeCell ref="K17:L17"/>
    <mergeCell ref="M17:N17"/>
    <mergeCell ref="W18:X18"/>
    <mergeCell ref="M18:N18"/>
    <mergeCell ref="R21:T21"/>
    <mergeCell ref="R20:T20"/>
    <mergeCell ref="C17:E17"/>
    <mergeCell ref="K18:L18"/>
    <mergeCell ref="M19:N19"/>
    <mergeCell ref="K19:L19"/>
    <mergeCell ref="M20:N20"/>
    <mergeCell ref="K20:L20"/>
    <mergeCell ref="M21:N21"/>
    <mergeCell ref="C18:E18"/>
    <mergeCell ref="C21:E21"/>
    <mergeCell ref="C20:E20"/>
    <mergeCell ref="C19:E19"/>
    <mergeCell ref="W20:X20"/>
    <mergeCell ref="Z23:AC23"/>
    <mergeCell ref="AD16:AH16"/>
    <mergeCell ref="Z17:AC17"/>
    <mergeCell ref="AD17:AH17"/>
    <mergeCell ref="AD18:AH18"/>
    <mergeCell ref="AD19:AH19"/>
    <mergeCell ref="AD20:AH20"/>
    <mergeCell ref="AD21:AH21"/>
    <mergeCell ref="Z18:AC18"/>
    <mergeCell ref="Z22:AC22"/>
    <mergeCell ref="AD22:AH22"/>
    <mergeCell ref="AD23:AH23"/>
    <mergeCell ref="Z19:AC19"/>
    <mergeCell ref="Z20:AC20"/>
    <mergeCell ref="Z21:AC21"/>
    <mergeCell ref="W23:X23"/>
    <mergeCell ref="F19:G19"/>
    <mergeCell ref="F20:G20"/>
    <mergeCell ref="F21:G21"/>
    <mergeCell ref="U18:V18"/>
    <mergeCell ref="U19:V19"/>
    <mergeCell ref="W19:X19"/>
    <mergeCell ref="R17:T17"/>
    <mergeCell ref="U17:V17"/>
    <mergeCell ref="W17:X17"/>
    <mergeCell ref="W21:X21"/>
    <mergeCell ref="R19:T19"/>
    <mergeCell ref="W22:X22"/>
    <mergeCell ref="R23:T23"/>
    <mergeCell ref="K21:L21"/>
    <mergeCell ref="M22:N22"/>
    <mergeCell ref="K22:L22"/>
    <mergeCell ref="U21:V21"/>
    <mergeCell ref="U20:V20"/>
    <mergeCell ref="C23:E23"/>
    <mergeCell ref="K9:AG11"/>
    <mergeCell ref="AM44:AO44"/>
    <mergeCell ref="AM47:AO47"/>
    <mergeCell ref="AM50:AO50"/>
    <mergeCell ref="AM53:AO53"/>
    <mergeCell ref="AM56:AO56"/>
    <mergeCell ref="D64:H65"/>
    <mergeCell ref="D62:H63"/>
    <mergeCell ref="J64:S65"/>
    <mergeCell ref="U64:W65"/>
    <mergeCell ref="J62:S63"/>
    <mergeCell ref="U62:W63"/>
    <mergeCell ref="Z62:AF63"/>
    <mergeCell ref="AE44:AH44"/>
    <mergeCell ref="AE47:AH47"/>
    <mergeCell ref="AE50:AG50"/>
    <mergeCell ref="AE53:AH53"/>
    <mergeCell ref="AE56:AG56"/>
    <mergeCell ref="F22:G22"/>
    <mergeCell ref="F23:G23"/>
    <mergeCell ref="M23:N23"/>
    <mergeCell ref="K23:L23"/>
    <mergeCell ref="U23:V23"/>
  </mergeCells>
  <printOptions horizontalCentered="1"/>
  <pageMargins left="0" right="0" top="0" bottom="0.17" header="0" footer="0"/>
  <pageSetup paperSize="9" scale="75" orientation="portrait" r:id="rId1"/>
  <headerFooter alignWithMargins="0"/>
  <colBreaks count="1" manualBreakCount="1">
    <brk id="35" max="64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B1:Y48"/>
  <sheetViews>
    <sheetView showGridLines="0" showRowColHeaders="0" topLeftCell="A25" zoomScaleNormal="100" zoomScaleSheetLayoutView="100" workbookViewId="0">
      <selection activeCell="D16" sqref="D16"/>
    </sheetView>
  </sheetViews>
  <sheetFormatPr defaultColWidth="9.140625" defaultRowHeight="12.75"/>
  <cols>
    <col min="1" max="1" width="18.7109375" style="22" customWidth="1"/>
    <col min="2" max="2" width="8.42578125" style="22" customWidth="1"/>
    <col min="3" max="3" width="3" style="22" customWidth="1"/>
    <col min="4" max="4" width="5.5703125" style="22" customWidth="1"/>
    <col min="5" max="6" width="7.7109375" style="22" customWidth="1"/>
    <col min="7" max="7" width="7.140625" style="22" customWidth="1"/>
    <col min="8" max="9" width="6.85546875" style="22" customWidth="1"/>
    <col min="10" max="10" width="10.5703125" style="22" customWidth="1"/>
    <col min="11" max="11" width="9.5703125" style="22" customWidth="1"/>
    <col min="12" max="12" width="7.28515625" style="22" customWidth="1"/>
    <col min="13" max="13" width="8.28515625" style="22" customWidth="1"/>
    <col min="14" max="14" width="11.28515625" style="22" customWidth="1"/>
    <col min="15" max="15" width="0.5703125" style="22" customWidth="1"/>
    <col min="16" max="16384" width="9.140625" style="22"/>
  </cols>
  <sheetData>
    <row r="1" spans="2:16" ht="42" customHeight="1"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2:16" ht="12.75" customHeight="1">
      <c r="B2" s="31"/>
      <c r="C2" s="61" t="s">
        <v>13</v>
      </c>
      <c r="D2" s="60"/>
      <c r="E2" s="60"/>
      <c r="F2" s="60"/>
      <c r="G2" s="60"/>
      <c r="H2" s="60"/>
      <c r="I2" s="60"/>
      <c r="J2" s="60"/>
      <c r="K2" s="61" t="s">
        <v>12</v>
      </c>
      <c r="L2" s="60"/>
      <c r="M2" s="60"/>
      <c r="N2" s="60"/>
      <c r="O2" s="31"/>
    </row>
    <row r="3" spans="2:16" ht="15.95" customHeight="1">
      <c r="B3" s="31"/>
      <c r="C3" s="2798" t="s">
        <v>11</v>
      </c>
      <c r="D3" s="2799"/>
      <c r="E3" s="2799"/>
      <c r="F3" s="2799"/>
      <c r="G3" s="2799"/>
      <c r="H3" s="2800"/>
      <c r="I3" s="52"/>
      <c r="J3" s="54" t="s">
        <v>10</v>
      </c>
      <c r="K3" s="2816"/>
      <c r="L3" s="2817"/>
      <c r="M3" s="2817"/>
      <c r="N3" s="2818"/>
      <c r="O3" s="56"/>
      <c r="P3" s="51"/>
    </row>
    <row r="4" spans="2:16" ht="15.95" customHeight="1">
      <c r="B4" s="31"/>
      <c r="C4" s="2801" t="s">
        <v>8</v>
      </c>
      <c r="D4" s="2802"/>
      <c r="E4" s="2802"/>
      <c r="F4" s="2802"/>
      <c r="G4" s="2802"/>
      <c r="H4" s="2803"/>
      <c r="I4" s="59"/>
      <c r="J4" s="54" t="s">
        <v>7</v>
      </c>
      <c r="K4" s="2808"/>
      <c r="L4" s="2809"/>
      <c r="M4" s="2809"/>
      <c r="N4" s="2810"/>
      <c r="O4" s="58"/>
      <c r="P4" s="57"/>
    </row>
    <row r="5" spans="2:16" ht="15.95" customHeight="1">
      <c r="B5" s="31"/>
      <c r="C5" s="2801"/>
      <c r="D5" s="2802"/>
      <c r="E5" s="2802"/>
      <c r="F5" s="2802"/>
      <c r="G5" s="2802"/>
      <c r="H5" s="2803"/>
      <c r="I5" s="59"/>
      <c r="J5" s="54"/>
      <c r="K5" s="2808"/>
      <c r="L5" s="2809"/>
      <c r="M5" s="2809"/>
      <c r="N5" s="2810"/>
      <c r="O5" s="58"/>
      <c r="P5" s="57"/>
    </row>
    <row r="6" spans="2:16" ht="15.95" customHeight="1">
      <c r="B6" s="31"/>
      <c r="C6" s="2804" t="s">
        <v>6</v>
      </c>
      <c r="D6" s="2805"/>
      <c r="E6" s="2805"/>
      <c r="F6" s="2805"/>
      <c r="G6" s="2805"/>
      <c r="H6" s="2806"/>
      <c r="I6" s="52"/>
      <c r="J6" s="54" t="s">
        <v>5</v>
      </c>
      <c r="K6" s="2819"/>
      <c r="L6" s="2820"/>
      <c r="M6" s="2820"/>
      <c r="N6" s="2821"/>
      <c r="O6" s="56"/>
      <c r="P6" s="51"/>
    </row>
    <row r="7" spans="2:16" ht="15.95" customHeight="1">
      <c r="B7" s="31"/>
      <c r="C7" s="2804" t="s">
        <v>4</v>
      </c>
      <c r="D7" s="2805"/>
      <c r="E7" s="2805"/>
      <c r="F7" s="2805"/>
      <c r="G7" s="2805"/>
      <c r="H7" s="2806"/>
      <c r="I7" s="52"/>
      <c r="J7" s="54" t="s">
        <v>3</v>
      </c>
      <c r="K7" s="2808"/>
      <c r="L7" s="2809"/>
      <c r="M7" s="2809"/>
      <c r="N7" s="2810"/>
      <c r="O7" s="56"/>
      <c r="P7" s="51"/>
    </row>
    <row r="8" spans="2:16" ht="15.95" customHeight="1">
      <c r="B8" s="31"/>
      <c r="C8" s="2836" t="s">
        <v>2</v>
      </c>
      <c r="D8" s="2837"/>
      <c r="E8" s="2837"/>
      <c r="F8" s="2837"/>
      <c r="G8" s="2837"/>
      <c r="H8" s="2838"/>
      <c r="I8" s="52"/>
      <c r="J8" s="54" t="s">
        <v>1</v>
      </c>
      <c r="K8" s="2811"/>
      <c r="L8" s="2812"/>
      <c r="M8" s="2812"/>
      <c r="N8" s="2813"/>
      <c r="O8" s="56"/>
      <c r="P8" s="51"/>
    </row>
    <row r="9" spans="2:16" ht="5.25" customHeight="1">
      <c r="B9" s="31"/>
      <c r="C9" s="55"/>
      <c r="D9" s="55"/>
      <c r="E9" s="55"/>
      <c r="F9" s="55"/>
      <c r="G9" s="55"/>
      <c r="H9" s="55"/>
      <c r="I9" s="52"/>
      <c r="J9" s="54"/>
      <c r="K9" s="53"/>
      <c r="L9" s="53"/>
      <c r="M9" s="53"/>
      <c r="N9" s="53"/>
      <c r="O9" s="52"/>
      <c r="P9" s="51"/>
    </row>
    <row r="10" spans="2:16" ht="12" customHeight="1">
      <c r="B10" s="31"/>
      <c r="C10" s="50" t="s">
        <v>63</v>
      </c>
      <c r="D10" s="50"/>
      <c r="E10" s="50"/>
      <c r="F10" s="50"/>
      <c r="G10" s="50"/>
      <c r="H10" s="50" t="s">
        <v>62</v>
      </c>
      <c r="I10" s="50"/>
      <c r="J10" s="50"/>
      <c r="K10" s="50"/>
      <c r="L10" s="50" t="s">
        <v>61</v>
      </c>
      <c r="M10" s="50"/>
      <c r="N10" s="31"/>
      <c r="O10" s="31"/>
    </row>
    <row r="11" spans="2:16" ht="30.75" customHeight="1">
      <c r="B11" s="31"/>
      <c r="C11" s="2823"/>
      <c r="D11" s="2824"/>
      <c r="E11" s="2824"/>
      <c r="F11" s="2825"/>
      <c r="G11" s="32"/>
      <c r="H11" s="2823"/>
      <c r="I11" s="2824"/>
      <c r="J11" s="2825"/>
      <c r="K11" s="32"/>
      <c r="L11" s="2823"/>
      <c r="M11" s="2824"/>
      <c r="N11" s="2825"/>
      <c r="O11" s="31"/>
    </row>
    <row r="12" spans="2:16" ht="4.5" customHeight="1"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</row>
    <row r="13" spans="2:16" ht="27" customHeight="1">
      <c r="B13" s="31"/>
      <c r="C13" s="2815" t="s">
        <v>36</v>
      </c>
      <c r="D13" s="2815" t="s">
        <v>90</v>
      </c>
      <c r="E13" s="2815" t="s">
        <v>89</v>
      </c>
      <c r="F13" s="2815"/>
      <c r="G13" s="2815" t="s">
        <v>88</v>
      </c>
      <c r="H13" s="2815" t="s">
        <v>87</v>
      </c>
      <c r="I13" s="2815"/>
      <c r="J13" s="2815" t="s">
        <v>85</v>
      </c>
      <c r="K13" s="2833" t="s">
        <v>86</v>
      </c>
      <c r="L13" s="2815"/>
      <c r="M13" s="2815" t="s">
        <v>85</v>
      </c>
      <c r="N13" s="2815" t="s">
        <v>60</v>
      </c>
      <c r="O13" s="31"/>
    </row>
    <row r="14" spans="2:16" ht="24.75" customHeight="1">
      <c r="B14" s="31"/>
      <c r="C14" s="2815"/>
      <c r="D14" s="2815"/>
      <c r="E14" s="49" t="s">
        <v>84</v>
      </c>
      <c r="F14" s="49" t="s">
        <v>83</v>
      </c>
      <c r="G14" s="2839"/>
      <c r="H14" s="49" t="s">
        <v>82</v>
      </c>
      <c r="I14" s="49" t="s">
        <v>81</v>
      </c>
      <c r="J14" s="2815"/>
      <c r="K14" s="67"/>
      <c r="L14" s="49" t="s">
        <v>80</v>
      </c>
      <c r="M14" s="2815"/>
      <c r="N14" s="2815"/>
      <c r="O14" s="31"/>
    </row>
    <row r="15" spans="2:16" ht="11.25" customHeight="1">
      <c r="B15" s="31"/>
      <c r="C15" s="48">
        <v>1</v>
      </c>
      <c r="D15" s="48">
        <v>2</v>
      </c>
      <c r="E15" s="47">
        <v>3</v>
      </c>
      <c r="F15" s="47">
        <v>4</v>
      </c>
      <c r="G15" s="48">
        <v>5</v>
      </c>
      <c r="H15" s="48">
        <v>6</v>
      </c>
      <c r="I15" s="48">
        <v>7</v>
      </c>
      <c r="J15" s="47">
        <v>8</v>
      </c>
      <c r="K15" s="2835">
        <v>9</v>
      </c>
      <c r="L15" s="2835"/>
      <c r="M15" s="47">
        <v>10</v>
      </c>
      <c r="N15" s="47">
        <v>11</v>
      </c>
      <c r="O15" s="31"/>
    </row>
    <row r="16" spans="2:16" ht="26.25" customHeight="1">
      <c r="B16" s="31"/>
      <c r="C16" s="46" t="s">
        <v>59</v>
      </c>
      <c r="D16" s="74"/>
      <c r="E16" s="43"/>
      <c r="F16" s="43"/>
      <c r="G16" s="43"/>
      <c r="H16" s="44"/>
      <c r="I16" s="44"/>
      <c r="J16" s="73"/>
      <c r="K16" s="74"/>
      <c r="L16" s="43"/>
      <c r="M16" s="73"/>
      <c r="N16" s="73"/>
      <c r="O16" s="31"/>
    </row>
    <row r="17" spans="2:23" ht="26.25" customHeight="1">
      <c r="B17" s="31"/>
      <c r="C17" s="46" t="s">
        <v>58</v>
      </c>
      <c r="D17" s="74"/>
      <c r="E17" s="43"/>
      <c r="F17" s="43"/>
      <c r="G17" s="43"/>
      <c r="H17" s="44"/>
      <c r="I17" s="44"/>
      <c r="J17" s="73"/>
      <c r="K17" s="74"/>
      <c r="L17" s="43"/>
      <c r="M17" s="73"/>
      <c r="N17" s="73"/>
      <c r="O17" s="31"/>
    </row>
    <row r="18" spans="2:23" ht="26.25" customHeight="1">
      <c r="B18" s="31"/>
      <c r="C18" s="46" t="s">
        <v>57</v>
      </c>
      <c r="D18" s="74"/>
      <c r="E18" s="43"/>
      <c r="F18" s="43"/>
      <c r="G18" s="43"/>
      <c r="H18" s="44"/>
      <c r="I18" s="44"/>
      <c r="J18" s="73"/>
      <c r="K18" s="74"/>
      <c r="L18" s="43"/>
      <c r="M18" s="73"/>
      <c r="N18" s="73"/>
      <c r="O18" s="31"/>
    </row>
    <row r="19" spans="2:23" ht="26.25" customHeight="1">
      <c r="B19" s="31"/>
      <c r="C19" s="46" t="s">
        <v>56</v>
      </c>
      <c r="D19" s="74"/>
      <c r="E19" s="43"/>
      <c r="F19" s="43"/>
      <c r="G19" s="43"/>
      <c r="H19" s="44"/>
      <c r="I19" s="44"/>
      <c r="J19" s="73"/>
      <c r="K19" s="74"/>
      <c r="L19" s="43"/>
      <c r="M19" s="73"/>
      <c r="N19" s="73"/>
      <c r="O19" s="31"/>
    </row>
    <row r="20" spans="2:23" ht="26.25" customHeight="1">
      <c r="B20" s="31"/>
      <c r="C20" s="46" t="s">
        <v>55</v>
      </c>
      <c r="D20" s="74"/>
      <c r="E20" s="43"/>
      <c r="F20" s="43"/>
      <c r="G20" s="43"/>
      <c r="H20" s="44"/>
      <c r="I20" s="44"/>
      <c r="J20" s="73"/>
      <c r="K20" s="74"/>
      <c r="L20" s="43"/>
      <c r="M20" s="73"/>
      <c r="N20" s="73"/>
      <c r="O20" s="31"/>
    </row>
    <row r="21" spans="2:23" ht="26.25" customHeight="1">
      <c r="B21" s="31"/>
      <c r="C21" s="46" t="s">
        <v>54</v>
      </c>
      <c r="D21" s="74"/>
      <c r="E21" s="43"/>
      <c r="F21" s="43"/>
      <c r="G21" s="43"/>
      <c r="H21" s="44"/>
      <c r="I21" s="44"/>
      <c r="J21" s="73"/>
      <c r="K21" s="74"/>
      <c r="L21" s="43"/>
      <c r="M21" s="73"/>
      <c r="N21" s="73"/>
      <c r="O21" s="31"/>
    </row>
    <row r="22" spans="2:23" ht="24.95" customHeight="1">
      <c r="B22" s="31"/>
      <c r="C22" s="45" t="s">
        <v>53</v>
      </c>
      <c r="D22" s="75"/>
      <c r="E22" s="43"/>
      <c r="F22" s="43"/>
      <c r="G22" s="43"/>
      <c r="H22" s="44"/>
      <c r="I22" s="44"/>
      <c r="J22" s="73"/>
      <c r="K22" s="74"/>
      <c r="L22" s="43"/>
      <c r="M22" s="73"/>
      <c r="N22" s="73"/>
      <c r="O22" s="31"/>
    </row>
    <row r="23" spans="2:23" ht="21.75" customHeight="1">
      <c r="B23" s="31"/>
      <c r="C23" s="31"/>
      <c r="D23" s="42" t="s">
        <v>79</v>
      </c>
      <c r="E23" s="42"/>
      <c r="F23" s="31"/>
      <c r="G23" s="42" t="s">
        <v>78</v>
      </c>
      <c r="H23" s="42" t="s">
        <v>77</v>
      </c>
      <c r="I23" s="42"/>
      <c r="J23" s="42" t="s">
        <v>76</v>
      </c>
      <c r="K23" s="42"/>
      <c r="L23" s="2822" t="s">
        <v>52</v>
      </c>
      <c r="M23" s="2822"/>
      <c r="N23" s="70"/>
      <c r="O23" s="31"/>
    </row>
    <row r="24" spans="2:23" ht="26.25" customHeight="1">
      <c r="B24" s="31"/>
      <c r="C24" s="31"/>
      <c r="D24" s="2814" t="s">
        <v>75</v>
      </c>
      <c r="E24" s="2814"/>
      <c r="F24" s="2814"/>
      <c r="G24" s="2814" t="s">
        <v>74</v>
      </c>
      <c r="H24" s="2827" t="s">
        <v>73</v>
      </c>
      <c r="I24" s="2827"/>
      <c r="J24" s="2827" t="s">
        <v>72</v>
      </c>
      <c r="K24" s="2831"/>
      <c r="L24" s="2807" t="s">
        <v>51</v>
      </c>
      <c r="M24" s="2807"/>
      <c r="N24" s="70"/>
      <c r="O24" s="31"/>
    </row>
    <row r="25" spans="2:23" ht="26.25" customHeight="1">
      <c r="B25" s="31"/>
      <c r="C25" s="72"/>
      <c r="D25" s="2814"/>
      <c r="E25" s="2814"/>
      <c r="F25" s="2814"/>
      <c r="G25" s="2814"/>
      <c r="H25" s="71"/>
      <c r="I25" s="71"/>
      <c r="J25" s="2827"/>
      <c r="K25" s="2831"/>
      <c r="L25" s="2807" t="s">
        <v>50</v>
      </c>
      <c r="M25" s="2807"/>
      <c r="N25" s="70"/>
      <c r="O25" s="31"/>
    </row>
    <row r="26" spans="2:23" ht="26.25" customHeight="1">
      <c r="B26" s="31"/>
      <c r="C26" s="2834" t="s">
        <v>71</v>
      </c>
      <c r="D26" s="2834"/>
      <c r="E26" s="2834"/>
      <c r="F26" s="2834"/>
      <c r="G26" s="2834"/>
      <c r="H26" s="2834"/>
      <c r="I26" s="2834"/>
      <c r="J26" s="2827"/>
      <c r="K26" s="2831"/>
      <c r="L26" s="2807" t="s">
        <v>49</v>
      </c>
      <c r="M26" s="2807"/>
      <c r="N26" s="70"/>
      <c r="O26" s="31"/>
    </row>
    <row r="27" spans="2:23" ht="26.25" customHeight="1">
      <c r="B27" s="31"/>
      <c r="C27" s="2834"/>
      <c r="D27" s="2834"/>
      <c r="E27" s="2834"/>
      <c r="F27" s="2834"/>
      <c r="G27" s="2834"/>
      <c r="H27" s="2834"/>
      <c r="I27" s="2834"/>
      <c r="J27" s="2827"/>
      <c r="K27" s="2831"/>
      <c r="L27" s="2822" t="s">
        <v>48</v>
      </c>
      <c r="M27" s="2822"/>
      <c r="N27" s="70"/>
      <c r="O27" s="31"/>
    </row>
    <row r="28" spans="2:23" ht="26.25" customHeight="1">
      <c r="B28" s="31"/>
      <c r="C28" s="31"/>
      <c r="D28" s="65"/>
      <c r="E28" s="65"/>
      <c r="F28" s="65"/>
      <c r="G28" s="65"/>
      <c r="H28" s="65"/>
      <c r="I28" s="65"/>
      <c r="J28" s="2827"/>
      <c r="K28" s="2831"/>
      <c r="L28" s="2807" t="s">
        <v>0</v>
      </c>
      <c r="M28" s="2807"/>
      <c r="N28" s="70"/>
      <c r="O28" s="31"/>
    </row>
    <row r="29" spans="2:23" ht="26.25" customHeight="1">
      <c r="B29" s="31"/>
      <c r="C29" s="2832" t="s">
        <v>70</v>
      </c>
      <c r="D29" s="2832"/>
      <c r="E29" s="2832"/>
      <c r="F29" s="2832"/>
      <c r="G29" s="2832"/>
      <c r="H29" s="2832"/>
      <c r="I29" s="2832"/>
      <c r="J29" s="2832"/>
      <c r="K29" s="2832"/>
      <c r="L29" s="2807" t="s">
        <v>47</v>
      </c>
      <c r="M29" s="2807"/>
      <c r="N29" s="70"/>
      <c r="O29" s="31"/>
      <c r="Q29" s="41"/>
      <c r="R29" s="24"/>
      <c r="S29" s="24"/>
      <c r="T29" s="24"/>
      <c r="U29" s="24"/>
      <c r="V29" s="24"/>
      <c r="W29" s="24"/>
    </row>
    <row r="30" spans="2:23" ht="26.25" customHeight="1">
      <c r="B30" s="31"/>
      <c r="C30" s="2832"/>
      <c r="D30" s="2832"/>
      <c r="E30" s="2832"/>
      <c r="F30" s="2832"/>
      <c r="G30" s="2832"/>
      <c r="H30" s="2832"/>
      <c r="I30" s="2832"/>
      <c r="J30" s="2832"/>
      <c r="K30" s="2832"/>
      <c r="L30" s="2822" t="s">
        <v>40</v>
      </c>
      <c r="M30" s="2807"/>
      <c r="N30" s="70"/>
      <c r="O30" s="31"/>
      <c r="Q30" s="24"/>
      <c r="R30" s="24"/>
      <c r="S30" s="24"/>
      <c r="T30" s="24"/>
      <c r="U30" s="24"/>
      <c r="V30" s="24"/>
      <c r="W30" s="24"/>
    </row>
    <row r="31" spans="2:23" ht="26.25" customHeight="1">
      <c r="B31" s="31"/>
      <c r="C31" s="2832"/>
      <c r="D31" s="2832"/>
      <c r="E31" s="2832"/>
      <c r="F31" s="2832"/>
      <c r="G31" s="2832"/>
      <c r="H31" s="2832"/>
      <c r="I31" s="2832"/>
      <c r="J31" s="2832"/>
      <c r="K31" s="2832"/>
      <c r="L31" s="2807" t="s">
        <v>46</v>
      </c>
      <c r="M31" s="2807"/>
      <c r="N31" s="70"/>
      <c r="O31" s="31"/>
      <c r="Q31" s="24"/>
      <c r="R31" s="24"/>
      <c r="S31" s="24"/>
      <c r="T31" s="24"/>
      <c r="U31" s="24"/>
      <c r="V31" s="24"/>
      <c r="W31" s="24"/>
    </row>
    <row r="32" spans="2:23" ht="26.25" customHeight="1">
      <c r="B32" s="31"/>
      <c r="C32" s="2832"/>
      <c r="D32" s="2832"/>
      <c r="E32" s="2832"/>
      <c r="F32" s="2832"/>
      <c r="G32" s="2832"/>
      <c r="H32" s="2832"/>
      <c r="I32" s="2832"/>
      <c r="J32" s="2832"/>
      <c r="K32" s="2832"/>
      <c r="L32" s="2829" t="s">
        <v>45</v>
      </c>
      <c r="M32" s="2829"/>
      <c r="N32" s="40">
        <f>N27+N30+N31</f>
        <v>0</v>
      </c>
      <c r="O32" s="31"/>
      <c r="Q32" s="24"/>
      <c r="R32" s="24"/>
      <c r="S32" s="24"/>
      <c r="T32" s="24"/>
      <c r="U32" s="24"/>
      <c r="V32" s="24"/>
      <c r="W32" s="24"/>
    </row>
    <row r="33" spans="2:25" ht="29.25" customHeight="1">
      <c r="B33" s="31"/>
      <c r="C33" s="2832"/>
      <c r="D33" s="2832"/>
      <c r="E33" s="2832"/>
      <c r="F33" s="2832"/>
      <c r="G33" s="2832"/>
      <c r="H33" s="2832"/>
      <c r="I33" s="2832"/>
      <c r="J33" s="2832"/>
      <c r="K33" s="2832"/>
      <c r="L33" s="31"/>
      <c r="M33" s="31"/>
      <c r="N33" s="31"/>
      <c r="O33" s="39"/>
      <c r="P33" s="23"/>
      <c r="S33" s="24"/>
      <c r="T33" s="24"/>
      <c r="U33" s="24"/>
      <c r="V33" s="24"/>
      <c r="W33" s="24"/>
      <c r="X33" s="24"/>
      <c r="Y33" s="24"/>
    </row>
    <row r="34" spans="2:25" ht="3.75" customHeight="1">
      <c r="B34" s="31"/>
      <c r="C34" s="31"/>
      <c r="D34" s="31"/>
      <c r="E34" s="66"/>
      <c r="F34" s="66"/>
      <c r="G34" s="66"/>
      <c r="H34" s="31"/>
      <c r="I34" s="31"/>
      <c r="J34" s="69"/>
      <c r="K34" s="68"/>
      <c r="L34" s="31"/>
      <c r="M34" s="31"/>
      <c r="N34" s="31"/>
      <c r="O34" s="31"/>
    </row>
    <row r="35" spans="2:25" ht="26.25" customHeight="1">
      <c r="B35" s="31"/>
      <c r="C35" s="2830" t="s">
        <v>44</v>
      </c>
      <c r="D35" s="2830"/>
      <c r="E35" s="2830"/>
      <c r="F35" s="2830"/>
      <c r="G35" s="2828"/>
      <c r="H35" s="2828"/>
      <c r="I35" s="2828"/>
      <c r="J35" s="38"/>
      <c r="K35" s="2828"/>
      <c r="L35" s="2828"/>
      <c r="M35" s="2828"/>
      <c r="N35" s="31"/>
      <c r="O35" s="31"/>
    </row>
    <row r="36" spans="2:25" ht="15.75" customHeight="1">
      <c r="B36" s="31"/>
      <c r="C36" s="31"/>
      <c r="D36" s="31"/>
      <c r="E36" s="31"/>
      <c r="F36" s="31"/>
      <c r="G36" s="2826" t="s">
        <v>41</v>
      </c>
      <c r="H36" s="2826"/>
      <c r="I36" s="2826"/>
      <c r="J36" s="2826" t="s">
        <v>43</v>
      </c>
      <c r="K36" s="2826"/>
      <c r="L36" s="2826"/>
      <c r="M36" s="2826"/>
      <c r="N36" s="2826"/>
      <c r="O36" s="31"/>
    </row>
    <row r="37" spans="2:25" ht="5.25" customHeight="1">
      <c r="B37" s="31"/>
      <c r="C37" s="37"/>
      <c r="D37" s="37"/>
      <c r="E37" s="31"/>
      <c r="F37" s="31"/>
      <c r="G37" s="31"/>
      <c r="H37" s="31"/>
      <c r="I37" s="31"/>
      <c r="J37" s="31"/>
      <c r="K37" s="35"/>
      <c r="L37" s="36"/>
      <c r="M37" s="36"/>
      <c r="N37" s="32"/>
      <c r="O37" s="31"/>
    </row>
    <row r="38" spans="2:25" ht="26.25" customHeight="1">
      <c r="B38" s="31"/>
      <c r="C38" s="2830" t="s">
        <v>69</v>
      </c>
      <c r="D38" s="2830"/>
      <c r="E38" s="2830"/>
      <c r="F38" s="2830"/>
      <c r="G38" s="2828"/>
      <c r="H38" s="2828"/>
      <c r="I38" s="2828"/>
      <c r="J38" s="31"/>
      <c r="K38" s="31"/>
      <c r="L38" s="35"/>
      <c r="M38" s="35"/>
      <c r="N38" s="32"/>
      <c r="O38" s="31"/>
    </row>
    <row r="39" spans="2:25" ht="20.45" customHeight="1">
      <c r="B39" s="31"/>
      <c r="C39" s="34"/>
      <c r="D39" s="34"/>
      <c r="E39" s="33"/>
      <c r="F39" s="33"/>
      <c r="G39" s="2826" t="s">
        <v>42</v>
      </c>
      <c r="H39" s="2826"/>
      <c r="I39" s="2826"/>
      <c r="J39" s="31"/>
      <c r="K39" s="32"/>
      <c r="L39" s="31"/>
      <c r="M39" s="31"/>
      <c r="N39" s="31"/>
      <c r="O39" s="31"/>
    </row>
    <row r="40" spans="2:25" ht="20.45" customHeight="1">
      <c r="C40" s="30"/>
      <c r="D40" s="30"/>
      <c r="K40" s="25"/>
      <c r="L40" s="25"/>
      <c r="M40" s="25"/>
      <c r="N40" s="23"/>
    </row>
    <row r="41" spans="2:25" ht="20.45" customHeight="1">
      <c r="C41" s="30"/>
      <c r="D41" s="30"/>
      <c r="J41" s="26"/>
      <c r="K41" s="25"/>
      <c r="N41" s="23"/>
    </row>
    <row r="42" spans="2:25" ht="12.75" customHeight="1">
      <c r="C42" s="30"/>
      <c r="D42" s="30"/>
      <c r="J42" s="25"/>
      <c r="L42" s="25"/>
      <c r="M42" s="25"/>
    </row>
    <row r="43" spans="2:25" ht="12.75" customHeight="1"/>
    <row r="44" spans="2:25" ht="12.75" customHeight="1">
      <c r="C44" s="29"/>
      <c r="D44" s="29"/>
      <c r="K44" s="26"/>
    </row>
    <row r="45" spans="2:25" ht="16.5" customHeight="1">
      <c r="C45" s="28"/>
      <c r="D45" s="28"/>
      <c r="K45" s="25"/>
      <c r="L45" s="26"/>
      <c r="M45" s="27"/>
    </row>
    <row r="46" spans="2:25" ht="20.100000000000001" customHeight="1">
      <c r="L46" s="25"/>
    </row>
    <row r="47" spans="2:25" ht="20.100000000000001" customHeight="1"/>
    <row r="48" spans="2:25" ht="20.100000000000001" customHeight="1"/>
  </sheetData>
  <sheetProtection password="D48B" sheet="1" objects="1" scenarios="1" selectLockedCells="1"/>
  <mergeCells count="48">
    <mergeCell ref="C8:H8"/>
    <mergeCell ref="G13:G14"/>
    <mergeCell ref="C11:F11"/>
    <mergeCell ref="H11:J11"/>
    <mergeCell ref="C35:F35"/>
    <mergeCell ref="C38:F38"/>
    <mergeCell ref="J24:K28"/>
    <mergeCell ref="C29:K33"/>
    <mergeCell ref="D24:F25"/>
    <mergeCell ref="J13:J14"/>
    <mergeCell ref="H13:I13"/>
    <mergeCell ref="E13:F13"/>
    <mergeCell ref="K13:L13"/>
    <mergeCell ref="C26:I27"/>
    <mergeCell ref="C13:C14"/>
    <mergeCell ref="D13:D14"/>
    <mergeCell ref="L23:M23"/>
    <mergeCell ref="L24:M24"/>
    <mergeCell ref="K15:L15"/>
    <mergeCell ref="L25:M25"/>
    <mergeCell ref="G39:I39"/>
    <mergeCell ref="H24:I24"/>
    <mergeCell ref="G36:I36"/>
    <mergeCell ref="G35:I35"/>
    <mergeCell ref="L26:M26"/>
    <mergeCell ref="L27:M27"/>
    <mergeCell ref="L28:M28"/>
    <mergeCell ref="L29:M29"/>
    <mergeCell ref="L32:M32"/>
    <mergeCell ref="G38:I38"/>
    <mergeCell ref="K35:M35"/>
    <mergeCell ref="J36:N36"/>
    <mergeCell ref="C3:H3"/>
    <mergeCell ref="C4:H5"/>
    <mergeCell ref="C6:H6"/>
    <mergeCell ref="C7:H7"/>
    <mergeCell ref="L31:M31"/>
    <mergeCell ref="K7:N7"/>
    <mergeCell ref="K8:N8"/>
    <mergeCell ref="G24:G25"/>
    <mergeCell ref="N13:N14"/>
    <mergeCell ref="M13:M14"/>
    <mergeCell ref="K3:N3"/>
    <mergeCell ref="K4:N4"/>
    <mergeCell ref="K5:N5"/>
    <mergeCell ref="K6:N6"/>
    <mergeCell ref="L30:M30"/>
    <mergeCell ref="L11:N11"/>
  </mergeCells>
  <phoneticPr fontId="0" type="noConversion"/>
  <pageMargins left="0" right="0" top="0" bottom="0" header="0" footer="0"/>
  <pageSetup paperSize="9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BG66"/>
  <sheetViews>
    <sheetView showGridLines="0" showRowColHeaders="0" view="pageBreakPreview" topLeftCell="A22" zoomScaleNormal="100" zoomScaleSheetLayoutView="100" workbookViewId="0">
      <selection activeCell="D18" sqref="D18:J18"/>
    </sheetView>
  </sheetViews>
  <sheetFormatPr defaultColWidth="9.140625" defaultRowHeight="12.75"/>
  <cols>
    <col min="1" max="1" width="18.7109375" style="1" customWidth="1"/>
    <col min="2" max="2" width="9.140625" style="1"/>
    <col min="3" max="37" width="2.7109375" style="1" customWidth="1"/>
    <col min="38" max="38" width="5.7109375" style="1" customWidth="1"/>
    <col min="39" max="73" width="2.7109375" style="1" customWidth="1"/>
    <col min="74" max="74" width="5.28515625" style="1" bestFit="1" customWidth="1"/>
    <col min="75" max="75" width="21.85546875" style="1" bestFit="1" customWidth="1"/>
    <col min="76" max="76" width="5.5703125" style="1" bestFit="1" customWidth="1"/>
    <col min="77" max="77" width="18.140625" style="1" bestFit="1" customWidth="1"/>
    <col min="78" max="78" width="5.28515625" style="1" bestFit="1" customWidth="1"/>
    <col min="79" max="79" width="22.140625" style="1" bestFit="1" customWidth="1"/>
    <col min="80" max="80" width="5.5703125" style="1" bestFit="1" customWidth="1"/>
    <col min="81" max="111" width="5.7109375" style="1" customWidth="1"/>
    <col min="112" max="16384" width="9.140625" style="1"/>
  </cols>
  <sheetData>
    <row r="1" spans="2:51" ht="42" customHeight="1"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2857"/>
      <c r="AE1" s="2857"/>
      <c r="AF1" s="2857"/>
      <c r="AG1" s="2857"/>
      <c r="AH1" s="2857"/>
      <c r="AI1" s="2857"/>
      <c r="AJ1" s="2857"/>
    </row>
    <row r="2" spans="2:51" ht="12.75" customHeight="1">
      <c r="B2" s="3"/>
      <c r="C2" s="3" t="s">
        <v>13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 t="s">
        <v>12</v>
      </c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21"/>
      <c r="AI2" s="21"/>
      <c r="AJ2" s="3"/>
      <c r="AL2" s="4"/>
      <c r="AM2" s="4"/>
      <c r="AN2" s="4"/>
      <c r="AO2" s="4"/>
      <c r="AP2" s="4"/>
    </row>
    <row r="3" spans="2:51" ht="12.75" customHeight="1">
      <c r="B3" s="3"/>
      <c r="C3" s="2879" t="s">
        <v>28</v>
      </c>
      <c r="D3" s="2880"/>
      <c r="E3" s="2880"/>
      <c r="F3" s="2880"/>
      <c r="G3" s="2880"/>
      <c r="H3" s="2880"/>
      <c r="I3" s="2880"/>
      <c r="J3" s="2880"/>
      <c r="K3" s="2880"/>
      <c r="L3" s="2880"/>
      <c r="M3" s="2880"/>
      <c r="N3" s="2880"/>
      <c r="O3" s="2880"/>
      <c r="P3" s="2881"/>
      <c r="Q3" s="3"/>
      <c r="R3" s="3"/>
      <c r="S3" s="2"/>
      <c r="T3" s="19" t="s">
        <v>10</v>
      </c>
      <c r="U3" s="2888"/>
      <c r="V3" s="2889"/>
      <c r="W3" s="2889"/>
      <c r="X3" s="2889"/>
      <c r="Y3" s="2889"/>
      <c r="Z3" s="2889"/>
      <c r="AA3" s="2889"/>
      <c r="AB3" s="2889"/>
      <c r="AC3" s="2889"/>
      <c r="AD3" s="2889"/>
      <c r="AE3" s="2889"/>
      <c r="AF3" s="2889"/>
      <c r="AG3" s="2889"/>
      <c r="AH3" s="2889"/>
      <c r="AI3" s="2890"/>
      <c r="AJ3" s="2858"/>
      <c r="AL3" s="4"/>
      <c r="AM3" s="4"/>
      <c r="AN3" s="4"/>
      <c r="AO3" s="4"/>
      <c r="AP3" s="4"/>
    </row>
    <row r="4" spans="2:51" ht="12.75" customHeight="1">
      <c r="B4" s="3"/>
      <c r="C4" s="2891" t="s">
        <v>8</v>
      </c>
      <c r="D4" s="2892"/>
      <c r="E4" s="2892"/>
      <c r="F4" s="2892"/>
      <c r="G4" s="2892"/>
      <c r="H4" s="2892"/>
      <c r="I4" s="2892"/>
      <c r="J4" s="2892"/>
      <c r="K4" s="2892"/>
      <c r="L4" s="2892"/>
      <c r="M4" s="2892"/>
      <c r="N4" s="2892"/>
      <c r="O4" s="2892"/>
      <c r="P4" s="2893"/>
      <c r="Q4" s="3"/>
      <c r="R4" s="3"/>
      <c r="S4" s="2"/>
      <c r="T4" s="19" t="s">
        <v>7</v>
      </c>
      <c r="U4" s="2882"/>
      <c r="V4" s="2883"/>
      <c r="W4" s="2883"/>
      <c r="X4" s="2883"/>
      <c r="Y4" s="2883"/>
      <c r="Z4" s="2883"/>
      <c r="AA4" s="2883"/>
      <c r="AB4" s="2883"/>
      <c r="AC4" s="2883"/>
      <c r="AD4" s="2883"/>
      <c r="AE4" s="2883"/>
      <c r="AF4" s="2883"/>
      <c r="AG4" s="2883"/>
      <c r="AH4" s="2883"/>
      <c r="AI4" s="2884"/>
      <c r="AJ4" s="2858"/>
      <c r="AL4" s="4"/>
      <c r="AM4" s="4"/>
      <c r="AN4" s="4"/>
      <c r="AO4" s="4"/>
      <c r="AP4" s="4"/>
    </row>
    <row r="5" spans="2:51" ht="12.75" customHeight="1">
      <c r="B5" s="3"/>
      <c r="C5" s="2891"/>
      <c r="D5" s="2892"/>
      <c r="E5" s="2892"/>
      <c r="F5" s="2892"/>
      <c r="G5" s="2892"/>
      <c r="H5" s="2892"/>
      <c r="I5" s="2892"/>
      <c r="J5" s="2892"/>
      <c r="K5" s="2892"/>
      <c r="L5" s="2892"/>
      <c r="M5" s="2892"/>
      <c r="N5" s="2892"/>
      <c r="O5" s="2892"/>
      <c r="P5" s="2893"/>
      <c r="Q5" s="3"/>
      <c r="R5" s="3"/>
      <c r="S5" s="2"/>
      <c r="T5" s="19"/>
      <c r="U5" s="2885"/>
      <c r="V5" s="2886"/>
      <c r="W5" s="2886"/>
      <c r="X5" s="2886"/>
      <c r="Y5" s="2886"/>
      <c r="Z5" s="2886"/>
      <c r="AA5" s="2886"/>
      <c r="AB5" s="2886"/>
      <c r="AC5" s="2886"/>
      <c r="AD5" s="2886"/>
      <c r="AE5" s="2886"/>
      <c r="AF5" s="2886"/>
      <c r="AG5" s="2886"/>
      <c r="AH5" s="2886"/>
      <c r="AI5" s="2887"/>
      <c r="AJ5" s="2858"/>
      <c r="AL5" s="4"/>
      <c r="AM5" s="4"/>
      <c r="AN5" s="4"/>
      <c r="AO5" s="4"/>
      <c r="AP5" s="4"/>
      <c r="AV5" s="18"/>
    </row>
    <row r="6" spans="2:51" ht="12.75" customHeight="1">
      <c r="B6" s="3"/>
      <c r="C6" s="2891" t="s">
        <v>6</v>
      </c>
      <c r="D6" s="2892"/>
      <c r="E6" s="2892"/>
      <c r="F6" s="2892"/>
      <c r="G6" s="2892"/>
      <c r="H6" s="2892"/>
      <c r="I6" s="2892"/>
      <c r="J6" s="2892"/>
      <c r="K6" s="2892"/>
      <c r="L6" s="2892"/>
      <c r="M6" s="2892"/>
      <c r="N6" s="2892"/>
      <c r="O6" s="2892"/>
      <c r="P6" s="2893"/>
      <c r="Q6" s="3"/>
      <c r="R6" s="3"/>
      <c r="S6" s="2"/>
      <c r="T6" s="19" t="s">
        <v>5</v>
      </c>
      <c r="U6" s="2866"/>
      <c r="V6" s="2867"/>
      <c r="W6" s="2867"/>
      <c r="X6" s="2867"/>
      <c r="Y6" s="2867"/>
      <c r="Z6" s="2867"/>
      <c r="AA6" s="2867"/>
      <c r="AB6" s="2867"/>
      <c r="AC6" s="2867"/>
      <c r="AD6" s="2867"/>
      <c r="AE6" s="2867"/>
      <c r="AF6" s="2867"/>
      <c r="AG6" s="2867"/>
      <c r="AH6" s="2867"/>
      <c r="AI6" s="2868"/>
      <c r="AJ6" s="2858"/>
      <c r="AL6" s="4"/>
      <c r="AM6" s="4"/>
      <c r="AN6" s="4"/>
      <c r="AO6" s="4"/>
      <c r="AP6" s="4"/>
      <c r="AS6" s="4"/>
      <c r="AT6" s="4"/>
      <c r="AU6" s="4"/>
      <c r="AV6" s="4"/>
      <c r="AW6" s="4"/>
      <c r="AX6" s="4"/>
      <c r="AY6" s="4"/>
    </row>
    <row r="7" spans="2:51" ht="12.75" customHeight="1">
      <c r="B7" s="3"/>
      <c r="C7" s="2891" t="s">
        <v>4</v>
      </c>
      <c r="D7" s="2892"/>
      <c r="E7" s="2892"/>
      <c r="F7" s="2892"/>
      <c r="G7" s="2892"/>
      <c r="H7" s="2892"/>
      <c r="I7" s="2892"/>
      <c r="J7" s="2892"/>
      <c r="K7" s="2892"/>
      <c r="L7" s="2892"/>
      <c r="M7" s="2892"/>
      <c r="N7" s="2892"/>
      <c r="O7" s="2892"/>
      <c r="P7" s="2893"/>
      <c r="Q7" s="3"/>
      <c r="R7" s="3"/>
      <c r="S7" s="2"/>
      <c r="T7" s="20" t="s">
        <v>3</v>
      </c>
      <c r="U7" s="2866"/>
      <c r="V7" s="2869"/>
      <c r="W7" s="2869"/>
      <c r="X7" s="2869"/>
      <c r="Y7" s="2869"/>
      <c r="Z7" s="2869"/>
      <c r="AA7" s="2869"/>
      <c r="AB7" s="2869"/>
      <c r="AC7" s="2869"/>
      <c r="AD7" s="2869"/>
      <c r="AE7" s="2869"/>
      <c r="AF7" s="2869"/>
      <c r="AG7" s="2869"/>
      <c r="AH7" s="2869"/>
      <c r="AI7" s="2870"/>
      <c r="AJ7" s="2858"/>
      <c r="AL7" s="4"/>
      <c r="AM7" s="4"/>
      <c r="AN7" s="4"/>
      <c r="AO7" s="4"/>
      <c r="AP7" s="4"/>
      <c r="AS7" s="4"/>
      <c r="AT7" s="4"/>
      <c r="AU7" s="4"/>
      <c r="AV7" s="4"/>
      <c r="AW7" s="4"/>
      <c r="AX7" s="4"/>
      <c r="AY7" s="4"/>
    </row>
    <row r="8" spans="2:51" ht="12.75" customHeight="1">
      <c r="B8" s="3"/>
      <c r="C8" s="2894" t="s">
        <v>2</v>
      </c>
      <c r="D8" s="2895"/>
      <c r="E8" s="2895"/>
      <c r="F8" s="2895"/>
      <c r="G8" s="2895"/>
      <c r="H8" s="2895"/>
      <c r="I8" s="2895"/>
      <c r="J8" s="2895"/>
      <c r="K8" s="2895"/>
      <c r="L8" s="2895"/>
      <c r="M8" s="2895"/>
      <c r="N8" s="2895"/>
      <c r="O8" s="2895"/>
      <c r="P8" s="2896"/>
      <c r="Q8" s="3"/>
      <c r="R8" s="3"/>
      <c r="S8" s="2"/>
      <c r="T8" s="19" t="s">
        <v>1</v>
      </c>
      <c r="U8" s="2862"/>
      <c r="V8" s="2863"/>
      <c r="W8" s="2863"/>
      <c r="X8" s="2863"/>
      <c r="Y8" s="2863"/>
      <c r="Z8" s="2863"/>
      <c r="AA8" s="2863"/>
      <c r="AB8" s="2863"/>
      <c r="AC8" s="2863"/>
      <c r="AD8" s="2863"/>
      <c r="AE8" s="2863"/>
      <c r="AF8" s="2863"/>
      <c r="AG8" s="2863"/>
      <c r="AH8" s="2863"/>
      <c r="AI8" s="2864"/>
      <c r="AJ8" s="2858"/>
      <c r="AL8" s="4"/>
      <c r="AM8" s="4"/>
      <c r="AN8" s="4"/>
      <c r="AO8" s="4"/>
      <c r="AP8" s="4"/>
      <c r="AQ8" s="18"/>
      <c r="AR8" s="18"/>
      <c r="AS8" s="4"/>
      <c r="AT8" s="4"/>
      <c r="AU8" s="4"/>
      <c r="AV8" s="4"/>
      <c r="AW8" s="4"/>
      <c r="AX8" s="4"/>
      <c r="AY8" s="4"/>
    </row>
    <row r="9" spans="2:51" ht="5.0999999999999996" customHeight="1"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L9" s="4"/>
      <c r="AM9" s="4"/>
      <c r="AN9" s="4"/>
      <c r="AO9" s="4"/>
      <c r="AP9" s="4"/>
      <c r="AS9" s="4"/>
      <c r="AT9" s="4"/>
      <c r="AU9" s="4"/>
      <c r="AV9" s="4"/>
      <c r="AW9" s="4"/>
      <c r="AX9" s="4"/>
      <c r="AY9" s="4"/>
    </row>
    <row r="10" spans="2:51" ht="3" customHeight="1"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L10" s="4"/>
      <c r="AM10" s="4"/>
      <c r="AN10" s="4"/>
      <c r="AO10" s="4"/>
      <c r="AP10" s="4"/>
      <c r="AS10" s="4"/>
      <c r="AT10" s="4"/>
      <c r="AU10" s="4"/>
      <c r="AV10" s="4"/>
      <c r="AW10" s="4"/>
      <c r="AX10" s="4"/>
      <c r="AY10" s="4"/>
    </row>
    <row r="11" spans="2:51" ht="12.75" customHeight="1">
      <c r="B11" s="3"/>
      <c r="C11" s="3"/>
      <c r="D11" s="3"/>
      <c r="E11" s="3"/>
      <c r="F11" s="13"/>
      <c r="G11" s="13"/>
      <c r="H11" s="2"/>
      <c r="I11" s="3"/>
      <c r="J11" s="3"/>
      <c r="K11" s="3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16"/>
      <c r="AA11" s="12"/>
      <c r="AB11" s="11" t="s">
        <v>27</v>
      </c>
      <c r="AC11" s="2"/>
      <c r="AD11" s="2"/>
      <c r="AE11" s="2"/>
      <c r="AF11" s="2"/>
      <c r="AG11" s="2"/>
      <c r="AH11" s="2"/>
      <c r="AI11" s="2"/>
      <c r="AJ11" s="2"/>
      <c r="AK11" s="4"/>
      <c r="AL11" s="4"/>
      <c r="AM11" s="4"/>
      <c r="AN11" s="4"/>
      <c r="AO11" s="4"/>
      <c r="AP11" s="4"/>
      <c r="AS11" s="4"/>
      <c r="AT11" s="4"/>
      <c r="AU11" s="4"/>
      <c r="AV11" s="4"/>
      <c r="AW11" s="4"/>
      <c r="AX11" s="4"/>
      <c r="AY11" s="4"/>
    </row>
    <row r="12" spans="2:51" ht="12.75" customHeight="1">
      <c r="B12" s="3"/>
      <c r="C12" s="3"/>
      <c r="D12" s="3"/>
      <c r="E12" s="3"/>
      <c r="F12" s="13"/>
      <c r="G12" s="13"/>
      <c r="H12" s="2"/>
      <c r="I12" s="3"/>
      <c r="J12" s="3"/>
      <c r="K12" s="3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16"/>
      <c r="AA12" s="12"/>
      <c r="AB12" s="11" t="s">
        <v>26</v>
      </c>
      <c r="AC12" s="2"/>
      <c r="AD12" s="2"/>
      <c r="AE12" s="2"/>
      <c r="AF12" s="2"/>
      <c r="AG12" s="2"/>
      <c r="AH12" s="2"/>
      <c r="AI12" s="2"/>
      <c r="AJ12" s="2"/>
      <c r="AK12" s="4"/>
      <c r="AL12" s="4"/>
      <c r="AM12" s="4"/>
      <c r="AN12" s="4"/>
      <c r="AO12" s="4"/>
      <c r="AP12" s="4"/>
      <c r="AQ12" s="18"/>
      <c r="AR12" s="18"/>
      <c r="AS12" s="4"/>
      <c r="AT12" s="4"/>
      <c r="AU12" s="4"/>
      <c r="AV12" s="4"/>
      <c r="AW12" s="4"/>
      <c r="AX12" s="4"/>
      <c r="AY12" s="4"/>
    </row>
    <row r="13" spans="2:51" ht="12" customHeight="1">
      <c r="B13" s="3"/>
      <c r="C13" s="3"/>
      <c r="D13" s="3"/>
      <c r="E13" s="3"/>
      <c r="F13" s="17"/>
      <c r="G13" s="17"/>
      <c r="H13" s="2"/>
      <c r="I13" s="3"/>
      <c r="J13" s="3"/>
      <c r="K13" s="3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16" t="s">
        <v>25</v>
      </c>
      <c r="AA13" s="12"/>
      <c r="AB13" s="15" t="s">
        <v>24</v>
      </c>
      <c r="AC13" s="2"/>
      <c r="AD13" s="2"/>
      <c r="AE13" s="2"/>
      <c r="AF13" s="2"/>
      <c r="AG13" s="2"/>
      <c r="AH13" s="2"/>
      <c r="AI13" s="2"/>
      <c r="AJ13" s="2"/>
      <c r="AK13" s="4"/>
      <c r="AL13" s="4"/>
      <c r="AM13" s="4"/>
      <c r="AN13" s="4"/>
      <c r="AO13" s="4"/>
      <c r="AP13" s="4"/>
      <c r="AS13" s="4"/>
      <c r="AT13" s="4"/>
      <c r="AU13" s="4"/>
      <c r="AV13" s="4"/>
      <c r="AW13" s="4"/>
      <c r="AX13" s="4"/>
      <c r="AY13" s="4"/>
    </row>
    <row r="14" spans="2:51" ht="15.75" customHeight="1">
      <c r="B14" s="3"/>
      <c r="C14" s="3"/>
      <c r="D14" s="3"/>
      <c r="E14" s="3"/>
      <c r="F14" s="13"/>
      <c r="G14" s="13"/>
      <c r="H14" s="2"/>
      <c r="I14" s="3"/>
      <c r="J14" s="3"/>
      <c r="K14" s="3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14"/>
      <c r="AA14" s="12"/>
      <c r="AB14" s="11" t="s">
        <v>23</v>
      </c>
      <c r="AC14" s="2"/>
      <c r="AD14" s="2"/>
      <c r="AE14" s="2"/>
      <c r="AF14" s="2"/>
      <c r="AG14" s="2"/>
      <c r="AH14" s="2"/>
      <c r="AI14" s="2"/>
      <c r="AJ14" s="2"/>
      <c r="AK14" s="4"/>
      <c r="AL14" s="4"/>
    </row>
    <row r="15" spans="2:51" ht="15.75" customHeight="1">
      <c r="B15" s="3"/>
      <c r="C15" s="3"/>
      <c r="D15" s="3"/>
      <c r="E15" s="3"/>
      <c r="F15" s="13"/>
      <c r="G15" s="13"/>
      <c r="H15" s="2"/>
      <c r="I15" s="3"/>
      <c r="J15" s="3"/>
      <c r="K15" s="3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12"/>
      <c r="AB15" s="11" t="s">
        <v>22</v>
      </c>
      <c r="AC15" s="2"/>
      <c r="AD15" s="2"/>
      <c r="AE15" s="2"/>
      <c r="AF15" s="2"/>
      <c r="AG15" s="2"/>
      <c r="AH15" s="2"/>
      <c r="AI15" s="2"/>
      <c r="AJ15" s="2"/>
      <c r="AK15" s="4"/>
      <c r="AL15" s="4"/>
      <c r="AP15" s="10"/>
    </row>
    <row r="16" spans="2:51" ht="18" customHeight="1" thickBot="1">
      <c r="B16" s="3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4"/>
      <c r="AL16" s="4"/>
    </row>
    <row r="17" spans="2:51" ht="30" customHeight="1" thickBot="1">
      <c r="B17" s="3"/>
      <c r="C17" s="9" t="s">
        <v>21</v>
      </c>
      <c r="D17" s="2865" t="s">
        <v>20</v>
      </c>
      <c r="E17" s="2865"/>
      <c r="F17" s="2865"/>
      <c r="G17" s="2865"/>
      <c r="H17" s="2865"/>
      <c r="I17" s="2865"/>
      <c r="J17" s="2865"/>
      <c r="K17" s="2876" t="s">
        <v>19</v>
      </c>
      <c r="L17" s="2877"/>
      <c r="M17" s="2877"/>
      <c r="N17" s="2877"/>
      <c r="O17" s="2877"/>
      <c r="P17" s="2877"/>
      <c r="Q17" s="2877"/>
      <c r="R17" s="2877"/>
      <c r="S17" s="2877"/>
      <c r="T17" s="2878"/>
      <c r="U17" s="2876" t="s">
        <v>18</v>
      </c>
      <c r="V17" s="2877"/>
      <c r="W17" s="2877"/>
      <c r="X17" s="2878"/>
      <c r="Y17" s="2865" t="s">
        <v>17</v>
      </c>
      <c r="Z17" s="2865"/>
      <c r="AA17" s="2865"/>
      <c r="AB17" s="2865" t="s">
        <v>16</v>
      </c>
      <c r="AC17" s="2865"/>
      <c r="AD17" s="2865"/>
      <c r="AE17" s="2865"/>
      <c r="AF17" s="2865"/>
      <c r="AG17" s="2865"/>
      <c r="AH17" s="2865"/>
      <c r="AI17" s="2874"/>
      <c r="AJ17" s="2"/>
      <c r="AK17" s="4"/>
      <c r="AL17" s="4"/>
    </row>
    <row r="18" spans="2:51" ht="30" customHeight="1">
      <c r="B18" s="3"/>
      <c r="C18" s="8">
        <v>1</v>
      </c>
      <c r="D18" s="2859"/>
      <c r="E18" s="2860"/>
      <c r="F18" s="2860"/>
      <c r="G18" s="2860"/>
      <c r="H18" s="2860"/>
      <c r="I18" s="2860"/>
      <c r="J18" s="2875"/>
      <c r="K18" s="2859"/>
      <c r="L18" s="2860"/>
      <c r="M18" s="2860"/>
      <c r="N18" s="2860"/>
      <c r="O18" s="2860"/>
      <c r="P18" s="2860"/>
      <c r="Q18" s="2860"/>
      <c r="R18" s="2860"/>
      <c r="S18" s="2860"/>
      <c r="T18" s="2875"/>
      <c r="U18" s="2859"/>
      <c r="V18" s="2860"/>
      <c r="W18" s="2860"/>
      <c r="X18" s="2875"/>
      <c r="Y18" s="2871"/>
      <c r="Z18" s="2872"/>
      <c r="AA18" s="2873"/>
      <c r="AB18" s="2859"/>
      <c r="AC18" s="2860"/>
      <c r="AD18" s="2860"/>
      <c r="AE18" s="2860"/>
      <c r="AF18" s="2860"/>
      <c r="AG18" s="2860"/>
      <c r="AH18" s="2860"/>
      <c r="AI18" s="2861"/>
      <c r="AJ18" s="2"/>
      <c r="AK18" s="4"/>
      <c r="AL18" s="4"/>
    </row>
    <row r="19" spans="2:51" ht="30" customHeight="1">
      <c r="B19" s="3"/>
      <c r="C19" s="6">
        <v>2</v>
      </c>
      <c r="D19" s="2841"/>
      <c r="E19" s="2842"/>
      <c r="F19" s="2842"/>
      <c r="G19" s="2842"/>
      <c r="H19" s="2842"/>
      <c r="I19" s="2842"/>
      <c r="J19" s="2843"/>
      <c r="K19" s="2841"/>
      <c r="L19" s="2842"/>
      <c r="M19" s="2842"/>
      <c r="N19" s="2842"/>
      <c r="O19" s="2842"/>
      <c r="P19" s="2842"/>
      <c r="Q19" s="2842"/>
      <c r="R19" s="2842"/>
      <c r="S19" s="2842"/>
      <c r="T19" s="2843"/>
      <c r="U19" s="2847"/>
      <c r="V19" s="2848"/>
      <c r="W19" s="2848"/>
      <c r="X19" s="2849"/>
      <c r="Y19" s="2847"/>
      <c r="Z19" s="2848"/>
      <c r="AA19" s="2849"/>
      <c r="AB19" s="2841"/>
      <c r="AC19" s="2842"/>
      <c r="AD19" s="2842"/>
      <c r="AE19" s="2842"/>
      <c r="AF19" s="2842"/>
      <c r="AG19" s="2842"/>
      <c r="AH19" s="2842"/>
      <c r="AI19" s="2844"/>
      <c r="AJ19" s="2"/>
      <c r="AK19" s="4"/>
      <c r="AL19" s="4"/>
    </row>
    <row r="20" spans="2:51" ht="30" customHeight="1">
      <c r="B20" s="3"/>
      <c r="C20" s="6">
        <v>3</v>
      </c>
      <c r="D20" s="2841"/>
      <c r="E20" s="2842"/>
      <c r="F20" s="2842"/>
      <c r="G20" s="2842"/>
      <c r="H20" s="2842"/>
      <c r="I20" s="2842"/>
      <c r="J20" s="2843"/>
      <c r="K20" s="2841"/>
      <c r="L20" s="2842"/>
      <c r="M20" s="2842"/>
      <c r="N20" s="2842"/>
      <c r="O20" s="2842"/>
      <c r="P20" s="2842"/>
      <c r="Q20" s="2842"/>
      <c r="R20" s="2842"/>
      <c r="S20" s="2842"/>
      <c r="T20" s="2843"/>
      <c r="U20" s="2847"/>
      <c r="V20" s="2848"/>
      <c r="W20" s="2848"/>
      <c r="X20" s="2849"/>
      <c r="Y20" s="2847"/>
      <c r="Z20" s="2848"/>
      <c r="AA20" s="2849"/>
      <c r="AB20" s="2841"/>
      <c r="AC20" s="2842"/>
      <c r="AD20" s="2842"/>
      <c r="AE20" s="2842"/>
      <c r="AF20" s="2842"/>
      <c r="AG20" s="2842"/>
      <c r="AH20" s="2842"/>
      <c r="AI20" s="2844"/>
      <c r="AJ20" s="2"/>
      <c r="AK20" s="4"/>
      <c r="AL20" s="4"/>
    </row>
    <row r="21" spans="2:51" ht="30" customHeight="1">
      <c r="B21" s="3"/>
      <c r="C21" s="6">
        <v>4</v>
      </c>
      <c r="D21" s="2841"/>
      <c r="E21" s="2842"/>
      <c r="F21" s="2842"/>
      <c r="G21" s="2842"/>
      <c r="H21" s="2842"/>
      <c r="I21" s="2842"/>
      <c r="J21" s="2843"/>
      <c r="K21" s="2841"/>
      <c r="L21" s="2842"/>
      <c r="M21" s="2842"/>
      <c r="N21" s="2842"/>
      <c r="O21" s="2842"/>
      <c r="P21" s="2842"/>
      <c r="Q21" s="2842"/>
      <c r="R21" s="2842"/>
      <c r="S21" s="2842"/>
      <c r="T21" s="2843"/>
      <c r="U21" s="2847"/>
      <c r="V21" s="2848"/>
      <c r="W21" s="2848"/>
      <c r="X21" s="2849"/>
      <c r="Y21" s="2847"/>
      <c r="Z21" s="2848"/>
      <c r="AA21" s="2849"/>
      <c r="AB21" s="2841"/>
      <c r="AC21" s="2842"/>
      <c r="AD21" s="2842"/>
      <c r="AE21" s="2842"/>
      <c r="AF21" s="2842"/>
      <c r="AG21" s="2842"/>
      <c r="AH21" s="2842"/>
      <c r="AI21" s="2844"/>
      <c r="AJ21" s="2"/>
      <c r="AK21" s="4"/>
      <c r="AL21" s="4"/>
    </row>
    <row r="22" spans="2:51" ht="30" customHeight="1">
      <c r="B22" s="3"/>
      <c r="C22" s="6">
        <v>5</v>
      </c>
      <c r="D22" s="2841"/>
      <c r="E22" s="2842"/>
      <c r="F22" s="2842"/>
      <c r="G22" s="2842"/>
      <c r="H22" s="2842"/>
      <c r="I22" s="2842"/>
      <c r="J22" s="2843"/>
      <c r="K22" s="2841"/>
      <c r="L22" s="2842"/>
      <c r="M22" s="2842"/>
      <c r="N22" s="2842"/>
      <c r="O22" s="2842"/>
      <c r="P22" s="2842"/>
      <c r="Q22" s="2842"/>
      <c r="R22" s="2842"/>
      <c r="S22" s="2842"/>
      <c r="T22" s="2843"/>
      <c r="U22" s="2847"/>
      <c r="V22" s="2848"/>
      <c r="W22" s="2848"/>
      <c r="X22" s="2849"/>
      <c r="Y22" s="2847"/>
      <c r="Z22" s="2848"/>
      <c r="AA22" s="2849"/>
      <c r="AB22" s="2841"/>
      <c r="AC22" s="2842"/>
      <c r="AD22" s="2842"/>
      <c r="AE22" s="2842"/>
      <c r="AF22" s="2842"/>
      <c r="AG22" s="2842"/>
      <c r="AH22" s="2842"/>
      <c r="AI22" s="2844"/>
      <c r="AJ22" s="2"/>
      <c r="AK22" s="4"/>
      <c r="AL22" s="4"/>
    </row>
    <row r="23" spans="2:51" ht="30" customHeight="1">
      <c r="B23" s="3"/>
      <c r="C23" s="6">
        <v>6</v>
      </c>
      <c r="D23" s="2841"/>
      <c r="E23" s="2842"/>
      <c r="F23" s="2842"/>
      <c r="G23" s="2842"/>
      <c r="H23" s="2842"/>
      <c r="I23" s="2842"/>
      <c r="J23" s="2843"/>
      <c r="K23" s="2841"/>
      <c r="L23" s="2842"/>
      <c r="M23" s="2842"/>
      <c r="N23" s="2842"/>
      <c r="O23" s="2842"/>
      <c r="P23" s="2842"/>
      <c r="Q23" s="2842"/>
      <c r="R23" s="2842"/>
      <c r="S23" s="2842"/>
      <c r="T23" s="2843"/>
      <c r="U23" s="2847"/>
      <c r="V23" s="2848"/>
      <c r="W23" s="2848"/>
      <c r="X23" s="2849"/>
      <c r="Y23" s="2847"/>
      <c r="Z23" s="2848"/>
      <c r="AA23" s="2849"/>
      <c r="AB23" s="2841"/>
      <c r="AC23" s="2842"/>
      <c r="AD23" s="2842"/>
      <c r="AE23" s="2842"/>
      <c r="AF23" s="2842"/>
      <c r="AG23" s="2842"/>
      <c r="AH23" s="2842"/>
      <c r="AI23" s="2844"/>
      <c r="AJ23" s="2"/>
      <c r="AK23" s="4"/>
      <c r="AL23" s="4"/>
    </row>
    <row r="24" spans="2:51" ht="30" customHeight="1">
      <c r="B24" s="3"/>
      <c r="C24" s="6">
        <v>7</v>
      </c>
      <c r="D24" s="2841"/>
      <c r="E24" s="2842"/>
      <c r="F24" s="2842"/>
      <c r="G24" s="2842"/>
      <c r="H24" s="2842"/>
      <c r="I24" s="2842"/>
      <c r="J24" s="2843"/>
      <c r="K24" s="2841"/>
      <c r="L24" s="2842"/>
      <c r="M24" s="2842"/>
      <c r="N24" s="2842"/>
      <c r="O24" s="2842"/>
      <c r="P24" s="2842"/>
      <c r="Q24" s="2842"/>
      <c r="R24" s="2842"/>
      <c r="S24" s="2842"/>
      <c r="T24" s="2843"/>
      <c r="U24" s="2847"/>
      <c r="V24" s="2848"/>
      <c r="W24" s="2848"/>
      <c r="X24" s="2849"/>
      <c r="Y24" s="2847"/>
      <c r="Z24" s="2848"/>
      <c r="AA24" s="2849"/>
      <c r="AB24" s="2841"/>
      <c r="AC24" s="2842"/>
      <c r="AD24" s="2842"/>
      <c r="AE24" s="2842"/>
      <c r="AF24" s="2842"/>
      <c r="AG24" s="2842"/>
      <c r="AH24" s="2842"/>
      <c r="AI24" s="2844"/>
      <c r="AJ24" s="2"/>
      <c r="AK24" s="4"/>
      <c r="AL24" s="4"/>
    </row>
    <row r="25" spans="2:51" ht="30" customHeight="1">
      <c r="B25" s="3"/>
      <c r="C25" s="6">
        <v>8</v>
      </c>
      <c r="D25" s="2841"/>
      <c r="E25" s="2842"/>
      <c r="F25" s="2842"/>
      <c r="G25" s="2842"/>
      <c r="H25" s="2842"/>
      <c r="I25" s="2842"/>
      <c r="J25" s="2843"/>
      <c r="K25" s="2841"/>
      <c r="L25" s="2842"/>
      <c r="M25" s="2842"/>
      <c r="N25" s="2842"/>
      <c r="O25" s="2842"/>
      <c r="P25" s="2842"/>
      <c r="Q25" s="2842"/>
      <c r="R25" s="2842"/>
      <c r="S25" s="2842"/>
      <c r="T25" s="2843"/>
      <c r="U25" s="2847"/>
      <c r="V25" s="2848"/>
      <c r="W25" s="2848"/>
      <c r="X25" s="2849"/>
      <c r="Y25" s="2847"/>
      <c r="Z25" s="2848"/>
      <c r="AA25" s="2849"/>
      <c r="AB25" s="2841"/>
      <c r="AC25" s="2842"/>
      <c r="AD25" s="2842"/>
      <c r="AE25" s="2842"/>
      <c r="AF25" s="2842"/>
      <c r="AG25" s="2842"/>
      <c r="AH25" s="2842"/>
      <c r="AI25" s="2844"/>
      <c r="AJ25" s="2"/>
      <c r="AK25" s="4"/>
      <c r="AL25" s="4"/>
      <c r="AY25" s="7"/>
    </row>
    <row r="26" spans="2:51" ht="30" customHeight="1">
      <c r="B26" s="3"/>
      <c r="C26" s="6">
        <v>9</v>
      </c>
      <c r="D26" s="2841"/>
      <c r="E26" s="2842"/>
      <c r="F26" s="2842"/>
      <c r="G26" s="2842"/>
      <c r="H26" s="2842"/>
      <c r="I26" s="2842"/>
      <c r="J26" s="2843"/>
      <c r="K26" s="2841"/>
      <c r="L26" s="2842"/>
      <c r="M26" s="2842"/>
      <c r="N26" s="2842"/>
      <c r="O26" s="2842"/>
      <c r="P26" s="2842"/>
      <c r="Q26" s="2842"/>
      <c r="R26" s="2842"/>
      <c r="S26" s="2842"/>
      <c r="T26" s="2843"/>
      <c r="U26" s="2847"/>
      <c r="V26" s="2848"/>
      <c r="W26" s="2848"/>
      <c r="X26" s="2849"/>
      <c r="Y26" s="2847"/>
      <c r="Z26" s="2848"/>
      <c r="AA26" s="2849"/>
      <c r="AB26" s="2841"/>
      <c r="AC26" s="2842"/>
      <c r="AD26" s="2842"/>
      <c r="AE26" s="2842"/>
      <c r="AF26" s="2842"/>
      <c r="AG26" s="2842"/>
      <c r="AH26" s="2842"/>
      <c r="AI26" s="2844"/>
      <c r="AJ26" s="2"/>
      <c r="AK26" s="4"/>
      <c r="AL26" s="4"/>
      <c r="AY26" s="7"/>
    </row>
    <row r="27" spans="2:51" ht="30" customHeight="1">
      <c r="B27" s="2"/>
      <c r="C27" s="6">
        <v>10</v>
      </c>
      <c r="D27" s="2841"/>
      <c r="E27" s="2842"/>
      <c r="F27" s="2842"/>
      <c r="G27" s="2842"/>
      <c r="H27" s="2842"/>
      <c r="I27" s="2842"/>
      <c r="J27" s="2843"/>
      <c r="K27" s="2841"/>
      <c r="L27" s="2842"/>
      <c r="M27" s="2842"/>
      <c r="N27" s="2842"/>
      <c r="O27" s="2842"/>
      <c r="P27" s="2842"/>
      <c r="Q27" s="2842"/>
      <c r="R27" s="2842"/>
      <c r="S27" s="2842"/>
      <c r="T27" s="2843"/>
      <c r="U27" s="2847"/>
      <c r="V27" s="2848"/>
      <c r="W27" s="2848"/>
      <c r="X27" s="2849"/>
      <c r="Y27" s="2847"/>
      <c r="Z27" s="2848"/>
      <c r="AA27" s="2849"/>
      <c r="AB27" s="2841"/>
      <c r="AC27" s="2842"/>
      <c r="AD27" s="2842"/>
      <c r="AE27" s="2842"/>
      <c r="AF27" s="2842"/>
      <c r="AG27" s="2842"/>
      <c r="AH27" s="2842"/>
      <c r="AI27" s="2844"/>
      <c r="AJ27" s="2"/>
      <c r="AK27" s="4"/>
      <c r="AL27" s="4"/>
    </row>
    <row r="28" spans="2:51" ht="30" customHeight="1">
      <c r="B28" s="2"/>
      <c r="C28" s="6">
        <v>11</v>
      </c>
      <c r="D28" s="2841"/>
      <c r="E28" s="2842"/>
      <c r="F28" s="2842"/>
      <c r="G28" s="2842"/>
      <c r="H28" s="2842"/>
      <c r="I28" s="2842"/>
      <c r="J28" s="2843"/>
      <c r="K28" s="2841"/>
      <c r="L28" s="2842"/>
      <c r="M28" s="2842"/>
      <c r="N28" s="2842"/>
      <c r="O28" s="2842"/>
      <c r="P28" s="2842"/>
      <c r="Q28" s="2842"/>
      <c r="R28" s="2842"/>
      <c r="S28" s="2842"/>
      <c r="T28" s="2843"/>
      <c r="U28" s="2847"/>
      <c r="V28" s="2848"/>
      <c r="W28" s="2848"/>
      <c r="X28" s="2849"/>
      <c r="Y28" s="2847"/>
      <c r="Z28" s="2848"/>
      <c r="AA28" s="2849"/>
      <c r="AB28" s="2841"/>
      <c r="AC28" s="2842"/>
      <c r="AD28" s="2842"/>
      <c r="AE28" s="2842"/>
      <c r="AF28" s="2842"/>
      <c r="AG28" s="2842"/>
      <c r="AH28" s="2842"/>
      <c r="AI28" s="2844"/>
      <c r="AJ28" s="2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spans="2:51" ht="30" customHeight="1">
      <c r="B29" s="2"/>
      <c r="C29" s="6">
        <v>12</v>
      </c>
      <c r="D29" s="2841"/>
      <c r="E29" s="2842"/>
      <c r="F29" s="2842"/>
      <c r="G29" s="2842"/>
      <c r="H29" s="2842"/>
      <c r="I29" s="2842"/>
      <c r="J29" s="2843"/>
      <c r="K29" s="2841"/>
      <c r="L29" s="2842"/>
      <c r="M29" s="2842"/>
      <c r="N29" s="2842"/>
      <c r="O29" s="2842"/>
      <c r="P29" s="2842"/>
      <c r="Q29" s="2842"/>
      <c r="R29" s="2842"/>
      <c r="S29" s="2842"/>
      <c r="T29" s="2843"/>
      <c r="U29" s="2847"/>
      <c r="V29" s="2848"/>
      <c r="W29" s="2848"/>
      <c r="X29" s="2849"/>
      <c r="Y29" s="2847"/>
      <c r="Z29" s="2848"/>
      <c r="AA29" s="2849"/>
      <c r="AB29" s="2841"/>
      <c r="AC29" s="2842"/>
      <c r="AD29" s="2842"/>
      <c r="AE29" s="2842"/>
      <c r="AF29" s="2842"/>
      <c r="AG29" s="2842"/>
      <c r="AH29" s="2842"/>
      <c r="AI29" s="2844"/>
      <c r="AJ29" s="2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spans="2:51" ht="30" customHeight="1">
      <c r="B30" s="2"/>
      <c r="C30" s="6">
        <v>13</v>
      </c>
      <c r="D30" s="2841"/>
      <c r="E30" s="2842"/>
      <c r="F30" s="2842"/>
      <c r="G30" s="2842"/>
      <c r="H30" s="2842"/>
      <c r="I30" s="2842"/>
      <c r="J30" s="2843"/>
      <c r="K30" s="2841"/>
      <c r="L30" s="2842"/>
      <c r="M30" s="2842"/>
      <c r="N30" s="2842"/>
      <c r="O30" s="2842"/>
      <c r="P30" s="2842"/>
      <c r="Q30" s="2842"/>
      <c r="R30" s="2842"/>
      <c r="S30" s="2842"/>
      <c r="T30" s="2843"/>
      <c r="U30" s="2847"/>
      <c r="V30" s="2848"/>
      <c r="W30" s="2848"/>
      <c r="X30" s="2849"/>
      <c r="Y30" s="2847"/>
      <c r="Z30" s="2848"/>
      <c r="AA30" s="2849"/>
      <c r="AB30" s="2841"/>
      <c r="AC30" s="2842"/>
      <c r="AD30" s="2842"/>
      <c r="AE30" s="2842"/>
      <c r="AF30" s="2842"/>
      <c r="AG30" s="2842"/>
      <c r="AH30" s="2842"/>
      <c r="AI30" s="2844"/>
      <c r="AJ30" s="2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spans="2:51" ht="30" customHeight="1">
      <c r="B31" s="2"/>
      <c r="C31" s="6">
        <v>14</v>
      </c>
      <c r="D31" s="2841"/>
      <c r="E31" s="2842"/>
      <c r="F31" s="2842"/>
      <c r="G31" s="2842"/>
      <c r="H31" s="2842"/>
      <c r="I31" s="2842"/>
      <c r="J31" s="2843"/>
      <c r="K31" s="2841"/>
      <c r="L31" s="2842"/>
      <c r="M31" s="2842"/>
      <c r="N31" s="2842"/>
      <c r="O31" s="2842"/>
      <c r="P31" s="2842"/>
      <c r="Q31" s="2842"/>
      <c r="R31" s="2842"/>
      <c r="S31" s="2842"/>
      <c r="T31" s="2843"/>
      <c r="U31" s="2847"/>
      <c r="V31" s="2848"/>
      <c r="W31" s="2848"/>
      <c r="X31" s="2849"/>
      <c r="Y31" s="2847"/>
      <c r="Z31" s="2848"/>
      <c r="AA31" s="2849"/>
      <c r="AB31" s="2841"/>
      <c r="AC31" s="2842"/>
      <c r="AD31" s="2842"/>
      <c r="AE31" s="2842"/>
      <c r="AF31" s="2842"/>
      <c r="AG31" s="2842"/>
      <c r="AH31" s="2842"/>
      <c r="AI31" s="2844"/>
      <c r="AJ31" s="2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spans="2:51" ht="30" customHeight="1">
      <c r="B32" s="2"/>
      <c r="C32" s="6">
        <v>15</v>
      </c>
      <c r="D32" s="2841"/>
      <c r="E32" s="2842"/>
      <c r="F32" s="2842"/>
      <c r="G32" s="2842"/>
      <c r="H32" s="2842"/>
      <c r="I32" s="2842"/>
      <c r="J32" s="2843"/>
      <c r="K32" s="2841"/>
      <c r="L32" s="2842"/>
      <c r="M32" s="2842"/>
      <c r="N32" s="2842"/>
      <c r="O32" s="2842"/>
      <c r="P32" s="2842"/>
      <c r="Q32" s="2842"/>
      <c r="R32" s="2842"/>
      <c r="S32" s="2842"/>
      <c r="T32" s="2843"/>
      <c r="U32" s="2847"/>
      <c r="V32" s="2848"/>
      <c r="W32" s="2848"/>
      <c r="X32" s="2849"/>
      <c r="Y32" s="2847"/>
      <c r="Z32" s="2848"/>
      <c r="AA32" s="2849"/>
      <c r="AB32" s="2841"/>
      <c r="AC32" s="2842"/>
      <c r="AD32" s="2842"/>
      <c r="AE32" s="2842"/>
      <c r="AF32" s="2842"/>
      <c r="AG32" s="2842"/>
      <c r="AH32" s="2842"/>
      <c r="AI32" s="2844"/>
      <c r="AJ32" s="2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spans="2:59" ht="30" customHeight="1">
      <c r="B33" s="3"/>
      <c r="C33" s="6">
        <v>16</v>
      </c>
      <c r="D33" s="2841"/>
      <c r="E33" s="2842"/>
      <c r="F33" s="2842"/>
      <c r="G33" s="2842"/>
      <c r="H33" s="2842"/>
      <c r="I33" s="2842"/>
      <c r="J33" s="2843"/>
      <c r="K33" s="2841"/>
      <c r="L33" s="2842"/>
      <c r="M33" s="2842"/>
      <c r="N33" s="2842"/>
      <c r="O33" s="2842"/>
      <c r="P33" s="2842"/>
      <c r="Q33" s="2842"/>
      <c r="R33" s="2842"/>
      <c r="S33" s="2842"/>
      <c r="T33" s="2843"/>
      <c r="U33" s="2847"/>
      <c r="V33" s="2848"/>
      <c r="W33" s="2848"/>
      <c r="X33" s="2849"/>
      <c r="Y33" s="2847"/>
      <c r="Z33" s="2848"/>
      <c r="AA33" s="2849"/>
      <c r="AB33" s="2841"/>
      <c r="AC33" s="2842"/>
      <c r="AD33" s="2842"/>
      <c r="AE33" s="2842"/>
      <c r="AF33" s="2842"/>
      <c r="AG33" s="2842"/>
      <c r="AH33" s="2842"/>
      <c r="AI33" s="2844"/>
      <c r="AJ33" s="2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</row>
    <row r="34" spans="2:59" ht="30" customHeight="1" thickBot="1">
      <c r="B34" s="3"/>
      <c r="C34" s="5">
        <v>17</v>
      </c>
      <c r="D34" s="2854"/>
      <c r="E34" s="2855"/>
      <c r="F34" s="2855"/>
      <c r="G34" s="2855"/>
      <c r="H34" s="2855"/>
      <c r="I34" s="2855"/>
      <c r="J34" s="2856"/>
      <c r="K34" s="2854"/>
      <c r="L34" s="2855"/>
      <c r="M34" s="2855"/>
      <c r="N34" s="2855"/>
      <c r="O34" s="2855"/>
      <c r="P34" s="2855"/>
      <c r="Q34" s="2855"/>
      <c r="R34" s="2855"/>
      <c r="S34" s="2855"/>
      <c r="T34" s="2856"/>
      <c r="U34" s="2850"/>
      <c r="V34" s="2851"/>
      <c r="W34" s="2851"/>
      <c r="X34" s="2852"/>
      <c r="Y34" s="2850"/>
      <c r="Z34" s="2851"/>
      <c r="AA34" s="2852"/>
      <c r="AB34" s="2854"/>
      <c r="AC34" s="2855"/>
      <c r="AD34" s="2855"/>
      <c r="AE34" s="2855"/>
      <c r="AF34" s="2855"/>
      <c r="AG34" s="2855"/>
      <c r="AH34" s="2855"/>
      <c r="AI34" s="2897"/>
      <c r="AJ34" s="2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</row>
    <row r="35" spans="2:59" ht="5.0999999999999996" customHeight="1">
      <c r="B35" s="3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</row>
    <row r="36" spans="2:59" ht="12.75" customHeight="1">
      <c r="B36" s="3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spans="2:59" ht="12.75" customHeight="1">
      <c r="B37" s="3"/>
      <c r="C37" s="2845"/>
      <c r="D37" s="2846"/>
      <c r="E37" s="2846"/>
      <c r="F37" s="2846"/>
      <c r="G37" s="2846"/>
      <c r="H37" s="2846"/>
      <c r="I37" s="2846"/>
      <c r="J37" s="2846"/>
      <c r="K37" s="2846"/>
      <c r="L37" s="2"/>
      <c r="M37" s="2"/>
      <c r="N37" s="2"/>
      <c r="O37" s="2"/>
      <c r="P37" s="2"/>
      <c r="Q37" s="2"/>
      <c r="R37" s="2"/>
      <c r="S37" s="2"/>
      <c r="T37" s="2"/>
      <c r="U37" s="2"/>
      <c r="V37" s="2845"/>
      <c r="W37" s="2846"/>
      <c r="X37" s="2846"/>
      <c r="Y37" s="2846"/>
      <c r="Z37" s="2846"/>
      <c r="AA37" s="2846"/>
      <c r="AB37" s="2846"/>
      <c r="AC37" s="2846"/>
      <c r="AD37" s="2846"/>
      <c r="AE37" s="2846"/>
      <c r="AF37" s="2846"/>
      <c r="AG37" s="2846"/>
      <c r="AH37" s="2846"/>
      <c r="AI37" s="2846"/>
      <c r="AJ37" s="2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spans="2:59" ht="3.95" customHeight="1">
      <c r="B38" s="3"/>
      <c r="C38" s="2846"/>
      <c r="D38" s="2846"/>
      <c r="E38" s="2846"/>
      <c r="F38" s="2846"/>
      <c r="G38" s="2846"/>
      <c r="H38" s="2846"/>
      <c r="I38" s="2846"/>
      <c r="J38" s="2846"/>
      <c r="K38" s="2846"/>
      <c r="L38" s="2"/>
      <c r="M38" s="2"/>
      <c r="N38" s="2"/>
      <c r="O38" s="2"/>
      <c r="P38" s="2"/>
      <c r="Q38" s="2"/>
      <c r="R38" s="2"/>
      <c r="S38" s="2"/>
      <c r="T38" s="2"/>
      <c r="U38" s="2"/>
      <c r="V38" s="2846"/>
      <c r="W38" s="2846"/>
      <c r="X38" s="2846"/>
      <c r="Y38" s="2846"/>
      <c r="Z38" s="2846"/>
      <c r="AA38" s="2846"/>
      <c r="AB38" s="2846"/>
      <c r="AC38" s="2846"/>
      <c r="AD38" s="2846"/>
      <c r="AE38" s="2846"/>
      <c r="AF38" s="2846"/>
      <c r="AG38" s="2846"/>
      <c r="AH38" s="2846"/>
      <c r="AI38" s="2846"/>
      <c r="AJ38" s="2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spans="2:59" ht="12.75" customHeight="1">
      <c r="B39" s="3"/>
      <c r="C39" s="2846"/>
      <c r="D39" s="2846"/>
      <c r="E39" s="2846"/>
      <c r="F39" s="2846"/>
      <c r="G39" s="2846"/>
      <c r="H39" s="2846"/>
      <c r="I39" s="2846"/>
      <c r="J39" s="2846"/>
      <c r="K39" s="2846"/>
      <c r="L39" s="2"/>
      <c r="M39" s="2"/>
      <c r="N39" s="2"/>
      <c r="O39" s="2"/>
      <c r="P39" s="2"/>
      <c r="Q39" s="2"/>
      <c r="R39" s="2"/>
      <c r="S39" s="2"/>
      <c r="T39" s="2"/>
      <c r="U39" s="2"/>
      <c r="V39" s="2846"/>
      <c r="W39" s="2846"/>
      <c r="X39" s="2846"/>
      <c r="Y39" s="2846"/>
      <c r="Z39" s="2846"/>
      <c r="AA39" s="2846"/>
      <c r="AB39" s="2846"/>
      <c r="AC39" s="2846"/>
      <c r="AD39" s="2846"/>
      <c r="AE39" s="2846"/>
      <c r="AF39" s="2846"/>
      <c r="AG39" s="2846"/>
      <c r="AH39" s="2846"/>
      <c r="AI39" s="2846"/>
      <c r="AJ39" s="2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spans="2:59" ht="12.75" customHeight="1">
      <c r="B40" s="3"/>
      <c r="C40" s="2840" t="s">
        <v>15</v>
      </c>
      <c r="D40" s="2853"/>
      <c r="E40" s="2853"/>
      <c r="F40" s="2853"/>
      <c r="G40" s="2853"/>
      <c r="H40" s="2853"/>
      <c r="I40" s="2853"/>
      <c r="J40" s="2853"/>
      <c r="K40" s="2853"/>
      <c r="L40" s="2"/>
      <c r="M40" s="2"/>
      <c r="N40" s="2"/>
      <c r="O40" s="2"/>
      <c r="P40" s="2"/>
      <c r="Q40" s="2"/>
      <c r="R40" s="2"/>
      <c r="S40" s="2"/>
      <c r="T40" s="2"/>
      <c r="U40" s="2"/>
      <c r="V40" s="2840" t="s">
        <v>14</v>
      </c>
      <c r="W40" s="2840"/>
      <c r="X40" s="2840"/>
      <c r="Y40" s="2840"/>
      <c r="Z40" s="2840"/>
      <c r="AA40" s="2840"/>
      <c r="AB40" s="2840"/>
      <c r="AC40" s="2840"/>
      <c r="AD40" s="2840"/>
      <c r="AE40" s="2840"/>
      <c r="AF40" s="2840"/>
      <c r="AG40" s="2840"/>
      <c r="AH40" s="2840"/>
      <c r="AI40" s="2840"/>
      <c r="AJ40" s="2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spans="2:59" ht="3.95" customHeight="1">
      <c r="B41" s="3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spans="2:59" ht="12.75" customHeight="1">
      <c r="B42" s="3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spans="2:59" ht="12.75" customHeight="1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spans="2:59" ht="3.95" customHeight="1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W44" s="4"/>
      <c r="AX44" s="4"/>
    </row>
    <row r="45" spans="2:59" ht="12.75" customHeight="1"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W45" s="4"/>
      <c r="AX45" s="4"/>
    </row>
    <row r="46" spans="2:59" ht="12.75" customHeight="1"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W46" s="4"/>
      <c r="AX46" s="4"/>
    </row>
    <row r="47" spans="2:59" ht="3.95" customHeight="1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</row>
    <row r="48" spans="2:59" ht="12.75" customHeight="1"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</row>
    <row r="49" spans="3:38" ht="11.25" customHeight="1"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</row>
    <row r="50" spans="3:38" ht="12.75" customHeight="1"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</row>
    <row r="51" spans="3:38" ht="12.75" customHeight="1"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</row>
    <row r="52" spans="3:38" ht="12.75" customHeight="1"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</row>
    <row r="53" spans="3:38" ht="12.75" customHeight="1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</row>
    <row r="54" spans="3:38" ht="10.5" customHeight="1"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</row>
    <row r="55" spans="3:38" ht="9.75" customHeight="1"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</row>
    <row r="56" spans="3:38" ht="9.75" customHeight="1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</row>
    <row r="57" spans="3:38" ht="12.75" customHeight="1"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</row>
    <row r="58" spans="3:38" ht="4.5" customHeight="1"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</row>
    <row r="59" spans="3:38" ht="4.5" customHeight="1"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</row>
    <row r="60" spans="3:38" ht="16.5" customHeight="1"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</row>
    <row r="61" spans="3:38" ht="12.75" customHeight="1"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</row>
    <row r="62" spans="3:38" ht="12.75" customHeight="1"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</row>
    <row r="63" spans="3:38" ht="12.75" customHeight="1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</row>
    <row r="64" spans="3:38" ht="12.75" customHeight="1"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</row>
    <row r="65" spans="3:38" ht="4.5" customHeight="1"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3:38"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</sheetData>
  <sheetProtection password="D48B" sheet="1" selectLockedCells="1"/>
  <mergeCells count="106">
    <mergeCell ref="AB34:AI34"/>
    <mergeCell ref="AB30:AI30"/>
    <mergeCell ref="AB31:AI31"/>
    <mergeCell ref="AB32:AI32"/>
    <mergeCell ref="AB33:AI33"/>
    <mergeCell ref="K31:T31"/>
    <mergeCell ref="K32:T32"/>
    <mergeCell ref="K33:T33"/>
    <mergeCell ref="U32:X32"/>
    <mergeCell ref="Y31:AA31"/>
    <mergeCell ref="K34:T34"/>
    <mergeCell ref="U34:X34"/>
    <mergeCell ref="Y33:AA33"/>
    <mergeCell ref="U33:X33"/>
    <mergeCell ref="C3:P3"/>
    <mergeCell ref="U4:AI5"/>
    <mergeCell ref="U3:AI3"/>
    <mergeCell ref="C4:P5"/>
    <mergeCell ref="C6:P6"/>
    <mergeCell ref="C7:P7"/>
    <mergeCell ref="C8:P8"/>
    <mergeCell ref="AB23:AI23"/>
    <mergeCell ref="Y25:AA25"/>
    <mergeCell ref="Y22:AA22"/>
    <mergeCell ref="AB24:AI24"/>
    <mergeCell ref="AB25:AI25"/>
    <mergeCell ref="Y19:AA19"/>
    <mergeCell ref="Y21:AA21"/>
    <mergeCell ref="Y23:AA23"/>
    <mergeCell ref="AB20:AI20"/>
    <mergeCell ref="AB21:AI21"/>
    <mergeCell ref="Y24:AA24"/>
    <mergeCell ref="Y20:AA20"/>
    <mergeCell ref="D18:J18"/>
    <mergeCell ref="D19:J19"/>
    <mergeCell ref="D17:J17"/>
    <mergeCell ref="U22:X22"/>
    <mergeCell ref="U23:X23"/>
    <mergeCell ref="AB26:AI26"/>
    <mergeCell ref="AB29:AI29"/>
    <mergeCell ref="Y26:AA26"/>
    <mergeCell ref="Y27:AA27"/>
    <mergeCell ref="Y29:AA29"/>
    <mergeCell ref="U20:X20"/>
    <mergeCell ref="U17:X17"/>
    <mergeCell ref="K18:T18"/>
    <mergeCell ref="K19:T19"/>
    <mergeCell ref="K17:T17"/>
    <mergeCell ref="K24:T24"/>
    <mergeCell ref="K25:T25"/>
    <mergeCell ref="K26:T26"/>
    <mergeCell ref="U26:X26"/>
    <mergeCell ref="U21:X21"/>
    <mergeCell ref="U24:X24"/>
    <mergeCell ref="U25:X25"/>
    <mergeCell ref="K27:T27"/>
    <mergeCell ref="U28:X28"/>
    <mergeCell ref="U29:X29"/>
    <mergeCell ref="AD1:AJ1"/>
    <mergeCell ref="AJ3:AJ8"/>
    <mergeCell ref="AB18:AI18"/>
    <mergeCell ref="AB19:AI19"/>
    <mergeCell ref="U8:AI8"/>
    <mergeCell ref="Y17:AA17"/>
    <mergeCell ref="U6:AI6"/>
    <mergeCell ref="U7:AI7"/>
    <mergeCell ref="Y18:AA18"/>
    <mergeCell ref="AB17:AI17"/>
    <mergeCell ref="U18:X18"/>
    <mergeCell ref="U19:X19"/>
    <mergeCell ref="C40:K40"/>
    <mergeCell ref="K28:T28"/>
    <mergeCell ref="K29:T29"/>
    <mergeCell ref="K20:T20"/>
    <mergeCell ref="K21:T21"/>
    <mergeCell ref="K22:T22"/>
    <mergeCell ref="K23:T23"/>
    <mergeCell ref="D27:J27"/>
    <mergeCell ref="D28:J28"/>
    <mergeCell ref="D29:J29"/>
    <mergeCell ref="D26:J26"/>
    <mergeCell ref="D34:J34"/>
    <mergeCell ref="V40:AI40"/>
    <mergeCell ref="D20:J20"/>
    <mergeCell ref="D21:J21"/>
    <mergeCell ref="D22:J22"/>
    <mergeCell ref="D23:J23"/>
    <mergeCell ref="D24:J24"/>
    <mergeCell ref="D25:J25"/>
    <mergeCell ref="AB27:AI27"/>
    <mergeCell ref="AB28:AI28"/>
    <mergeCell ref="C37:K39"/>
    <mergeCell ref="V37:AI39"/>
    <mergeCell ref="D30:J30"/>
    <mergeCell ref="D31:J31"/>
    <mergeCell ref="D32:J32"/>
    <mergeCell ref="D33:J33"/>
    <mergeCell ref="Y30:AA30"/>
    <mergeCell ref="Y32:AA32"/>
    <mergeCell ref="Y34:AA34"/>
    <mergeCell ref="K30:T30"/>
    <mergeCell ref="U31:X31"/>
    <mergeCell ref="U30:X30"/>
    <mergeCell ref="Y28:AA28"/>
    <mergeCell ref="U27:X27"/>
    <mergeCell ref="AB22:AI22"/>
  </mergeCells>
  <phoneticPr fontId="0" type="noConversion"/>
  <printOptions horizontalCentered="1"/>
  <pageMargins left="0" right="0" top="0" bottom="0" header="0" footer="0"/>
  <pageSetup paperSize="9" scale="99" orientation="portrait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B1:BS50"/>
  <sheetViews>
    <sheetView view="pageBreakPreview" zoomScaleNormal="100" zoomScaleSheetLayoutView="100" workbookViewId="0">
      <selection activeCell="AR32" sqref="AR32"/>
    </sheetView>
  </sheetViews>
  <sheetFormatPr defaultRowHeight="12.75"/>
  <cols>
    <col min="1" max="1" width="19" style="80" customWidth="1"/>
    <col min="2" max="2" width="2.85546875" style="80" customWidth="1"/>
    <col min="3" max="3" width="3" style="80" customWidth="1"/>
    <col min="4" max="4" width="3.42578125" style="80" customWidth="1"/>
    <col min="5" max="5" width="4" style="80" customWidth="1"/>
    <col min="6" max="6" width="4.28515625" style="80" customWidth="1"/>
    <col min="7" max="7" width="3.85546875" style="80" customWidth="1"/>
    <col min="8" max="8" width="3.42578125" style="80" customWidth="1"/>
    <col min="9" max="9" width="5.7109375" style="80" customWidth="1"/>
    <col min="10" max="10" width="3.140625" style="80" customWidth="1"/>
    <col min="11" max="11" width="2.7109375" style="80" customWidth="1"/>
    <col min="12" max="12" width="2.140625" style="80" customWidth="1"/>
    <col min="13" max="13" width="3.140625" style="80" customWidth="1"/>
    <col min="14" max="14" width="1.28515625" style="80" customWidth="1"/>
    <col min="15" max="15" width="1.7109375" style="80" customWidth="1"/>
    <col min="16" max="16" width="4.7109375" style="80" customWidth="1"/>
    <col min="17" max="17" width="5.5703125" style="80" customWidth="1"/>
    <col min="18" max="18" width="3.42578125" style="80" customWidth="1"/>
    <col min="19" max="19" width="1.140625" style="80" customWidth="1"/>
    <col min="20" max="20" width="2" style="80" customWidth="1"/>
    <col min="21" max="21" width="2.42578125" style="80" customWidth="1"/>
    <col min="22" max="22" width="0.7109375" style="80" customWidth="1"/>
    <col min="23" max="24" width="3" style="80" customWidth="1"/>
    <col min="25" max="25" width="3.7109375" style="80" customWidth="1"/>
    <col min="26" max="26" width="1.140625" style="80" customWidth="1"/>
    <col min="27" max="27" width="0.7109375" style="80" customWidth="1"/>
    <col min="28" max="28" width="1.5703125" style="80" customWidth="1"/>
    <col min="29" max="29" width="5.5703125" style="80" customWidth="1"/>
    <col min="30" max="30" width="1.42578125" style="80" customWidth="1"/>
    <col min="31" max="31" width="1.5703125" style="80" customWidth="1"/>
    <col min="32" max="32" width="2.85546875" style="80" customWidth="1"/>
    <col min="33" max="33" width="0.5703125" style="80" hidden="1" customWidth="1"/>
    <col min="34" max="34" width="2.7109375" style="80" customWidth="1"/>
    <col min="35" max="35" width="1.42578125" style="80" customWidth="1"/>
    <col min="36" max="36" width="4" style="80" customWidth="1"/>
    <col min="37" max="37" width="0.85546875" style="80" customWidth="1"/>
    <col min="38" max="38" width="4.140625" style="80" customWidth="1"/>
    <col min="39" max="39" width="0.5703125" style="80" customWidth="1"/>
    <col min="40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4" ht="36.75" customHeight="1" thickBot="1">
      <c r="B1" s="1501" t="s">
        <v>725</v>
      </c>
      <c r="C1" s="1502"/>
      <c r="D1" s="1502"/>
      <c r="E1" s="1502"/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502"/>
      <c r="Q1" s="1123"/>
      <c r="R1" s="1123"/>
      <c r="S1" s="1123"/>
      <c r="T1" s="1123"/>
      <c r="U1" s="1123"/>
      <c r="V1" s="1123"/>
      <c r="W1" s="1123"/>
      <c r="X1" s="1123"/>
      <c r="Y1" s="1123"/>
      <c r="Z1" s="1495" t="s">
        <v>207</v>
      </c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6"/>
      <c r="AN1" s="163"/>
      <c r="AO1" s="163"/>
    </row>
    <row r="2" spans="2:54" ht="22.5" customHeight="1">
      <c r="B2" s="1497" t="s">
        <v>13</v>
      </c>
      <c r="C2" s="1498"/>
      <c r="D2" s="1498"/>
      <c r="E2" s="1498"/>
      <c r="F2" s="1498"/>
      <c r="G2" s="1499" t="s">
        <v>12</v>
      </c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 t="s">
        <v>92</v>
      </c>
      <c r="V2" s="1499"/>
      <c r="W2" s="1499"/>
      <c r="X2" s="1499"/>
      <c r="Y2" s="1499"/>
      <c r="Z2" s="1499"/>
      <c r="AA2" s="1499"/>
      <c r="AB2" s="1499"/>
      <c r="AC2" s="1499"/>
      <c r="AD2" s="1499" t="s">
        <v>190</v>
      </c>
      <c r="AE2" s="1499"/>
      <c r="AF2" s="1499"/>
      <c r="AG2" s="1499"/>
      <c r="AH2" s="1499"/>
      <c r="AI2" s="1499"/>
      <c r="AJ2" s="1499"/>
      <c r="AK2" s="1499"/>
      <c r="AL2" s="1499"/>
      <c r="AM2" s="1500"/>
      <c r="AN2" s="163"/>
      <c r="AO2" s="163"/>
      <c r="AP2" s="118"/>
      <c r="AQ2" s="118"/>
      <c r="AR2" s="118"/>
      <c r="AS2" s="118"/>
    </row>
    <row r="3" spans="2:54" ht="12.75" customHeight="1">
      <c r="B3" s="1525" t="s">
        <v>28</v>
      </c>
      <c r="C3" s="1526"/>
      <c r="D3" s="1526"/>
      <c r="E3" s="1526"/>
      <c r="F3" s="1527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1532" t="s">
        <v>192</v>
      </c>
      <c r="V3" s="1532"/>
      <c r="W3" s="1532"/>
      <c r="X3" s="1532"/>
      <c r="Y3" s="1532"/>
      <c r="Z3" s="1532"/>
      <c r="AA3" s="1532"/>
      <c r="AB3" s="1519"/>
      <c r="AC3" s="1520"/>
      <c r="AD3" s="1533" t="s">
        <v>202</v>
      </c>
      <c r="AE3" s="1533"/>
      <c r="AF3" s="1533"/>
      <c r="AG3" s="1509"/>
      <c r="AH3" s="1509"/>
      <c r="AI3" s="1509"/>
      <c r="AJ3" s="1509"/>
      <c r="AK3" s="1509"/>
      <c r="AL3" s="1509"/>
      <c r="AM3" s="1510"/>
      <c r="AN3" s="163"/>
      <c r="AO3" s="163"/>
      <c r="AP3" s="118"/>
      <c r="AQ3" s="118"/>
      <c r="AR3" s="118"/>
      <c r="AS3" s="118"/>
    </row>
    <row r="4" spans="2:54" ht="12.75" customHeight="1">
      <c r="B4" s="1511" t="s">
        <v>483</v>
      </c>
      <c r="C4" s="1512"/>
      <c r="D4" s="1512"/>
      <c r="E4" s="1512"/>
      <c r="F4" s="1513"/>
      <c r="G4" s="1514" t="s">
        <v>106</v>
      </c>
      <c r="H4" s="1515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7"/>
      <c r="U4" s="1518" t="s">
        <v>102</v>
      </c>
      <c r="V4" s="1518"/>
      <c r="W4" s="1518"/>
      <c r="X4" s="1518"/>
      <c r="Y4" s="1518"/>
      <c r="Z4" s="1518"/>
      <c r="AA4" s="1518"/>
      <c r="AB4" s="1519"/>
      <c r="AC4" s="1520"/>
      <c r="AD4" s="1521" t="s">
        <v>203</v>
      </c>
      <c r="AE4" s="1521"/>
      <c r="AF4" s="1521"/>
      <c r="AG4" s="1509"/>
      <c r="AH4" s="1509"/>
      <c r="AI4" s="1509"/>
      <c r="AJ4" s="1509"/>
      <c r="AK4" s="1509"/>
      <c r="AL4" s="1509"/>
      <c r="AM4" s="1510"/>
      <c r="AN4" s="163"/>
      <c r="AO4" s="163"/>
      <c r="AP4" s="118"/>
      <c r="AQ4" s="118"/>
      <c r="AR4" s="118"/>
      <c r="AS4" s="118"/>
    </row>
    <row r="5" spans="2:54" ht="12.75" customHeight="1">
      <c r="B5" s="1511"/>
      <c r="C5" s="1512"/>
      <c r="D5" s="1512"/>
      <c r="E5" s="1512"/>
      <c r="F5" s="1513"/>
      <c r="G5" s="1514"/>
      <c r="H5" s="1515"/>
      <c r="I5" s="1516"/>
      <c r="J5" s="1516"/>
      <c r="K5" s="1516"/>
      <c r="L5" s="1516"/>
      <c r="M5" s="1516"/>
      <c r="N5" s="1516"/>
      <c r="O5" s="1516"/>
      <c r="P5" s="1516"/>
      <c r="Q5" s="1516"/>
      <c r="R5" s="1516"/>
      <c r="S5" s="1516"/>
      <c r="T5" s="1517"/>
      <c r="U5" s="1522" t="s">
        <v>191</v>
      </c>
      <c r="V5" s="1522"/>
      <c r="W5" s="1522"/>
      <c r="X5" s="1522"/>
      <c r="Y5" s="1522"/>
      <c r="Z5" s="1522"/>
      <c r="AA5" s="1522"/>
      <c r="AB5" s="1523"/>
      <c r="AC5" s="1524"/>
      <c r="AD5" s="1521"/>
      <c r="AE5" s="1521"/>
      <c r="AF5" s="1521"/>
      <c r="AG5" s="1509"/>
      <c r="AH5" s="1509"/>
      <c r="AI5" s="1509"/>
      <c r="AJ5" s="1509"/>
      <c r="AK5" s="1509"/>
      <c r="AL5" s="1509"/>
      <c r="AM5" s="1510"/>
      <c r="AN5" s="163"/>
      <c r="AO5" s="163"/>
      <c r="AP5" s="118"/>
      <c r="AQ5" s="118"/>
      <c r="AR5" s="118"/>
      <c r="AS5" s="118"/>
      <c r="AY5" s="121"/>
    </row>
    <row r="6" spans="2:54" ht="12.75" customHeight="1">
      <c r="B6" s="1534" t="s">
        <v>116</v>
      </c>
      <c r="C6" s="1535"/>
      <c r="D6" s="1535"/>
      <c r="E6" s="1535"/>
      <c r="F6" s="1536"/>
      <c r="G6" s="1514" t="s">
        <v>107</v>
      </c>
      <c r="H6" s="1515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4" ht="12.75" customHeight="1">
      <c r="B7" s="1511" t="s">
        <v>484</v>
      </c>
      <c r="C7" s="1512"/>
      <c r="D7" s="1512"/>
      <c r="E7" s="1512"/>
      <c r="F7" s="1513"/>
      <c r="G7" s="1514" t="s">
        <v>108</v>
      </c>
      <c r="H7" s="1515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7"/>
      <c r="U7" s="1540"/>
      <c r="V7" s="1541"/>
      <c r="W7" s="1541"/>
      <c r="X7" s="1541"/>
      <c r="Y7" s="1541"/>
      <c r="Z7" s="1541"/>
      <c r="AA7" s="1541"/>
      <c r="AB7" s="1541"/>
      <c r="AC7" s="1541"/>
      <c r="AD7" s="1541"/>
      <c r="AE7" s="1541"/>
      <c r="AF7" s="1541"/>
      <c r="AG7" s="1541"/>
      <c r="AH7" s="1541"/>
      <c r="AI7" s="1541"/>
      <c r="AJ7" s="1541"/>
      <c r="AK7" s="1541"/>
      <c r="AL7" s="1541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4" ht="12.75" customHeight="1" thickBot="1">
      <c r="B8" s="1546" t="s">
        <v>485</v>
      </c>
      <c r="C8" s="1547"/>
      <c r="D8" s="1547"/>
      <c r="E8" s="1547"/>
      <c r="F8" s="1548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118"/>
      <c r="AO8" s="118"/>
      <c r="AP8" s="118"/>
      <c r="AQ8" s="121"/>
      <c r="AR8" s="121"/>
      <c r="AS8" s="118"/>
      <c r="AT8" s="118"/>
      <c r="AU8" s="118"/>
      <c r="AV8" s="118"/>
      <c r="AW8" s="118"/>
      <c r="AX8" s="118"/>
      <c r="AY8" s="118"/>
    </row>
    <row r="9" spans="2:54" ht="3" hidden="1" customHeight="1" thickTop="1">
      <c r="B9" s="1143"/>
      <c r="C9" s="1145"/>
      <c r="D9" s="1145"/>
      <c r="E9" s="1145"/>
      <c r="F9" s="1145"/>
      <c r="G9" s="1145"/>
      <c r="H9" s="1145"/>
      <c r="I9" s="1145"/>
      <c r="J9" s="1145"/>
      <c r="K9" s="1145"/>
      <c r="L9" s="1145"/>
      <c r="M9" s="1145"/>
      <c r="N9" s="1145"/>
      <c r="O9" s="1145"/>
      <c r="P9" s="1145"/>
      <c r="Q9" s="1145"/>
      <c r="R9" s="1145"/>
      <c r="S9" s="1145"/>
      <c r="T9" s="1145"/>
      <c r="U9" s="1145"/>
      <c r="V9" s="1145"/>
      <c r="W9" s="1145"/>
      <c r="X9" s="1145"/>
      <c r="Y9" s="1145"/>
      <c r="Z9" s="1145"/>
      <c r="AA9" s="1145"/>
      <c r="AB9" s="1145"/>
      <c r="AC9" s="1145"/>
      <c r="AD9" s="1145"/>
      <c r="AE9" s="1145"/>
      <c r="AF9" s="1145"/>
      <c r="AG9" s="1145"/>
      <c r="AH9" s="1145"/>
      <c r="AI9" s="1145"/>
      <c r="AJ9" s="1145"/>
      <c r="AK9" s="1145"/>
      <c r="AL9" s="1145"/>
      <c r="AM9" s="1144"/>
      <c r="AN9" s="118"/>
      <c r="AO9" s="118"/>
      <c r="AP9" s="118"/>
      <c r="AS9" s="118"/>
      <c r="AT9" s="118"/>
      <c r="AU9" s="118"/>
      <c r="AV9" s="118"/>
      <c r="AW9" s="118"/>
      <c r="AX9" s="118"/>
      <c r="AY9" s="118"/>
    </row>
    <row r="10" spans="2:54" ht="29.25" customHeight="1">
      <c r="B10" s="1562" t="s">
        <v>726</v>
      </c>
      <c r="C10" s="1565" t="s">
        <v>727</v>
      </c>
      <c r="D10" s="1566"/>
      <c r="E10" s="1567"/>
      <c r="F10" s="1571" t="s">
        <v>306</v>
      </c>
      <c r="G10" s="1571"/>
      <c r="H10" s="1571"/>
      <c r="I10" s="1571"/>
      <c r="J10" s="1573" t="s">
        <v>729</v>
      </c>
      <c r="K10" s="1573"/>
      <c r="L10" s="1575" t="s">
        <v>730</v>
      </c>
      <c r="M10" s="1576"/>
      <c r="N10" s="1576"/>
      <c r="O10" s="1576"/>
      <c r="P10" s="1577"/>
      <c r="Q10" s="1592" t="s">
        <v>731</v>
      </c>
      <c r="R10" s="1593"/>
      <c r="S10" s="1593"/>
      <c r="T10" s="1593"/>
      <c r="U10" s="1593"/>
      <c r="V10" s="1593"/>
      <c r="W10" s="1598" t="s">
        <v>732</v>
      </c>
      <c r="X10" s="1599"/>
      <c r="Y10" s="1600"/>
      <c r="Z10" s="1588" t="s">
        <v>230</v>
      </c>
      <c r="AA10" s="1588"/>
      <c r="AB10" s="1588"/>
      <c r="AC10" s="1588"/>
      <c r="AD10" s="1588" t="s">
        <v>733</v>
      </c>
      <c r="AE10" s="1588"/>
      <c r="AF10" s="1588"/>
      <c r="AG10" s="1588"/>
      <c r="AH10" s="1611" t="s">
        <v>747</v>
      </c>
      <c r="AI10" s="1612"/>
      <c r="AJ10" s="1613"/>
      <c r="AK10" s="1589" t="s">
        <v>259</v>
      </c>
      <c r="AL10" s="1589"/>
      <c r="AM10" s="1590"/>
      <c r="AN10" s="118"/>
      <c r="AO10" s="118"/>
      <c r="AP10" s="118"/>
      <c r="AW10" s="1122"/>
    </row>
    <row r="11" spans="2:54" ht="6.75" customHeight="1">
      <c r="B11" s="1563"/>
      <c r="C11" s="1565"/>
      <c r="D11" s="1566"/>
      <c r="E11" s="1567"/>
      <c r="F11" s="1572"/>
      <c r="G11" s="1572"/>
      <c r="H11" s="1572"/>
      <c r="I11" s="1572"/>
      <c r="J11" s="1574"/>
      <c r="K11" s="1574"/>
      <c r="L11" s="1575"/>
      <c r="M11" s="1578"/>
      <c r="N11" s="1578"/>
      <c r="O11" s="1578"/>
      <c r="P11" s="1579"/>
      <c r="Q11" s="1594"/>
      <c r="R11" s="1595"/>
      <c r="S11" s="1595"/>
      <c r="T11" s="1595"/>
      <c r="U11" s="1595"/>
      <c r="V11" s="1595"/>
      <c r="W11" s="1601"/>
      <c r="X11" s="1602"/>
      <c r="Y11" s="1603"/>
      <c r="Z11" s="1574"/>
      <c r="AA11" s="1574"/>
      <c r="AB11" s="1574"/>
      <c r="AC11" s="1574"/>
      <c r="AD11" s="1574"/>
      <c r="AE11" s="1574"/>
      <c r="AF11" s="1574"/>
      <c r="AG11" s="1574"/>
      <c r="AH11" s="1614"/>
      <c r="AI11" s="1615"/>
      <c r="AJ11" s="1616"/>
      <c r="AK11" s="1572"/>
      <c r="AL11" s="1572"/>
      <c r="AM11" s="1591"/>
      <c r="AN11" s="118"/>
      <c r="AO11" s="118"/>
      <c r="AP11" s="118"/>
    </row>
    <row r="12" spans="2:54" ht="15" customHeight="1">
      <c r="B12" s="1563"/>
      <c r="C12" s="1565"/>
      <c r="D12" s="1566"/>
      <c r="E12" s="1567"/>
      <c r="F12" s="1572" t="s">
        <v>137</v>
      </c>
      <c r="G12" s="1572"/>
      <c r="H12" s="1572" t="s">
        <v>728</v>
      </c>
      <c r="I12" s="1572"/>
      <c r="J12" s="1574"/>
      <c r="K12" s="1574"/>
      <c r="L12" s="1575"/>
      <c r="M12" s="1578"/>
      <c r="N12" s="1578"/>
      <c r="O12" s="1578"/>
      <c r="P12" s="1579"/>
      <c r="Q12" s="1594"/>
      <c r="R12" s="1595"/>
      <c r="S12" s="1595"/>
      <c r="T12" s="1595"/>
      <c r="U12" s="1595"/>
      <c r="V12" s="1595"/>
      <c r="W12" s="1601"/>
      <c r="X12" s="1602"/>
      <c r="Y12" s="1603"/>
      <c r="Z12" s="1574"/>
      <c r="AA12" s="1574"/>
      <c r="AB12" s="1574"/>
      <c r="AC12" s="1574"/>
      <c r="AD12" s="1574"/>
      <c r="AE12" s="1574"/>
      <c r="AF12" s="1574"/>
      <c r="AG12" s="1574"/>
      <c r="AH12" s="1608" t="s">
        <v>734</v>
      </c>
      <c r="AI12" s="1609"/>
      <c r="AJ12" s="1607" t="s">
        <v>735</v>
      </c>
      <c r="AK12" s="1572"/>
      <c r="AL12" s="1572"/>
      <c r="AM12" s="1591"/>
      <c r="AN12" s="118"/>
      <c r="AO12" s="118"/>
      <c r="AP12" s="118"/>
    </row>
    <row r="13" spans="2:54" ht="36.75" customHeight="1" thickBot="1">
      <c r="B13" s="1564"/>
      <c r="C13" s="1568"/>
      <c r="D13" s="1569"/>
      <c r="E13" s="1570"/>
      <c r="F13" s="1572"/>
      <c r="G13" s="1572"/>
      <c r="H13" s="1572"/>
      <c r="I13" s="1572"/>
      <c r="J13" s="1574"/>
      <c r="K13" s="1574"/>
      <c r="L13" s="1575"/>
      <c r="M13" s="1578"/>
      <c r="N13" s="1578"/>
      <c r="O13" s="1578"/>
      <c r="P13" s="1579"/>
      <c r="Q13" s="1596"/>
      <c r="R13" s="1597"/>
      <c r="S13" s="1597"/>
      <c r="T13" s="1597"/>
      <c r="U13" s="1597"/>
      <c r="V13" s="1597"/>
      <c r="W13" s="1604"/>
      <c r="X13" s="1605"/>
      <c r="Y13" s="1606"/>
      <c r="Z13" s="1574"/>
      <c r="AA13" s="1574"/>
      <c r="AB13" s="1574"/>
      <c r="AC13" s="1574"/>
      <c r="AD13" s="1574"/>
      <c r="AE13" s="1574"/>
      <c r="AF13" s="1574"/>
      <c r="AG13" s="1574"/>
      <c r="AH13" s="1610"/>
      <c r="AI13" s="1570"/>
      <c r="AJ13" s="1573"/>
      <c r="AK13" s="1572"/>
      <c r="AL13" s="1572"/>
      <c r="AM13" s="1591"/>
      <c r="AN13" s="118"/>
      <c r="AO13" s="118"/>
      <c r="AP13" s="118"/>
    </row>
    <row r="14" spans="2:54" ht="9" customHeight="1" thickBot="1">
      <c r="B14" s="259" t="s">
        <v>135</v>
      </c>
      <c r="C14" s="1553">
        <v>1</v>
      </c>
      <c r="D14" s="1554"/>
      <c r="E14" s="1555"/>
      <c r="F14" s="1556">
        <v>2</v>
      </c>
      <c r="G14" s="1557"/>
      <c r="H14" s="1558">
        <v>3</v>
      </c>
      <c r="I14" s="1559"/>
      <c r="J14" s="1560">
        <v>4</v>
      </c>
      <c r="K14" s="1560"/>
      <c r="L14" s="1561">
        <v>5</v>
      </c>
      <c r="M14" s="1561"/>
      <c r="N14" s="1561"/>
      <c r="O14" s="1561"/>
      <c r="P14" s="1561"/>
      <c r="Q14" s="1580">
        <v>6</v>
      </c>
      <c r="R14" s="1581"/>
      <c r="S14" s="1581"/>
      <c r="T14" s="1581"/>
      <c r="U14" s="1581"/>
      <c r="V14" s="1581"/>
      <c r="W14" s="1582">
        <v>7</v>
      </c>
      <c r="X14" s="1583"/>
      <c r="Y14" s="1584"/>
      <c r="Z14" s="1560">
        <v>8</v>
      </c>
      <c r="AA14" s="1560"/>
      <c r="AB14" s="1560"/>
      <c r="AC14" s="1560"/>
      <c r="AD14" s="1585">
        <v>9</v>
      </c>
      <c r="AE14" s="1585"/>
      <c r="AF14" s="1585"/>
      <c r="AG14" s="1585"/>
      <c r="AH14" s="1560">
        <v>10</v>
      </c>
      <c r="AI14" s="1560"/>
      <c r="AJ14" s="1560"/>
      <c r="AK14" s="1558">
        <v>11</v>
      </c>
      <c r="AL14" s="1586"/>
      <c r="AM14" s="1587"/>
    </row>
    <row r="15" spans="2:54" ht="20.25" customHeight="1">
      <c r="B15" s="1004">
        <v>1</v>
      </c>
      <c r="C15" s="1626"/>
      <c r="D15" s="1627"/>
      <c r="E15" s="1628"/>
      <c r="F15" s="1629"/>
      <c r="G15" s="1630"/>
      <c r="H15" s="1629"/>
      <c r="I15" s="1630"/>
      <c r="J15" s="1629"/>
      <c r="K15" s="1630"/>
      <c r="L15" s="1631"/>
      <c r="M15" s="1632"/>
      <c r="N15" s="1632"/>
      <c r="O15" s="1632"/>
      <c r="P15" s="1633"/>
      <c r="Q15" s="1626"/>
      <c r="R15" s="1627"/>
      <c r="S15" s="1627"/>
      <c r="T15" s="1627"/>
      <c r="U15" s="1627"/>
      <c r="V15" s="1627"/>
      <c r="W15" s="1626"/>
      <c r="X15" s="1627"/>
      <c r="Y15" s="1628"/>
      <c r="Z15" s="1637"/>
      <c r="AA15" s="1637"/>
      <c r="AB15" s="1637"/>
      <c r="AC15" s="1637"/>
      <c r="AD15" s="1638"/>
      <c r="AE15" s="1638"/>
      <c r="AF15" s="1638"/>
      <c r="AG15" s="1638"/>
      <c r="AH15" s="1503"/>
      <c r="AI15" s="1504"/>
      <c r="AJ15" s="1215"/>
      <c r="AK15" s="1637"/>
      <c r="AL15" s="1637"/>
      <c r="AM15" s="1639"/>
    </row>
    <row r="16" spans="2:54" ht="20.25" customHeight="1">
      <c r="B16" s="1005">
        <v>2</v>
      </c>
      <c r="C16" s="1617"/>
      <c r="D16" s="1618"/>
      <c r="E16" s="1619"/>
      <c r="F16" s="1620"/>
      <c r="G16" s="1620"/>
      <c r="H16" s="1621"/>
      <c r="I16" s="1622"/>
      <c r="J16" s="1621"/>
      <c r="K16" s="1622"/>
      <c r="L16" s="1623"/>
      <c r="M16" s="1624"/>
      <c r="N16" s="1624"/>
      <c r="O16" s="1624"/>
      <c r="P16" s="1625"/>
      <c r="Q16" s="1617"/>
      <c r="R16" s="1618"/>
      <c r="S16" s="1618"/>
      <c r="T16" s="1618"/>
      <c r="U16" s="1618"/>
      <c r="V16" s="1618"/>
      <c r="W16" s="1617"/>
      <c r="X16" s="1618"/>
      <c r="Y16" s="1619"/>
      <c r="Z16" s="1634"/>
      <c r="AA16" s="1634"/>
      <c r="AB16" s="1634"/>
      <c r="AC16" s="1634"/>
      <c r="AD16" s="1635"/>
      <c r="AE16" s="1635"/>
      <c r="AF16" s="1635"/>
      <c r="AG16" s="1635"/>
      <c r="AH16" s="1505"/>
      <c r="AI16" s="1506"/>
      <c r="AJ16" s="1213"/>
      <c r="AK16" s="1634"/>
      <c r="AL16" s="1634"/>
      <c r="AM16" s="1636"/>
    </row>
    <row r="17" spans="2:71" ht="20.25" customHeight="1">
      <c r="B17" s="1005">
        <v>3</v>
      </c>
      <c r="C17" s="1617"/>
      <c r="D17" s="1618"/>
      <c r="E17" s="1619"/>
      <c r="F17" s="1620"/>
      <c r="G17" s="1620"/>
      <c r="H17" s="1621"/>
      <c r="I17" s="1622"/>
      <c r="J17" s="1621"/>
      <c r="K17" s="1622"/>
      <c r="L17" s="1623"/>
      <c r="M17" s="1624"/>
      <c r="N17" s="1624"/>
      <c r="O17" s="1624"/>
      <c r="P17" s="1625"/>
      <c r="Q17" s="1617"/>
      <c r="R17" s="1618"/>
      <c r="S17" s="1618"/>
      <c r="T17" s="1618"/>
      <c r="U17" s="1618"/>
      <c r="V17" s="1618"/>
      <c r="W17" s="1617"/>
      <c r="X17" s="1618"/>
      <c r="Y17" s="1619"/>
      <c r="Z17" s="1634"/>
      <c r="AA17" s="1634"/>
      <c r="AB17" s="1634"/>
      <c r="AC17" s="1634"/>
      <c r="AD17" s="1635"/>
      <c r="AE17" s="1635"/>
      <c r="AF17" s="1635"/>
      <c r="AG17" s="1635"/>
      <c r="AH17" s="1507"/>
      <c r="AI17" s="1508"/>
      <c r="AJ17" s="1214"/>
      <c r="AK17" s="1634"/>
      <c r="AL17" s="1634"/>
      <c r="AM17" s="1636"/>
    </row>
    <row r="18" spans="2:71" ht="20.25" customHeight="1">
      <c r="B18" s="1005">
        <v>4</v>
      </c>
      <c r="C18" s="1617"/>
      <c r="D18" s="1618"/>
      <c r="E18" s="1619"/>
      <c r="F18" s="1620"/>
      <c r="G18" s="1620"/>
      <c r="H18" s="1621"/>
      <c r="I18" s="1622"/>
      <c r="J18" s="1621"/>
      <c r="K18" s="1622"/>
      <c r="L18" s="1623"/>
      <c r="M18" s="1624"/>
      <c r="N18" s="1624"/>
      <c r="O18" s="1624"/>
      <c r="P18" s="1625"/>
      <c r="Q18" s="1617"/>
      <c r="R18" s="1618"/>
      <c r="S18" s="1618"/>
      <c r="T18" s="1618"/>
      <c r="U18" s="1618"/>
      <c r="V18" s="1618"/>
      <c r="W18" s="1617"/>
      <c r="X18" s="1618"/>
      <c r="Y18" s="1619"/>
      <c r="Z18" s="1634"/>
      <c r="AA18" s="1634"/>
      <c r="AB18" s="1634"/>
      <c r="AC18" s="1634"/>
      <c r="AD18" s="1635"/>
      <c r="AE18" s="1635"/>
      <c r="AF18" s="1635"/>
      <c r="AG18" s="1635"/>
      <c r="AH18" s="1505"/>
      <c r="AI18" s="1506"/>
      <c r="AJ18" s="1213"/>
      <c r="AK18" s="1634"/>
      <c r="AL18" s="1634"/>
      <c r="AM18" s="1636"/>
    </row>
    <row r="19" spans="2:71" ht="20.25" customHeight="1" thickBot="1">
      <c r="B19" s="1125">
        <v>5</v>
      </c>
      <c r="C19" s="1642"/>
      <c r="D19" s="1643"/>
      <c r="E19" s="1644"/>
      <c r="F19" s="1663"/>
      <c r="G19" s="1664"/>
      <c r="H19" s="1663"/>
      <c r="I19" s="1664"/>
      <c r="J19" s="1663"/>
      <c r="K19" s="1664"/>
      <c r="L19" s="1665"/>
      <c r="M19" s="1666"/>
      <c r="N19" s="1666"/>
      <c r="O19" s="1666"/>
      <c r="P19" s="1667"/>
      <c r="Q19" s="1642"/>
      <c r="R19" s="1643"/>
      <c r="S19" s="1643"/>
      <c r="T19" s="1643"/>
      <c r="U19" s="1643"/>
      <c r="V19" s="1643"/>
      <c r="W19" s="1642"/>
      <c r="X19" s="1643"/>
      <c r="Y19" s="1644"/>
      <c r="Z19" s="1645"/>
      <c r="AA19" s="1645"/>
      <c r="AB19" s="1645"/>
      <c r="AC19" s="1645"/>
      <c r="AD19" s="1646"/>
      <c r="AE19" s="1646"/>
      <c r="AF19" s="1646"/>
      <c r="AG19" s="1646"/>
      <c r="AH19" s="1640"/>
      <c r="AI19" s="1641"/>
      <c r="AJ19" s="1212"/>
      <c r="AK19" s="1645"/>
      <c r="AL19" s="1645"/>
      <c r="AM19" s="1662"/>
    </row>
    <row r="20" spans="2:71" ht="18" customHeight="1" thickBot="1">
      <c r="B20" s="1659" t="s">
        <v>736</v>
      </c>
      <c r="C20" s="1660"/>
      <c r="D20" s="1660"/>
      <c r="E20" s="1660"/>
      <c r="F20" s="1660"/>
      <c r="G20" s="1660"/>
      <c r="H20" s="1660"/>
      <c r="I20" s="1660"/>
      <c r="J20" s="1660"/>
      <c r="K20" s="1660"/>
      <c r="L20" s="1660"/>
      <c r="M20" s="1660"/>
      <c r="N20" s="1660"/>
      <c r="O20" s="1660"/>
      <c r="P20" s="1660"/>
      <c r="Q20" s="1660"/>
      <c r="R20" s="1660"/>
      <c r="S20" s="1660"/>
      <c r="T20" s="1660"/>
      <c r="U20" s="1660"/>
      <c r="V20" s="1660"/>
      <c r="W20" s="1660"/>
      <c r="X20" s="1660"/>
      <c r="Y20" s="1660"/>
      <c r="Z20" s="1660"/>
      <c r="AA20" s="1660"/>
      <c r="AB20" s="1660"/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0"/>
      <c r="AM20" s="1661"/>
    </row>
    <row r="21" spans="2:71" ht="24.75" customHeight="1" thickBot="1">
      <c r="B21" s="242" t="s">
        <v>135</v>
      </c>
      <c r="C21" s="1680" t="s">
        <v>737</v>
      </c>
      <c r="D21" s="1681"/>
      <c r="E21" s="1681"/>
      <c r="F21" s="1681"/>
      <c r="G21" s="1681"/>
      <c r="H21" s="1681"/>
      <c r="I21" s="1681"/>
      <c r="J21" s="1681"/>
      <c r="K21" s="1681"/>
      <c r="L21" s="1681"/>
      <c r="M21" s="1681"/>
      <c r="N21" s="1681"/>
      <c r="O21" s="1681"/>
      <c r="P21" s="1681"/>
      <c r="Q21" s="1681"/>
      <c r="R21" s="1681"/>
      <c r="S21" s="1681"/>
      <c r="T21" s="1681"/>
      <c r="U21" s="1681"/>
      <c r="V21" s="1681"/>
      <c r="W21" s="1681"/>
      <c r="X21" s="1681"/>
      <c r="Y21" s="1681"/>
      <c r="Z21" s="1681"/>
      <c r="AA21" s="1681"/>
      <c r="AB21" s="1681"/>
      <c r="AC21" s="1681"/>
      <c r="AD21" s="1681"/>
      <c r="AE21" s="1681"/>
      <c r="AF21" s="1681"/>
      <c r="AG21" s="1681"/>
      <c r="AH21" s="1681"/>
      <c r="AI21" s="1681"/>
      <c r="AJ21" s="1683"/>
      <c r="AK21" s="1680" t="s">
        <v>259</v>
      </c>
      <c r="AL21" s="1681"/>
      <c r="AM21" s="1682"/>
    </row>
    <row r="22" spans="2:71" ht="20.25" customHeight="1">
      <c r="B22" s="245">
        <v>1</v>
      </c>
      <c r="C22" s="1690"/>
      <c r="D22" s="1691"/>
      <c r="E22" s="1691"/>
      <c r="F22" s="1691"/>
      <c r="G22" s="1691"/>
      <c r="H22" s="1691"/>
      <c r="I22" s="1691"/>
      <c r="J22" s="1691"/>
      <c r="K22" s="1691"/>
      <c r="L22" s="1691"/>
      <c r="M22" s="1691"/>
      <c r="N22" s="1691"/>
      <c r="O22" s="1691"/>
      <c r="P22" s="1691"/>
      <c r="Q22" s="1691"/>
      <c r="R22" s="1691"/>
      <c r="S22" s="1691"/>
      <c r="T22" s="1691"/>
      <c r="U22" s="1691"/>
      <c r="V22" s="1691"/>
      <c r="W22" s="1691"/>
      <c r="X22" s="1691"/>
      <c r="Y22" s="1691"/>
      <c r="Z22" s="1691"/>
      <c r="AA22" s="1691"/>
      <c r="AB22" s="1691"/>
      <c r="AC22" s="1691"/>
      <c r="AD22" s="1691"/>
      <c r="AE22" s="1691"/>
      <c r="AF22" s="1691"/>
      <c r="AG22" s="1691"/>
      <c r="AH22" s="1691"/>
      <c r="AI22" s="1691"/>
      <c r="AJ22" s="1691"/>
      <c r="AK22" s="1684"/>
      <c r="AL22" s="1685"/>
      <c r="AM22" s="1686"/>
    </row>
    <row r="23" spans="2:71" ht="20.25" customHeight="1">
      <c r="B23" s="214">
        <v>2</v>
      </c>
      <c r="C23" s="1692"/>
      <c r="D23" s="1693"/>
      <c r="E23" s="1693"/>
      <c r="F23" s="1693"/>
      <c r="G23" s="1693"/>
      <c r="H23" s="1693"/>
      <c r="I23" s="1693"/>
      <c r="J23" s="1693"/>
      <c r="K23" s="1693"/>
      <c r="L23" s="1693"/>
      <c r="M23" s="1693"/>
      <c r="N23" s="1693"/>
      <c r="O23" s="1693"/>
      <c r="P23" s="1693"/>
      <c r="Q23" s="1693"/>
      <c r="R23" s="1693"/>
      <c r="S23" s="1693"/>
      <c r="T23" s="1693"/>
      <c r="U23" s="1693"/>
      <c r="V23" s="1693"/>
      <c r="W23" s="1693"/>
      <c r="X23" s="1693"/>
      <c r="Y23" s="1693"/>
      <c r="Z23" s="1693"/>
      <c r="AA23" s="1693"/>
      <c r="AB23" s="1693"/>
      <c r="AC23" s="1693"/>
      <c r="AD23" s="1693"/>
      <c r="AE23" s="1693"/>
      <c r="AF23" s="1693"/>
      <c r="AG23" s="1693"/>
      <c r="AH23" s="1693"/>
      <c r="AI23" s="1693"/>
      <c r="AJ23" s="1693"/>
      <c r="AK23" s="1687"/>
      <c r="AL23" s="1688"/>
      <c r="AM23" s="1689"/>
    </row>
    <row r="24" spans="2:71" ht="20.25" customHeight="1" thickBot="1">
      <c r="B24" s="268">
        <v>3</v>
      </c>
      <c r="C24" s="1657"/>
      <c r="D24" s="1658"/>
      <c r="E24" s="1658"/>
      <c r="F24" s="1658"/>
      <c r="G24" s="1658"/>
      <c r="H24" s="1658"/>
      <c r="I24" s="1658"/>
      <c r="J24" s="1658"/>
      <c r="K24" s="1658"/>
      <c r="L24" s="1658"/>
      <c r="M24" s="1658"/>
      <c r="N24" s="1658"/>
      <c r="O24" s="1658"/>
      <c r="P24" s="1658"/>
      <c r="Q24" s="1658"/>
      <c r="R24" s="1658"/>
      <c r="S24" s="1658"/>
      <c r="T24" s="1658"/>
      <c r="U24" s="1658"/>
      <c r="V24" s="1658"/>
      <c r="W24" s="1658"/>
      <c r="X24" s="1658"/>
      <c r="Y24" s="1658"/>
      <c r="Z24" s="1658"/>
      <c r="AA24" s="1658"/>
      <c r="AB24" s="1658"/>
      <c r="AC24" s="1658"/>
      <c r="AD24" s="1658"/>
      <c r="AE24" s="1658"/>
      <c r="AF24" s="1658"/>
      <c r="AG24" s="1658"/>
      <c r="AH24" s="1658"/>
      <c r="AI24" s="1658"/>
      <c r="AJ24" s="1658"/>
      <c r="AK24" s="1654"/>
      <c r="AL24" s="1655"/>
      <c r="AM24" s="1656"/>
      <c r="AN24" s="163"/>
      <c r="AO24" s="163"/>
    </row>
    <row r="25" spans="2:71" ht="15" customHeight="1" thickBot="1">
      <c r="B25" s="1648" t="s">
        <v>117</v>
      </c>
      <c r="C25" s="1649"/>
      <c r="D25" s="1649"/>
      <c r="E25" s="1649"/>
      <c r="F25" s="1649"/>
      <c r="G25" s="1649"/>
      <c r="H25" s="1649"/>
      <c r="I25" s="1649"/>
      <c r="J25" s="1649"/>
      <c r="K25" s="1649"/>
      <c r="L25" s="1649"/>
      <c r="M25" s="1649"/>
      <c r="N25" s="1649"/>
      <c r="O25" s="1649"/>
      <c r="P25" s="1649"/>
      <c r="Q25" s="1649"/>
      <c r="R25" s="1649"/>
      <c r="S25" s="1649"/>
      <c r="T25" s="1649"/>
      <c r="U25" s="1649"/>
      <c r="V25" s="1649"/>
      <c r="W25" s="1649"/>
      <c r="X25" s="1649"/>
      <c r="Y25" s="1649"/>
      <c r="Z25" s="1649"/>
      <c r="AA25" s="1649"/>
      <c r="AB25" s="1649"/>
      <c r="AC25" s="1649"/>
      <c r="AD25" s="1649"/>
      <c r="AE25" s="1649"/>
      <c r="AF25" s="1649"/>
      <c r="AG25" s="1649"/>
      <c r="AH25" s="1649"/>
      <c r="AI25" s="1649"/>
      <c r="AJ25" s="1649"/>
      <c r="AK25" s="1649"/>
      <c r="AL25" s="1649"/>
      <c r="AM25" s="1650"/>
      <c r="AN25" s="163"/>
      <c r="AO25" s="163"/>
    </row>
    <row r="26" spans="2:71" ht="15" customHeight="1">
      <c r="B26" s="1651"/>
      <c r="C26" s="1652"/>
      <c r="D26" s="1652"/>
      <c r="E26" s="1652"/>
      <c r="F26" s="1652"/>
      <c r="G26" s="1652"/>
      <c r="H26" s="1652"/>
      <c r="I26" s="1652"/>
      <c r="J26" s="1652"/>
      <c r="K26" s="1652"/>
      <c r="L26" s="1652"/>
      <c r="M26" s="1652"/>
      <c r="N26" s="1652"/>
      <c r="O26" s="1652"/>
      <c r="P26" s="1652"/>
      <c r="Q26" s="1652"/>
      <c r="R26" s="1652"/>
      <c r="S26" s="1652"/>
      <c r="T26" s="1652"/>
      <c r="U26" s="1652"/>
      <c r="V26" s="1652"/>
      <c r="W26" s="1652"/>
      <c r="X26" s="1652"/>
      <c r="Y26" s="1652"/>
      <c r="Z26" s="1652"/>
      <c r="AA26" s="1652"/>
      <c r="AB26" s="1652"/>
      <c r="AC26" s="1652"/>
      <c r="AD26" s="1652"/>
      <c r="AE26" s="1652"/>
      <c r="AF26" s="1652"/>
      <c r="AG26" s="1652"/>
      <c r="AH26" s="1652"/>
      <c r="AI26" s="1652"/>
      <c r="AJ26" s="1652"/>
      <c r="AK26" s="1652"/>
      <c r="AL26" s="1652"/>
      <c r="AM26" s="1653"/>
      <c r="AN26" s="163"/>
      <c r="AO26" s="163"/>
      <c r="BS26" s="1140"/>
    </row>
    <row r="27" spans="2:71" ht="14.25" customHeight="1">
      <c r="B27" s="1651"/>
      <c r="C27" s="1652"/>
      <c r="D27" s="1652"/>
      <c r="E27" s="1652"/>
      <c r="F27" s="1652"/>
      <c r="G27" s="1652"/>
      <c r="H27" s="1652"/>
      <c r="I27" s="1652"/>
      <c r="J27" s="1652"/>
      <c r="K27" s="1652"/>
      <c r="L27" s="1652"/>
      <c r="M27" s="1652"/>
      <c r="N27" s="1652"/>
      <c r="O27" s="1652"/>
      <c r="P27" s="1652"/>
      <c r="Q27" s="1652"/>
      <c r="R27" s="1652"/>
      <c r="S27" s="1652"/>
      <c r="T27" s="1652"/>
      <c r="U27" s="1652"/>
      <c r="V27" s="1652"/>
      <c r="W27" s="1652"/>
      <c r="X27" s="1652"/>
      <c r="Y27" s="1652"/>
      <c r="Z27" s="1652"/>
      <c r="AA27" s="1652"/>
      <c r="AB27" s="1652"/>
      <c r="AC27" s="1652"/>
      <c r="AD27" s="1652"/>
      <c r="AE27" s="1652"/>
      <c r="AF27" s="1652"/>
      <c r="AG27" s="1652"/>
      <c r="AH27" s="1652"/>
      <c r="AI27" s="1652"/>
      <c r="AJ27" s="1652"/>
      <c r="AK27" s="1652"/>
      <c r="AL27" s="1652"/>
      <c r="AM27" s="1653"/>
      <c r="AN27" s="173"/>
      <c r="AO27" s="251"/>
      <c r="AP27" s="1647"/>
      <c r="AQ27" s="1647"/>
      <c r="AR27" s="1647"/>
      <c r="AS27" s="1647"/>
      <c r="AT27" s="1647"/>
      <c r="AU27" s="1647"/>
      <c r="AV27" s="1647"/>
      <c r="AW27" s="1647"/>
      <c r="AX27" s="1647"/>
      <c r="AY27" s="1647"/>
      <c r="AZ27" s="1647"/>
      <c r="BA27" s="1647"/>
      <c r="BB27" s="1647"/>
      <c r="BC27" s="1647"/>
      <c r="BD27" s="1647"/>
      <c r="BE27" s="1647"/>
      <c r="BF27" s="1647"/>
      <c r="BG27" s="1647"/>
      <c r="BH27" s="1647"/>
      <c r="BI27" s="1647"/>
      <c r="BJ27" s="1647"/>
      <c r="BK27" s="1647"/>
      <c r="BL27" s="1647"/>
      <c r="BM27" s="1647"/>
      <c r="BN27" s="1647"/>
      <c r="BO27" s="1647"/>
      <c r="BP27" s="1647"/>
      <c r="BQ27" s="1647"/>
    </row>
    <row r="28" spans="2:71" ht="10.5" customHeight="1">
      <c r="B28" s="1651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52"/>
      <c r="O28" s="1652"/>
      <c r="P28" s="1652"/>
      <c r="Q28" s="1652"/>
      <c r="R28" s="1652"/>
      <c r="S28" s="1652"/>
      <c r="T28" s="1652"/>
      <c r="U28" s="1652"/>
      <c r="V28" s="1652"/>
      <c r="W28" s="1652"/>
      <c r="X28" s="1652"/>
      <c r="Y28" s="1652"/>
      <c r="Z28" s="1652"/>
      <c r="AA28" s="1652"/>
      <c r="AB28" s="1652"/>
      <c r="AC28" s="1652"/>
      <c r="AD28" s="1652"/>
      <c r="AE28" s="1652"/>
      <c r="AF28" s="1652"/>
      <c r="AG28" s="1652"/>
      <c r="AH28" s="1652"/>
      <c r="AI28" s="1652"/>
      <c r="AJ28" s="1652"/>
      <c r="AK28" s="1652"/>
      <c r="AL28" s="1652"/>
      <c r="AM28" s="1653"/>
      <c r="AN28" s="173"/>
      <c r="AO28" s="252"/>
      <c r="AP28" s="1647"/>
      <c r="AQ28" s="1647"/>
      <c r="AR28" s="1647"/>
      <c r="AS28" s="1647"/>
      <c r="AT28" s="1647"/>
      <c r="AU28" s="1647"/>
      <c r="AV28" s="1647"/>
      <c r="AW28" s="1647"/>
      <c r="AX28" s="1647"/>
      <c r="AY28" s="1647"/>
      <c r="AZ28" s="1647"/>
      <c r="BA28" s="1647"/>
      <c r="BB28" s="1647"/>
      <c r="BC28" s="1647"/>
      <c r="BD28" s="1647"/>
      <c r="BE28" s="1647"/>
      <c r="BF28" s="1647"/>
      <c r="BG28" s="1647"/>
      <c r="BH28" s="1647"/>
      <c r="BI28" s="1647"/>
      <c r="BJ28" s="1647"/>
      <c r="BK28" s="1647"/>
      <c r="BL28" s="1647"/>
      <c r="BM28" s="1647"/>
      <c r="BN28" s="1647"/>
      <c r="BO28" s="1647"/>
      <c r="BP28" s="1647"/>
      <c r="BQ28" s="1647"/>
    </row>
    <row r="29" spans="2:71" ht="11.25" customHeight="1" thickBot="1">
      <c r="B29" s="1651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52"/>
      <c r="O29" s="1652"/>
      <c r="P29" s="1652"/>
      <c r="Q29" s="1652"/>
      <c r="R29" s="1652"/>
      <c r="S29" s="1652"/>
      <c r="T29" s="1652"/>
      <c r="U29" s="1652"/>
      <c r="V29" s="1652"/>
      <c r="W29" s="1652"/>
      <c r="X29" s="1652"/>
      <c r="Y29" s="1652"/>
      <c r="Z29" s="1652"/>
      <c r="AA29" s="1652"/>
      <c r="AB29" s="1652"/>
      <c r="AC29" s="1652"/>
      <c r="AD29" s="1652"/>
      <c r="AE29" s="1652"/>
      <c r="AF29" s="1652"/>
      <c r="AG29" s="1652"/>
      <c r="AH29" s="1652"/>
      <c r="AI29" s="1652"/>
      <c r="AJ29" s="1652"/>
      <c r="AK29" s="1652"/>
      <c r="AL29" s="1652"/>
      <c r="AM29" s="1653"/>
      <c r="AN29" s="172"/>
      <c r="AO29" s="253"/>
      <c r="AP29" s="1647"/>
      <c r="AQ29" s="1647"/>
      <c r="AR29" s="1647"/>
      <c r="AS29" s="1647"/>
      <c r="AT29" s="1647"/>
      <c r="AU29" s="1647"/>
      <c r="AV29" s="1647"/>
      <c r="AW29" s="1647"/>
      <c r="AX29" s="1647"/>
      <c r="AY29" s="1647"/>
      <c r="AZ29" s="1647"/>
      <c r="BA29" s="1647"/>
      <c r="BB29" s="1647"/>
      <c r="BC29" s="1647"/>
      <c r="BD29" s="1647"/>
      <c r="BE29" s="1647"/>
      <c r="BF29" s="1647"/>
      <c r="BG29" s="1647"/>
      <c r="BH29" s="1647"/>
      <c r="BI29" s="1647"/>
      <c r="BJ29" s="1647"/>
      <c r="BK29" s="1647"/>
      <c r="BL29" s="1647"/>
      <c r="BM29" s="1647"/>
      <c r="BN29" s="1647"/>
      <c r="BO29" s="1647"/>
      <c r="BP29" s="1647"/>
      <c r="BQ29" s="1647"/>
    </row>
    <row r="30" spans="2:71" ht="15" customHeight="1" thickBot="1">
      <c r="B30" s="1136" t="s">
        <v>135</v>
      </c>
      <c r="C30" s="1694" t="s">
        <v>738</v>
      </c>
      <c r="D30" s="1694"/>
      <c r="E30" s="1694"/>
      <c r="F30" s="1694"/>
      <c r="G30" s="1694"/>
      <c r="H30" s="1694"/>
      <c r="I30" s="1694"/>
      <c r="J30" s="1694"/>
      <c r="K30" s="1694"/>
      <c r="L30" s="1694"/>
      <c r="M30" s="1694"/>
      <c r="N30" s="1694"/>
      <c r="O30" s="1694"/>
      <c r="P30" s="1694"/>
      <c r="Q30" s="1694"/>
      <c r="R30" s="1694"/>
      <c r="S30" s="1694"/>
      <c r="T30" s="1694"/>
      <c r="U30" s="1694"/>
      <c r="V30" s="1694"/>
      <c r="W30" s="1694"/>
      <c r="X30" s="1694"/>
      <c r="Y30" s="1694"/>
      <c r="Z30" s="1694"/>
      <c r="AA30" s="1694"/>
      <c r="AB30" s="1694"/>
      <c r="AC30" s="1694"/>
      <c r="AD30" s="1694"/>
      <c r="AE30" s="1694"/>
      <c r="AF30" s="1694"/>
      <c r="AG30" s="1694"/>
      <c r="AH30" s="1694"/>
      <c r="AI30" s="1694"/>
      <c r="AJ30" s="1694"/>
      <c r="AK30" s="1694"/>
      <c r="AL30" s="1694"/>
      <c r="AM30" s="1695"/>
      <c r="AN30" s="172"/>
    </row>
    <row r="31" spans="2:71" ht="15" customHeight="1">
      <c r="B31" s="1148">
        <v>1</v>
      </c>
      <c r="C31" s="1699" t="s">
        <v>851</v>
      </c>
      <c r="D31" s="1700"/>
      <c r="E31" s="1700"/>
      <c r="F31" s="1700"/>
      <c r="G31" s="1700"/>
      <c r="H31" s="1700"/>
      <c r="I31" s="1700"/>
      <c r="J31" s="1700"/>
      <c r="K31" s="1700"/>
      <c r="L31" s="1700"/>
      <c r="M31" s="1700"/>
      <c r="N31" s="1700"/>
      <c r="O31" s="1700"/>
      <c r="P31" s="1700"/>
      <c r="Q31" s="1700"/>
      <c r="R31" s="1700"/>
      <c r="S31" s="1700"/>
      <c r="T31" s="1700"/>
      <c r="U31" s="1700"/>
      <c r="V31" s="1700"/>
      <c r="W31" s="1700"/>
      <c r="X31" s="1700"/>
      <c r="Y31" s="1700"/>
      <c r="Z31" s="1700"/>
      <c r="AA31" s="1700"/>
      <c r="AB31" s="1700"/>
      <c r="AC31" s="1700"/>
      <c r="AD31" s="1700"/>
      <c r="AE31" s="1700"/>
      <c r="AF31" s="1700"/>
      <c r="AG31" s="1700"/>
      <c r="AH31" s="1700"/>
      <c r="AI31" s="1700"/>
      <c r="AJ31" s="1700"/>
      <c r="AK31" s="1700"/>
      <c r="AL31" s="1700"/>
      <c r="AM31" s="1701"/>
      <c r="AN31" s="172"/>
    </row>
    <row r="32" spans="2:71" ht="15" customHeight="1">
      <c r="B32" s="1146">
        <v>2</v>
      </c>
      <c r="C32" s="1668" t="s">
        <v>739</v>
      </c>
      <c r="D32" s="1669"/>
      <c r="E32" s="1669"/>
      <c r="F32" s="1669"/>
      <c r="G32" s="1669"/>
      <c r="H32" s="1669"/>
      <c r="I32" s="1669"/>
      <c r="J32" s="1669"/>
      <c r="K32" s="1669"/>
      <c r="L32" s="1669"/>
      <c r="M32" s="1669"/>
      <c r="N32" s="1669"/>
      <c r="O32" s="1669"/>
      <c r="P32" s="1669"/>
      <c r="Q32" s="1669"/>
      <c r="R32" s="1669"/>
      <c r="S32" s="1669"/>
      <c r="T32" s="1669"/>
      <c r="U32" s="1669"/>
      <c r="V32" s="1669"/>
      <c r="W32" s="1669"/>
      <c r="X32" s="1669"/>
      <c r="Y32" s="1669"/>
      <c r="Z32" s="1669"/>
      <c r="AA32" s="1669"/>
      <c r="AB32" s="1669"/>
      <c r="AC32" s="1669"/>
      <c r="AD32" s="1669"/>
      <c r="AE32" s="1669"/>
      <c r="AF32" s="1669"/>
      <c r="AG32" s="1669"/>
      <c r="AH32" s="1669"/>
      <c r="AI32" s="1669"/>
      <c r="AJ32" s="1669"/>
      <c r="AK32" s="1669"/>
      <c r="AL32" s="1669"/>
      <c r="AM32" s="1670"/>
      <c r="AN32" s="172"/>
    </row>
    <row r="33" spans="2:53" ht="15" customHeight="1">
      <c r="B33" s="1149">
        <v>3</v>
      </c>
      <c r="C33" s="1668" t="s">
        <v>740</v>
      </c>
      <c r="D33" s="1669"/>
      <c r="E33" s="1669"/>
      <c r="F33" s="1669"/>
      <c r="G33" s="1669"/>
      <c r="H33" s="1669"/>
      <c r="I33" s="1669"/>
      <c r="J33" s="1669"/>
      <c r="K33" s="1669"/>
      <c r="L33" s="1669"/>
      <c r="M33" s="1669"/>
      <c r="N33" s="1669"/>
      <c r="O33" s="1669"/>
      <c r="P33" s="1669"/>
      <c r="Q33" s="1669"/>
      <c r="R33" s="1669"/>
      <c r="S33" s="1669"/>
      <c r="T33" s="1669"/>
      <c r="U33" s="1669"/>
      <c r="V33" s="1669"/>
      <c r="W33" s="1669"/>
      <c r="X33" s="1669"/>
      <c r="Y33" s="1669"/>
      <c r="Z33" s="1669"/>
      <c r="AA33" s="1669"/>
      <c r="AB33" s="1669"/>
      <c r="AC33" s="1669"/>
      <c r="AD33" s="1669"/>
      <c r="AE33" s="1669"/>
      <c r="AF33" s="1669"/>
      <c r="AG33" s="1669"/>
      <c r="AH33" s="1669"/>
      <c r="AI33" s="1669"/>
      <c r="AJ33" s="1669"/>
      <c r="AK33" s="1669"/>
      <c r="AL33" s="1669"/>
      <c r="AM33" s="1670"/>
      <c r="AN33" s="172"/>
    </row>
    <row r="34" spans="2:53" ht="15" customHeight="1">
      <c r="B34" s="1146">
        <v>4</v>
      </c>
      <c r="C34" s="1668" t="s">
        <v>741</v>
      </c>
      <c r="D34" s="1669"/>
      <c r="E34" s="1669"/>
      <c r="F34" s="1669"/>
      <c r="G34" s="1669"/>
      <c r="H34" s="1669"/>
      <c r="I34" s="1669"/>
      <c r="J34" s="1669"/>
      <c r="K34" s="1669"/>
      <c r="L34" s="1669"/>
      <c r="M34" s="1669"/>
      <c r="N34" s="1669"/>
      <c r="O34" s="1669"/>
      <c r="P34" s="1669"/>
      <c r="Q34" s="1669"/>
      <c r="R34" s="1669"/>
      <c r="S34" s="1669"/>
      <c r="T34" s="1669"/>
      <c r="U34" s="1669"/>
      <c r="V34" s="1669"/>
      <c r="W34" s="1669"/>
      <c r="X34" s="1669"/>
      <c r="Y34" s="1669"/>
      <c r="Z34" s="1669"/>
      <c r="AA34" s="1669"/>
      <c r="AB34" s="1669"/>
      <c r="AC34" s="1669"/>
      <c r="AD34" s="1669"/>
      <c r="AE34" s="1669"/>
      <c r="AF34" s="1669"/>
      <c r="AG34" s="1669"/>
      <c r="AH34" s="1669"/>
      <c r="AI34" s="1669"/>
      <c r="AJ34" s="1669"/>
      <c r="AK34" s="1669"/>
      <c r="AL34" s="1669"/>
      <c r="AM34" s="1670"/>
      <c r="AN34" s="172"/>
    </row>
    <row r="35" spans="2:53" ht="30.75" customHeight="1">
      <c r="B35" s="1149">
        <v>5</v>
      </c>
      <c r="C35" s="1668" t="s">
        <v>742</v>
      </c>
      <c r="D35" s="1669"/>
      <c r="E35" s="1669"/>
      <c r="F35" s="1669"/>
      <c r="G35" s="1669"/>
      <c r="H35" s="1669"/>
      <c r="I35" s="1669"/>
      <c r="J35" s="1669"/>
      <c r="K35" s="1669"/>
      <c r="L35" s="1669"/>
      <c r="M35" s="1669"/>
      <c r="N35" s="1669"/>
      <c r="O35" s="1669"/>
      <c r="P35" s="1669"/>
      <c r="Q35" s="1669"/>
      <c r="R35" s="1669"/>
      <c r="S35" s="1669"/>
      <c r="T35" s="1669"/>
      <c r="U35" s="1669"/>
      <c r="V35" s="1669"/>
      <c r="W35" s="1669"/>
      <c r="X35" s="1669"/>
      <c r="Y35" s="1669"/>
      <c r="Z35" s="1669"/>
      <c r="AA35" s="1669"/>
      <c r="AB35" s="1669"/>
      <c r="AC35" s="1669"/>
      <c r="AD35" s="1669"/>
      <c r="AE35" s="1669"/>
      <c r="AF35" s="1669"/>
      <c r="AG35" s="1669"/>
      <c r="AH35" s="1669"/>
      <c r="AI35" s="1669"/>
      <c r="AJ35" s="1669"/>
      <c r="AK35" s="1669"/>
      <c r="AL35" s="1669"/>
      <c r="AM35" s="1670"/>
      <c r="AN35" s="172"/>
    </row>
    <row r="36" spans="2:53" ht="15" customHeight="1">
      <c r="B36" s="1146">
        <v>6</v>
      </c>
      <c r="C36" s="1668" t="s">
        <v>743</v>
      </c>
      <c r="D36" s="1669"/>
      <c r="E36" s="1669"/>
      <c r="F36" s="1669"/>
      <c r="G36" s="1669"/>
      <c r="H36" s="1669"/>
      <c r="I36" s="1669"/>
      <c r="J36" s="1669"/>
      <c r="K36" s="1669"/>
      <c r="L36" s="1669"/>
      <c r="M36" s="1669"/>
      <c r="N36" s="1669"/>
      <c r="O36" s="1669"/>
      <c r="P36" s="1669"/>
      <c r="Q36" s="1669"/>
      <c r="R36" s="1669"/>
      <c r="S36" s="1669"/>
      <c r="T36" s="1669"/>
      <c r="U36" s="1669"/>
      <c r="V36" s="1669"/>
      <c r="W36" s="1669"/>
      <c r="X36" s="1669"/>
      <c r="Y36" s="1669"/>
      <c r="Z36" s="1669"/>
      <c r="AA36" s="1669"/>
      <c r="AB36" s="1669"/>
      <c r="AC36" s="1669"/>
      <c r="AD36" s="1669"/>
      <c r="AE36" s="1669"/>
      <c r="AF36" s="1669"/>
      <c r="AG36" s="1669"/>
      <c r="AH36" s="1669"/>
      <c r="AI36" s="1669"/>
      <c r="AJ36" s="1669"/>
      <c r="AK36" s="1669"/>
      <c r="AL36" s="1669"/>
      <c r="AM36" s="1670"/>
      <c r="AN36" s="172"/>
    </row>
    <row r="37" spans="2:53" ht="15" customHeight="1">
      <c r="B37" s="1149">
        <v>7</v>
      </c>
      <c r="C37" s="1668" t="s">
        <v>744</v>
      </c>
      <c r="D37" s="1669"/>
      <c r="E37" s="1669"/>
      <c r="F37" s="1669"/>
      <c r="G37" s="1669"/>
      <c r="H37" s="1669"/>
      <c r="I37" s="1669"/>
      <c r="J37" s="1669"/>
      <c r="K37" s="1669"/>
      <c r="L37" s="1669"/>
      <c r="M37" s="1669"/>
      <c r="N37" s="1669"/>
      <c r="O37" s="1669"/>
      <c r="P37" s="1669"/>
      <c r="Q37" s="1669"/>
      <c r="R37" s="1669"/>
      <c r="S37" s="1669"/>
      <c r="T37" s="1669"/>
      <c r="U37" s="1669"/>
      <c r="V37" s="1669"/>
      <c r="W37" s="1669"/>
      <c r="X37" s="1669"/>
      <c r="Y37" s="1669"/>
      <c r="Z37" s="1669"/>
      <c r="AA37" s="1669"/>
      <c r="AB37" s="1669"/>
      <c r="AC37" s="1669"/>
      <c r="AD37" s="1669"/>
      <c r="AE37" s="1669"/>
      <c r="AF37" s="1669"/>
      <c r="AG37" s="1669"/>
      <c r="AH37" s="1669"/>
      <c r="AI37" s="1669"/>
      <c r="AJ37" s="1669"/>
      <c r="AK37" s="1669"/>
      <c r="AL37" s="1669"/>
      <c r="AM37" s="1670"/>
      <c r="AN37" s="172"/>
    </row>
    <row r="38" spans="2:53" ht="15" customHeight="1">
      <c r="B38" s="1146">
        <v>8</v>
      </c>
      <c r="C38" s="1668" t="s">
        <v>745</v>
      </c>
      <c r="D38" s="1669"/>
      <c r="E38" s="1669"/>
      <c r="F38" s="1669"/>
      <c r="G38" s="1669"/>
      <c r="H38" s="1669"/>
      <c r="I38" s="1669"/>
      <c r="J38" s="1669"/>
      <c r="K38" s="1669"/>
      <c r="L38" s="1669"/>
      <c r="M38" s="1669"/>
      <c r="N38" s="1669"/>
      <c r="O38" s="1669"/>
      <c r="P38" s="1669"/>
      <c r="Q38" s="1669"/>
      <c r="R38" s="1669"/>
      <c r="S38" s="1669"/>
      <c r="T38" s="1669"/>
      <c r="U38" s="1669"/>
      <c r="V38" s="1669"/>
      <c r="W38" s="1669"/>
      <c r="X38" s="1669"/>
      <c r="Y38" s="1669"/>
      <c r="Z38" s="1669"/>
      <c r="AA38" s="1669"/>
      <c r="AB38" s="1669"/>
      <c r="AC38" s="1669"/>
      <c r="AD38" s="1669"/>
      <c r="AE38" s="1669"/>
      <c r="AF38" s="1669"/>
      <c r="AG38" s="1669"/>
      <c r="AH38" s="1669"/>
      <c r="AI38" s="1669"/>
      <c r="AJ38" s="1669"/>
      <c r="AK38" s="1669"/>
      <c r="AL38" s="1669"/>
      <c r="AM38" s="1670"/>
      <c r="AN38" s="172"/>
    </row>
    <row r="39" spans="2:53" ht="15" customHeight="1">
      <c r="B39" s="1149">
        <v>9</v>
      </c>
      <c r="C39" s="1668" t="s">
        <v>746</v>
      </c>
      <c r="D39" s="1669"/>
      <c r="E39" s="1669"/>
      <c r="F39" s="1669"/>
      <c r="G39" s="1669"/>
      <c r="H39" s="1669"/>
      <c r="I39" s="1669"/>
      <c r="J39" s="1669"/>
      <c r="K39" s="1669"/>
      <c r="L39" s="1669"/>
      <c r="M39" s="1669"/>
      <c r="N39" s="1669"/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1669"/>
      <c r="AB39" s="1669"/>
      <c r="AC39" s="1669"/>
      <c r="AD39" s="1669"/>
      <c r="AE39" s="1669"/>
      <c r="AF39" s="1669"/>
      <c r="AG39" s="1669"/>
      <c r="AH39" s="1669"/>
      <c r="AI39" s="1669"/>
      <c r="AJ39" s="1669"/>
      <c r="AK39" s="1669"/>
      <c r="AL39" s="1669"/>
      <c r="AM39" s="1670"/>
      <c r="AN39" s="172"/>
    </row>
    <row r="40" spans="2:53" ht="15" customHeight="1" thickBot="1">
      <c r="B40" s="1147">
        <v>10</v>
      </c>
      <c r="C40" s="1696" t="s">
        <v>748</v>
      </c>
      <c r="D40" s="1697"/>
      <c r="E40" s="1697"/>
      <c r="F40" s="1697"/>
      <c r="G40" s="1697"/>
      <c r="H40" s="1697"/>
      <c r="I40" s="1697"/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8"/>
      <c r="AN40" s="172"/>
    </row>
    <row r="41" spans="2:53" ht="6" customHeight="1">
      <c r="B41" s="1671"/>
      <c r="C41" s="1672"/>
      <c r="D41" s="1672"/>
      <c r="E41" s="1672"/>
      <c r="F41" s="1672"/>
      <c r="G41" s="1672"/>
      <c r="H41" s="1672"/>
      <c r="I41" s="1672"/>
      <c r="J41" s="1672"/>
      <c r="K41" s="1672"/>
      <c r="L41" s="1672"/>
      <c r="M41" s="1672"/>
      <c r="N41" s="1672"/>
      <c r="O41" s="1672"/>
      <c r="P41" s="1672"/>
      <c r="Q41" s="1672"/>
      <c r="R41" s="1672"/>
      <c r="S41" s="1672"/>
      <c r="T41" s="1672"/>
      <c r="U41" s="1672"/>
      <c r="V41" s="1672"/>
      <c r="W41" s="1672"/>
      <c r="X41" s="1672"/>
      <c r="Y41" s="1672"/>
      <c r="Z41" s="1672"/>
      <c r="AA41" s="1672"/>
      <c r="AB41" s="1672"/>
      <c r="AC41" s="1672"/>
      <c r="AD41" s="1672"/>
      <c r="AE41" s="1672"/>
      <c r="AF41" s="1672"/>
      <c r="AG41" s="1672"/>
      <c r="AH41" s="1672"/>
      <c r="AI41" s="1672"/>
      <c r="AJ41" s="1672"/>
      <c r="AK41" s="1672"/>
      <c r="AL41" s="1672"/>
      <c r="AM41" s="1673"/>
      <c r="AN41" s="163"/>
      <c r="AO41" s="163"/>
      <c r="AP41" s="118"/>
      <c r="AQ41" s="118"/>
      <c r="AY41" s="118"/>
      <c r="AZ41" s="118"/>
      <c r="BA41" s="118"/>
    </row>
    <row r="42" spans="2:53">
      <c r="B42" s="1674"/>
      <c r="C42" s="1675"/>
      <c r="D42" s="1675"/>
      <c r="E42" s="1675"/>
      <c r="F42" s="1675"/>
      <c r="G42" s="1675"/>
      <c r="H42" s="1675"/>
      <c r="I42" s="1675"/>
      <c r="J42" s="1675"/>
      <c r="K42" s="1675"/>
      <c r="L42" s="1675"/>
      <c r="M42" s="1675"/>
      <c r="N42" s="1675"/>
      <c r="O42" s="1675"/>
      <c r="P42" s="1675"/>
      <c r="Q42" s="1675"/>
      <c r="R42" s="1675"/>
      <c r="S42" s="1675"/>
      <c r="T42" s="1675"/>
      <c r="U42" s="1675"/>
      <c r="V42" s="1675"/>
      <c r="W42" s="1675"/>
      <c r="X42" s="1675"/>
      <c r="Y42" s="1675"/>
      <c r="Z42" s="1675"/>
      <c r="AA42" s="1675"/>
      <c r="AB42" s="1675"/>
      <c r="AC42" s="1675"/>
      <c r="AD42" s="1675"/>
      <c r="AE42" s="1675"/>
      <c r="AF42" s="1675"/>
      <c r="AG42" s="1675"/>
      <c r="AH42" s="1675"/>
      <c r="AI42" s="1675"/>
      <c r="AJ42" s="1675"/>
      <c r="AK42" s="1675"/>
      <c r="AL42" s="1675"/>
      <c r="AM42" s="1676"/>
      <c r="AN42" s="163"/>
      <c r="AO42" s="163"/>
      <c r="AP42" s="118"/>
      <c r="AQ42" s="118"/>
      <c r="AZ42" s="118"/>
      <c r="BA42" s="118"/>
    </row>
    <row r="43" spans="2:53" ht="12.95" customHeight="1">
      <c r="B43" s="1674"/>
      <c r="C43" s="1675"/>
      <c r="D43" s="1675"/>
      <c r="E43" s="1675"/>
      <c r="F43" s="1675"/>
      <c r="G43" s="1675"/>
      <c r="H43" s="1675"/>
      <c r="I43" s="1675"/>
      <c r="J43" s="1675"/>
      <c r="K43" s="1675"/>
      <c r="L43" s="1675"/>
      <c r="M43" s="1675"/>
      <c r="N43" s="1675"/>
      <c r="O43" s="1675"/>
      <c r="P43" s="1675"/>
      <c r="Q43" s="1675"/>
      <c r="R43" s="1675"/>
      <c r="S43" s="1675"/>
      <c r="T43" s="1675"/>
      <c r="U43" s="1675"/>
      <c r="V43" s="1675"/>
      <c r="W43" s="1675"/>
      <c r="X43" s="1675"/>
      <c r="Y43" s="1675"/>
      <c r="Z43" s="1675"/>
      <c r="AA43" s="1675"/>
      <c r="AB43" s="1675"/>
      <c r="AC43" s="1675"/>
      <c r="AD43" s="1675"/>
      <c r="AE43" s="1675"/>
      <c r="AF43" s="1675"/>
      <c r="AG43" s="1675"/>
      <c r="AH43" s="1675"/>
      <c r="AI43" s="1675"/>
      <c r="AJ43" s="1675"/>
      <c r="AK43" s="1675"/>
      <c r="AL43" s="1675"/>
      <c r="AM43" s="1676"/>
      <c r="AN43" s="163"/>
      <c r="AO43" s="163"/>
      <c r="AP43" s="118"/>
      <c r="AQ43" s="118"/>
      <c r="AZ43" s="118"/>
      <c r="BA43" s="118"/>
    </row>
    <row r="44" spans="2:53" ht="12.95" customHeight="1">
      <c r="B44" s="1674"/>
      <c r="C44" s="1675"/>
      <c r="D44" s="1675"/>
      <c r="E44" s="1675"/>
      <c r="F44" s="1675"/>
      <c r="G44" s="1675"/>
      <c r="H44" s="1675"/>
      <c r="I44" s="1675"/>
      <c r="J44" s="1675"/>
      <c r="K44" s="1675"/>
      <c r="L44" s="1675"/>
      <c r="M44" s="1675"/>
      <c r="N44" s="1675"/>
      <c r="O44" s="1675"/>
      <c r="P44" s="1675"/>
      <c r="Q44" s="1675"/>
      <c r="R44" s="1675"/>
      <c r="S44" s="1675"/>
      <c r="T44" s="1675"/>
      <c r="U44" s="1675"/>
      <c r="V44" s="1675"/>
      <c r="W44" s="1675"/>
      <c r="X44" s="1675"/>
      <c r="Y44" s="1675"/>
      <c r="Z44" s="1675"/>
      <c r="AA44" s="1675"/>
      <c r="AB44" s="1675"/>
      <c r="AC44" s="1675"/>
      <c r="AD44" s="1675"/>
      <c r="AE44" s="1675"/>
      <c r="AF44" s="1675"/>
      <c r="AG44" s="1675"/>
      <c r="AH44" s="1675"/>
      <c r="AI44" s="1675"/>
      <c r="AJ44" s="1675"/>
      <c r="AK44" s="1675"/>
      <c r="AL44" s="1675"/>
      <c r="AM44" s="1676"/>
      <c r="AN44" s="163"/>
      <c r="AO44" s="163"/>
      <c r="AP44" s="118"/>
      <c r="AQ44" s="118"/>
      <c r="AZ44" s="118"/>
      <c r="BA44" s="118"/>
    </row>
    <row r="45" spans="2:53" ht="12.95" customHeight="1">
      <c r="B45" s="1674"/>
      <c r="C45" s="1675"/>
      <c r="D45" s="1675"/>
      <c r="E45" s="1675"/>
      <c r="F45" s="1675"/>
      <c r="G45" s="1675"/>
      <c r="H45" s="1675"/>
      <c r="I45" s="1675"/>
      <c r="J45" s="1675"/>
      <c r="K45" s="1675"/>
      <c r="L45" s="1675"/>
      <c r="M45" s="1675"/>
      <c r="N45" s="1675"/>
      <c r="O45" s="1675"/>
      <c r="P45" s="1675"/>
      <c r="Q45" s="1675"/>
      <c r="R45" s="1675"/>
      <c r="S45" s="1675"/>
      <c r="T45" s="1675"/>
      <c r="U45" s="1675"/>
      <c r="V45" s="1675"/>
      <c r="W45" s="1675"/>
      <c r="X45" s="1675"/>
      <c r="Y45" s="1675"/>
      <c r="Z45" s="1675"/>
      <c r="AA45" s="1675"/>
      <c r="AB45" s="1675"/>
      <c r="AC45" s="1675"/>
      <c r="AD45" s="1675"/>
      <c r="AE45" s="1675"/>
      <c r="AF45" s="1675"/>
      <c r="AG45" s="1675"/>
      <c r="AH45" s="1675"/>
      <c r="AI45" s="1675"/>
      <c r="AJ45" s="1675"/>
      <c r="AK45" s="1675"/>
      <c r="AL45" s="1675"/>
      <c r="AM45" s="1676"/>
      <c r="AN45" s="163"/>
      <c r="AO45" s="163"/>
      <c r="AP45" s="118"/>
      <c r="AQ45" s="118"/>
      <c r="AY45" s="118"/>
      <c r="AZ45" s="118"/>
      <c r="BA45" s="118"/>
    </row>
    <row r="46" spans="2:53" ht="102" customHeight="1" thickBot="1">
      <c r="B46" s="1677"/>
      <c r="C46" s="1678"/>
      <c r="D46" s="1678"/>
      <c r="E46" s="1678"/>
      <c r="F46" s="1678"/>
      <c r="G46" s="1678"/>
      <c r="H46" s="1678"/>
      <c r="I46" s="1678"/>
      <c r="J46" s="1678"/>
      <c r="K46" s="1678"/>
      <c r="L46" s="1678"/>
      <c r="M46" s="1678"/>
      <c r="N46" s="1678"/>
      <c r="O46" s="1678"/>
      <c r="P46" s="1678"/>
      <c r="Q46" s="1678"/>
      <c r="R46" s="1678"/>
      <c r="S46" s="1678"/>
      <c r="T46" s="1678"/>
      <c r="U46" s="1678"/>
      <c r="V46" s="1678"/>
      <c r="W46" s="1678"/>
      <c r="X46" s="1678"/>
      <c r="Y46" s="1678"/>
      <c r="Z46" s="1678"/>
      <c r="AA46" s="1678"/>
      <c r="AB46" s="1678"/>
      <c r="AC46" s="1678"/>
      <c r="AD46" s="1678"/>
      <c r="AE46" s="1678"/>
      <c r="AF46" s="1678"/>
      <c r="AG46" s="1678"/>
      <c r="AH46" s="1678"/>
      <c r="AI46" s="1678"/>
      <c r="AJ46" s="1678"/>
      <c r="AK46" s="1678"/>
      <c r="AL46" s="1678"/>
      <c r="AM46" s="1679"/>
      <c r="AN46" s="163"/>
      <c r="AO46" s="163"/>
      <c r="AP46" s="118"/>
      <c r="AQ46" s="118"/>
      <c r="AY46" s="118"/>
      <c r="AZ46" s="118"/>
      <c r="BA46" s="118"/>
    </row>
    <row r="47" spans="2:53" ht="21.75" customHeight="1">
      <c r="AN47" s="163"/>
      <c r="AO47" s="163"/>
      <c r="AZ47" s="118"/>
      <c r="BA47" s="118"/>
    </row>
    <row r="48" spans="2:53" ht="12" customHeight="1">
      <c r="AN48" s="163"/>
      <c r="AO48" s="163"/>
    </row>
    <row r="49" spans="40:41">
      <c r="AN49" s="163"/>
      <c r="AO49" s="163"/>
    </row>
    <row r="50" spans="40:41">
      <c r="AN50" s="163"/>
      <c r="AO50" s="163"/>
    </row>
  </sheetData>
  <sheetProtection selectLockedCells="1"/>
  <mergeCells count="139">
    <mergeCell ref="C38:AM38"/>
    <mergeCell ref="B41:AM46"/>
    <mergeCell ref="AK21:AM21"/>
    <mergeCell ref="C21:AJ21"/>
    <mergeCell ref="AK22:AM22"/>
    <mergeCell ref="AK23:AM23"/>
    <mergeCell ref="C22:AJ22"/>
    <mergeCell ref="C23:AJ23"/>
    <mergeCell ref="C33:AM33"/>
    <mergeCell ref="C35:AM35"/>
    <mergeCell ref="C37:AM37"/>
    <mergeCell ref="C39:AM39"/>
    <mergeCell ref="C30:AM30"/>
    <mergeCell ref="C40:AM40"/>
    <mergeCell ref="C32:AM32"/>
    <mergeCell ref="C34:AM34"/>
    <mergeCell ref="C31:AM31"/>
    <mergeCell ref="C36:AM36"/>
    <mergeCell ref="AP27:BQ27"/>
    <mergeCell ref="AP28:BQ28"/>
    <mergeCell ref="AP29:BQ29"/>
    <mergeCell ref="B25:AM25"/>
    <mergeCell ref="B26:AM29"/>
    <mergeCell ref="AK24:AM24"/>
    <mergeCell ref="C24:AJ24"/>
    <mergeCell ref="B20:AM20"/>
    <mergeCell ref="AK19:AM19"/>
    <mergeCell ref="C19:E19"/>
    <mergeCell ref="F19:G19"/>
    <mergeCell ref="H19:I19"/>
    <mergeCell ref="J19:K19"/>
    <mergeCell ref="L19:P19"/>
    <mergeCell ref="Q19:V19"/>
    <mergeCell ref="Q18:V18"/>
    <mergeCell ref="W18:Y18"/>
    <mergeCell ref="Z18:AC18"/>
    <mergeCell ref="AD18:AG18"/>
    <mergeCell ref="AK18:AM18"/>
    <mergeCell ref="AH19:AI19"/>
    <mergeCell ref="W17:Y17"/>
    <mergeCell ref="Z17:AC17"/>
    <mergeCell ref="AD17:AG17"/>
    <mergeCell ref="AK17:AM17"/>
    <mergeCell ref="Q17:V17"/>
    <mergeCell ref="AH18:AI18"/>
    <mergeCell ref="W19:Y19"/>
    <mergeCell ref="Z19:AC19"/>
    <mergeCell ref="AD19:AG19"/>
    <mergeCell ref="C18:E18"/>
    <mergeCell ref="F18:G18"/>
    <mergeCell ref="H18:I18"/>
    <mergeCell ref="J18:K18"/>
    <mergeCell ref="L18:P18"/>
    <mergeCell ref="C17:E17"/>
    <mergeCell ref="F17:G17"/>
    <mergeCell ref="H17:I17"/>
    <mergeCell ref="J17:K17"/>
    <mergeCell ref="L17:P17"/>
    <mergeCell ref="Q16:V16"/>
    <mergeCell ref="W16:Y16"/>
    <mergeCell ref="Z16:AC16"/>
    <mergeCell ref="AD16:AG16"/>
    <mergeCell ref="AK16:AM16"/>
    <mergeCell ref="W15:Y15"/>
    <mergeCell ref="Z15:AC15"/>
    <mergeCell ref="AD15:AG15"/>
    <mergeCell ref="AK15:AM15"/>
    <mergeCell ref="Q15:V15"/>
    <mergeCell ref="C16:E16"/>
    <mergeCell ref="F16:G16"/>
    <mergeCell ref="H16:I16"/>
    <mergeCell ref="J16:K16"/>
    <mergeCell ref="L16:P16"/>
    <mergeCell ref="C15:E15"/>
    <mergeCell ref="F15:G15"/>
    <mergeCell ref="H15:I15"/>
    <mergeCell ref="J15:K15"/>
    <mergeCell ref="L15:P15"/>
    <mergeCell ref="Q14:V14"/>
    <mergeCell ref="W14:Y14"/>
    <mergeCell ref="Z14:AC14"/>
    <mergeCell ref="AD14:AG14"/>
    <mergeCell ref="AH14:AJ14"/>
    <mergeCell ref="AK14:AM14"/>
    <mergeCell ref="AD10:AG13"/>
    <mergeCell ref="AK10:AM13"/>
    <mergeCell ref="F12:G13"/>
    <mergeCell ref="H12:I13"/>
    <mergeCell ref="Q10:V13"/>
    <mergeCell ref="W10:Y13"/>
    <mergeCell ref="Z10:AC13"/>
    <mergeCell ref="AJ12:AJ13"/>
    <mergeCell ref="AH12:AI13"/>
    <mergeCell ref="AH10:AJ11"/>
    <mergeCell ref="C14:E14"/>
    <mergeCell ref="F14:G14"/>
    <mergeCell ref="H14:I14"/>
    <mergeCell ref="J14:K14"/>
    <mergeCell ref="L14:P14"/>
    <mergeCell ref="B10:B13"/>
    <mergeCell ref="C10:E13"/>
    <mergeCell ref="F10:I11"/>
    <mergeCell ref="J10:K13"/>
    <mergeCell ref="L10:P13"/>
    <mergeCell ref="AD3:AF3"/>
    <mergeCell ref="B6:F6"/>
    <mergeCell ref="G6:H6"/>
    <mergeCell ref="I6:T6"/>
    <mergeCell ref="U6:AM8"/>
    <mergeCell ref="B7:F7"/>
    <mergeCell ref="G7:H7"/>
    <mergeCell ref="I7:T7"/>
    <mergeCell ref="B8:F8"/>
    <mergeCell ref="G8:H8"/>
    <mergeCell ref="I8:T8"/>
    <mergeCell ref="Z1:AM1"/>
    <mergeCell ref="B2:F2"/>
    <mergeCell ref="G2:T2"/>
    <mergeCell ref="U2:AC2"/>
    <mergeCell ref="AD2:AM2"/>
    <mergeCell ref="B1:P1"/>
    <mergeCell ref="AH15:AI15"/>
    <mergeCell ref="AH16:AI16"/>
    <mergeCell ref="AH17:AI17"/>
    <mergeCell ref="AG3:AM3"/>
    <mergeCell ref="B4:F5"/>
    <mergeCell ref="G4:H5"/>
    <mergeCell ref="I4:T5"/>
    <mergeCell ref="U4:AA4"/>
    <mergeCell ref="AB4:AC4"/>
    <mergeCell ref="AD4:AF5"/>
    <mergeCell ref="AG4:AM5"/>
    <mergeCell ref="U5:AA5"/>
    <mergeCell ref="AB5:AC5"/>
    <mergeCell ref="B3:F3"/>
    <mergeCell ref="G3:H3"/>
    <mergeCell ref="I3:T3"/>
    <mergeCell ref="U3:AA3"/>
    <mergeCell ref="AB3:AC3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BE75"/>
  <sheetViews>
    <sheetView view="pageBreakPreview" topLeftCell="A40" zoomScaleNormal="100" zoomScaleSheetLayoutView="100" workbookViewId="0">
      <selection activeCell="B69" sqref="B69:F69"/>
    </sheetView>
  </sheetViews>
  <sheetFormatPr defaultRowHeight="12.75"/>
  <cols>
    <col min="1" max="1" width="17.42578125" style="80" customWidth="1"/>
    <col min="2" max="2" width="2.7109375" style="80" customWidth="1"/>
    <col min="3" max="3" width="3" style="80" customWidth="1"/>
    <col min="4" max="4" width="3.42578125" style="80" customWidth="1"/>
    <col min="5" max="5" width="10.28515625" style="80" customWidth="1"/>
    <col min="6" max="6" width="11.5703125" style="80" customWidth="1"/>
    <col min="7" max="7" width="10.5703125" style="80" customWidth="1"/>
    <col min="8" max="8" width="11.28515625" style="80" customWidth="1"/>
    <col min="9" max="9" width="11.5703125" style="80" customWidth="1"/>
    <col min="10" max="10" width="12.5703125" style="80" customWidth="1"/>
    <col min="11" max="11" width="12.140625" style="80" customWidth="1"/>
    <col min="12" max="12" width="4" style="80" customWidth="1"/>
    <col min="13" max="13" width="3.7109375" style="80" customWidth="1"/>
    <col min="14" max="14" width="2.5703125" style="80" customWidth="1"/>
    <col min="15" max="15" width="1.5703125" style="80" customWidth="1"/>
    <col min="16" max="16" width="1.7109375" style="80" customWidth="1"/>
    <col min="17" max="17" width="8.140625" style="80" customWidth="1"/>
    <col min="18" max="18" width="0.140625" style="80" hidden="1" customWidth="1"/>
    <col min="19" max="19" width="8.140625" style="80" customWidth="1"/>
    <col min="20" max="20" width="2" style="80" customWidth="1"/>
    <col min="21" max="21" width="6" style="80" customWidth="1"/>
    <col min="22" max="22" width="2.7109375" style="80" customWidth="1"/>
    <col min="23" max="26" width="3" style="80" customWidth="1"/>
    <col min="27" max="27" width="7.140625" style="80" customWidth="1"/>
    <col min="28" max="28" width="2.28515625" style="80" customWidth="1"/>
    <col min="29" max="29" width="4.140625" style="80" customWidth="1"/>
    <col min="30" max="30" width="1.85546875" style="80" customWidth="1"/>
    <col min="31" max="31" width="0.42578125" style="80" customWidth="1"/>
    <col min="32" max="32" width="1.5703125" style="80" customWidth="1"/>
    <col min="33" max="33" width="2.7109375" style="80" customWidth="1"/>
    <col min="34" max="34" width="2.85546875" style="80" customWidth="1"/>
    <col min="35" max="35" width="2.7109375" style="80" customWidth="1"/>
    <col min="36" max="36" width="5.7109375" style="80" customWidth="1"/>
    <col min="37" max="71" width="2.7109375" style="80" customWidth="1"/>
    <col min="72" max="72" width="5.28515625" style="80" bestFit="1" customWidth="1"/>
    <col min="73" max="73" width="21.85546875" style="80" bestFit="1" customWidth="1"/>
    <col min="74" max="74" width="5.5703125" style="80" bestFit="1" customWidth="1"/>
    <col min="75" max="75" width="18.140625" style="80" bestFit="1" customWidth="1"/>
    <col min="76" max="76" width="5.28515625" style="80" bestFit="1" customWidth="1"/>
    <col min="77" max="77" width="22.140625" style="80" bestFit="1" customWidth="1"/>
    <col min="78" max="78" width="5.5703125" style="80" bestFit="1" customWidth="1"/>
    <col min="79" max="109" width="5.7109375" style="80" customWidth="1"/>
    <col min="110" max="253" width="9.140625" style="80"/>
    <col min="254" max="254" width="17.42578125" style="80" customWidth="1"/>
    <col min="255" max="255" width="2.7109375" style="80" customWidth="1"/>
    <col min="256" max="256" width="3" style="80" customWidth="1"/>
    <col min="257" max="257" width="3.42578125" style="80" customWidth="1"/>
    <col min="258" max="258" width="5.42578125" style="80" customWidth="1"/>
    <col min="259" max="259" width="3.7109375" style="80" customWidth="1"/>
    <col min="260" max="260" width="2" style="80" customWidth="1"/>
    <col min="261" max="261" width="4.42578125" style="80" customWidth="1"/>
    <col min="262" max="267" width="3.28515625" style="80" customWidth="1"/>
    <col min="268" max="268" width="0.28515625" style="80" customWidth="1"/>
    <col min="269" max="269" width="2.7109375" style="80" customWidth="1"/>
    <col min="270" max="270" width="1.42578125" style="80" customWidth="1"/>
    <col min="271" max="271" width="2.140625" style="80" customWidth="1"/>
    <col min="272" max="272" width="3.28515625" style="80" customWidth="1"/>
    <col min="273" max="276" width="2.28515625" style="80" customWidth="1"/>
    <col min="277" max="277" width="5" style="80" customWidth="1"/>
    <col min="278" max="278" width="1.140625" style="80" customWidth="1"/>
    <col min="279" max="279" width="3.42578125" style="80" customWidth="1"/>
    <col min="280" max="280" width="1.140625" style="80" customWidth="1"/>
    <col min="281" max="281" width="1.7109375" style="80" customWidth="1"/>
    <col min="282" max="283" width="3.28515625" style="80" customWidth="1"/>
    <col min="284" max="284" width="3.7109375" style="80" customWidth="1"/>
    <col min="285" max="285" width="3.5703125" style="80" customWidth="1"/>
    <col min="286" max="286" width="1.7109375" style="80" customWidth="1"/>
    <col min="287" max="287" width="0.7109375" style="80" customWidth="1"/>
    <col min="288" max="288" width="1.5703125" style="80" customWidth="1"/>
    <col min="289" max="289" width="2.7109375" style="80" customWidth="1"/>
    <col min="290" max="290" width="2.85546875" style="80" customWidth="1"/>
    <col min="291" max="291" width="2.7109375" style="80" customWidth="1"/>
    <col min="292" max="292" width="5.7109375" style="80" customWidth="1"/>
    <col min="293" max="327" width="2.7109375" style="80" customWidth="1"/>
    <col min="328" max="328" width="5.28515625" style="80" bestFit="1" customWidth="1"/>
    <col min="329" max="329" width="21.85546875" style="80" bestFit="1" customWidth="1"/>
    <col min="330" max="330" width="5.5703125" style="80" bestFit="1" customWidth="1"/>
    <col min="331" max="331" width="18.140625" style="80" bestFit="1" customWidth="1"/>
    <col min="332" max="332" width="5.28515625" style="80" bestFit="1" customWidth="1"/>
    <col min="333" max="333" width="22.140625" style="80" bestFit="1" customWidth="1"/>
    <col min="334" max="334" width="5.5703125" style="80" bestFit="1" customWidth="1"/>
    <col min="335" max="365" width="5.7109375" style="80" customWidth="1"/>
    <col min="366" max="509" width="9.140625" style="80"/>
    <col min="510" max="510" width="17.42578125" style="80" customWidth="1"/>
    <col min="511" max="511" width="2.7109375" style="80" customWidth="1"/>
    <col min="512" max="512" width="3" style="80" customWidth="1"/>
    <col min="513" max="513" width="3.42578125" style="80" customWidth="1"/>
    <col min="514" max="514" width="5.42578125" style="80" customWidth="1"/>
    <col min="515" max="515" width="3.7109375" style="80" customWidth="1"/>
    <col min="516" max="516" width="2" style="80" customWidth="1"/>
    <col min="517" max="517" width="4.42578125" style="80" customWidth="1"/>
    <col min="518" max="523" width="3.28515625" style="80" customWidth="1"/>
    <col min="524" max="524" width="0.28515625" style="80" customWidth="1"/>
    <col min="525" max="525" width="2.7109375" style="80" customWidth="1"/>
    <col min="526" max="526" width="1.42578125" style="80" customWidth="1"/>
    <col min="527" max="527" width="2.140625" style="80" customWidth="1"/>
    <col min="528" max="528" width="3.28515625" style="80" customWidth="1"/>
    <col min="529" max="532" width="2.28515625" style="80" customWidth="1"/>
    <col min="533" max="533" width="5" style="80" customWidth="1"/>
    <col min="534" max="534" width="1.140625" style="80" customWidth="1"/>
    <col min="535" max="535" width="3.42578125" style="80" customWidth="1"/>
    <col min="536" max="536" width="1.140625" style="80" customWidth="1"/>
    <col min="537" max="537" width="1.7109375" style="80" customWidth="1"/>
    <col min="538" max="539" width="3.28515625" style="80" customWidth="1"/>
    <col min="540" max="540" width="3.7109375" style="80" customWidth="1"/>
    <col min="541" max="541" width="3.5703125" style="80" customWidth="1"/>
    <col min="542" max="542" width="1.7109375" style="80" customWidth="1"/>
    <col min="543" max="543" width="0.7109375" style="80" customWidth="1"/>
    <col min="544" max="544" width="1.5703125" style="80" customWidth="1"/>
    <col min="545" max="545" width="2.7109375" style="80" customWidth="1"/>
    <col min="546" max="546" width="2.85546875" style="80" customWidth="1"/>
    <col min="547" max="547" width="2.7109375" style="80" customWidth="1"/>
    <col min="548" max="548" width="5.7109375" style="80" customWidth="1"/>
    <col min="549" max="583" width="2.7109375" style="80" customWidth="1"/>
    <col min="584" max="584" width="5.28515625" style="80" bestFit="1" customWidth="1"/>
    <col min="585" max="585" width="21.85546875" style="80" bestFit="1" customWidth="1"/>
    <col min="586" max="586" width="5.5703125" style="80" bestFit="1" customWidth="1"/>
    <col min="587" max="587" width="18.140625" style="80" bestFit="1" customWidth="1"/>
    <col min="588" max="588" width="5.28515625" style="80" bestFit="1" customWidth="1"/>
    <col min="589" max="589" width="22.140625" style="80" bestFit="1" customWidth="1"/>
    <col min="590" max="590" width="5.5703125" style="80" bestFit="1" customWidth="1"/>
    <col min="591" max="621" width="5.7109375" style="80" customWidth="1"/>
    <col min="622" max="765" width="9.140625" style="80"/>
    <col min="766" max="766" width="17.42578125" style="80" customWidth="1"/>
    <col min="767" max="767" width="2.7109375" style="80" customWidth="1"/>
    <col min="768" max="768" width="3" style="80" customWidth="1"/>
    <col min="769" max="769" width="3.42578125" style="80" customWidth="1"/>
    <col min="770" max="770" width="5.42578125" style="80" customWidth="1"/>
    <col min="771" max="771" width="3.7109375" style="80" customWidth="1"/>
    <col min="772" max="772" width="2" style="80" customWidth="1"/>
    <col min="773" max="773" width="4.42578125" style="80" customWidth="1"/>
    <col min="774" max="779" width="3.28515625" style="80" customWidth="1"/>
    <col min="780" max="780" width="0.28515625" style="80" customWidth="1"/>
    <col min="781" max="781" width="2.7109375" style="80" customWidth="1"/>
    <col min="782" max="782" width="1.42578125" style="80" customWidth="1"/>
    <col min="783" max="783" width="2.140625" style="80" customWidth="1"/>
    <col min="784" max="784" width="3.28515625" style="80" customWidth="1"/>
    <col min="785" max="788" width="2.28515625" style="80" customWidth="1"/>
    <col min="789" max="789" width="5" style="80" customWidth="1"/>
    <col min="790" max="790" width="1.140625" style="80" customWidth="1"/>
    <col min="791" max="791" width="3.42578125" style="80" customWidth="1"/>
    <col min="792" max="792" width="1.140625" style="80" customWidth="1"/>
    <col min="793" max="793" width="1.7109375" style="80" customWidth="1"/>
    <col min="794" max="795" width="3.28515625" style="80" customWidth="1"/>
    <col min="796" max="796" width="3.7109375" style="80" customWidth="1"/>
    <col min="797" max="797" width="3.5703125" style="80" customWidth="1"/>
    <col min="798" max="798" width="1.7109375" style="80" customWidth="1"/>
    <col min="799" max="799" width="0.7109375" style="80" customWidth="1"/>
    <col min="800" max="800" width="1.5703125" style="80" customWidth="1"/>
    <col min="801" max="801" width="2.7109375" style="80" customWidth="1"/>
    <col min="802" max="802" width="2.85546875" style="80" customWidth="1"/>
    <col min="803" max="803" width="2.7109375" style="80" customWidth="1"/>
    <col min="804" max="804" width="5.7109375" style="80" customWidth="1"/>
    <col min="805" max="839" width="2.7109375" style="80" customWidth="1"/>
    <col min="840" max="840" width="5.28515625" style="80" bestFit="1" customWidth="1"/>
    <col min="841" max="841" width="21.85546875" style="80" bestFit="1" customWidth="1"/>
    <col min="842" max="842" width="5.5703125" style="80" bestFit="1" customWidth="1"/>
    <col min="843" max="843" width="18.140625" style="80" bestFit="1" customWidth="1"/>
    <col min="844" max="844" width="5.28515625" style="80" bestFit="1" customWidth="1"/>
    <col min="845" max="845" width="22.140625" style="80" bestFit="1" customWidth="1"/>
    <col min="846" max="846" width="5.5703125" style="80" bestFit="1" customWidth="1"/>
    <col min="847" max="877" width="5.7109375" style="80" customWidth="1"/>
    <col min="878" max="1021" width="9.140625" style="80"/>
    <col min="1022" max="1022" width="17.42578125" style="80" customWidth="1"/>
    <col min="1023" max="1023" width="2.7109375" style="80" customWidth="1"/>
    <col min="1024" max="1024" width="3" style="80" customWidth="1"/>
    <col min="1025" max="1025" width="3.42578125" style="80" customWidth="1"/>
    <col min="1026" max="1026" width="5.42578125" style="80" customWidth="1"/>
    <col min="1027" max="1027" width="3.7109375" style="80" customWidth="1"/>
    <col min="1028" max="1028" width="2" style="80" customWidth="1"/>
    <col min="1029" max="1029" width="4.42578125" style="80" customWidth="1"/>
    <col min="1030" max="1035" width="3.28515625" style="80" customWidth="1"/>
    <col min="1036" max="1036" width="0.28515625" style="80" customWidth="1"/>
    <col min="1037" max="1037" width="2.7109375" style="80" customWidth="1"/>
    <col min="1038" max="1038" width="1.42578125" style="80" customWidth="1"/>
    <col min="1039" max="1039" width="2.140625" style="80" customWidth="1"/>
    <col min="1040" max="1040" width="3.28515625" style="80" customWidth="1"/>
    <col min="1041" max="1044" width="2.28515625" style="80" customWidth="1"/>
    <col min="1045" max="1045" width="5" style="80" customWidth="1"/>
    <col min="1046" max="1046" width="1.140625" style="80" customWidth="1"/>
    <col min="1047" max="1047" width="3.42578125" style="80" customWidth="1"/>
    <col min="1048" max="1048" width="1.140625" style="80" customWidth="1"/>
    <col min="1049" max="1049" width="1.7109375" style="80" customWidth="1"/>
    <col min="1050" max="1051" width="3.28515625" style="80" customWidth="1"/>
    <col min="1052" max="1052" width="3.7109375" style="80" customWidth="1"/>
    <col min="1053" max="1053" width="3.5703125" style="80" customWidth="1"/>
    <col min="1054" max="1054" width="1.7109375" style="80" customWidth="1"/>
    <col min="1055" max="1055" width="0.7109375" style="80" customWidth="1"/>
    <col min="1056" max="1056" width="1.5703125" style="80" customWidth="1"/>
    <col min="1057" max="1057" width="2.7109375" style="80" customWidth="1"/>
    <col min="1058" max="1058" width="2.85546875" style="80" customWidth="1"/>
    <col min="1059" max="1059" width="2.7109375" style="80" customWidth="1"/>
    <col min="1060" max="1060" width="5.7109375" style="80" customWidth="1"/>
    <col min="1061" max="1095" width="2.7109375" style="80" customWidth="1"/>
    <col min="1096" max="1096" width="5.28515625" style="80" bestFit="1" customWidth="1"/>
    <col min="1097" max="1097" width="21.85546875" style="80" bestFit="1" customWidth="1"/>
    <col min="1098" max="1098" width="5.5703125" style="80" bestFit="1" customWidth="1"/>
    <col min="1099" max="1099" width="18.140625" style="80" bestFit="1" customWidth="1"/>
    <col min="1100" max="1100" width="5.28515625" style="80" bestFit="1" customWidth="1"/>
    <col min="1101" max="1101" width="22.140625" style="80" bestFit="1" customWidth="1"/>
    <col min="1102" max="1102" width="5.5703125" style="80" bestFit="1" customWidth="1"/>
    <col min="1103" max="1133" width="5.7109375" style="80" customWidth="1"/>
    <col min="1134" max="1277" width="9.140625" style="80"/>
    <col min="1278" max="1278" width="17.42578125" style="80" customWidth="1"/>
    <col min="1279" max="1279" width="2.7109375" style="80" customWidth="1"/>
    <col min="1280" max="1280" width="3" style="80" customWidth="1"/>
    <col min="1281" max="1281" width="3.42578125" style="80" customWidth="1"/>
    <col min="1282" max="1282" width="5.42578125" style="80" customWidth="1"/>
    <col min="1283" max="1283" width="3.7109375" style="80" customWidth="1"/>
    <col min="1284" max="1284" width="2" style="80" customWidth="1"/>
    <col min="1285" max="1285" width="4.42578125" style="80" customWidth="1"/>
    <col min="1286" max="1291" width="3.28515625" style="80" customWidth="1"/>
    <col min="1292" max="1292" width="0.28515625" style="80" customWidth="1"/>
    <col min="1293" max="1293" width="2.7109375" style="80" customWidth="1"/>
    <col min="1294" max="1294" width="1.42578125" style="80" customWidth="1"/>
    <col min="1295" max="1295" width="2.140625" style="80" customWidth="1"/>
    <col min="1296" max="1296" width="3.28515625" style="80" customWidth="1"/>
    <col min="1297" max="1300" width="2.28515625" style="80" customWidth="1"/>
    <col min="1301" max="1301" width="5" style="80" customWidth="1"/>
    <col min="1302" max="1302" width="1.140625" style="80" customWidth="1"/>
    <col min="1303" max="1303" width="3.42578125" style="80" customWidth="1"/>
    <col min="1304" max="1304" width="1.140625" style="80" customWidth="1"/>
    <col min="1305" max="1305" width="1.7109375" style="80" customWidth="1"/>
    <col min="1306" max="1307" width="3.28515625" style="80" customWidth="1"/>
    <col min="1308" max="1308" width="3.7109375" style="80" customWidth="1"/>
    <col min="1309" max="1309" width="3.5703125" style="80" customWidth="1"/>
    <col min="1310" max="1310" width="1.7109375" style="80" customWidth="1"/>
    <col min="1311" max="1311" width="0.7109375" style="80" customWidth="1"/>
    <col min="1312" max="1312" width="1.5703125" style="80" customWidth="1"/>
    <col min="1313" max="1313" width="2.7109375" style="80" customWidth="1"/>
    <col min="1314" max="1314" width="2.85546875" style="80" customWidth="1"/>
    <col min="1315" max="1315" width="2.7109375" style="80" customWidth="1"/>
    <col min="1316" max="1316" width="5.7109375" style="80" customWidth="1"/>
    <col min="1317" max="1351" width="2.7109375" style="80" customWidth="1"/>
    <col min="1352" max="1352" width="5.28515625" style="80" bestFit="1" customWidth="1"/>
    <col min="1353" max="1353" width="21.85546875" style="80" bestFit="1" customWidth="1"/>
    <col min="1354" max="1354" width="5.5703125" style="80" bestFit="1" customWidth="1"/>
    <col min="1355" max="1355" width="18.140625" style="80" bestFit="1" customWidth="1"/>
    <col min="1356" max="1356" width="5.28515625" style="80" bestFit="1" customWidth="1"/>
    <col min="1357" max="1357" width="22.140625" style="80" bestFit="1" customWidth="1"/>
    <col min="1358" max="1358" width="5.5703125" style="80" bestFit="1" customWidth="1"/>
    <col min="1359" max="1389" width="5.7109375" style="80" customWidth="1"/>
    <col min="1390" max="1533" width="9.140625" style="80"/>
    <col min="1534" max="1534" width="17.42578125" style="80" customWidth="1"/>
    <col min="1535" max="1535" width="2.7109375" style="80" customWidth="1"/>
    <col min="1536" max="1536" width="3" style="80" customWidth="1"/>
    <col min="1537" max="1537" width="3.42578125" style="80" customWidth="1"/>
    <col min="1538" max="1538" width="5.42578125" style="80" customWidth="1"/>
    <col min="1539" max="1539" width="3.7109375" style="80" customWidth="1"/>
    <col min="1540" max="1540" width="2" style="80" customWidth="1"/>
    <col min="1541" max="1541" width="4.42578125" style="80" customWidth="1"/>
    <col min="1542" max="1547" width="3.28515625" style="80" customWidth="1"/>
    <col min="1548" max="1548" width="0.28515625" style="80" customWidth="1"/>
    <col min="1549" max="1549" width="2.7109375" style="80" customWidth="1"/>
    <col min="1550" max="1550" width="1.42578125" style="80" customWidth="1"/>
    <col min="1551" max="1551" width="2.140625" style="80" customWidth="1"/>
    <col min="1552" max="1552" width="3.28515625" style="80" customWidth="1"/>
    <col min="1553" max="1556" width="2.28515625" style="80" customWidth="1"/>
    <col min="1557" max="1557" width="5" style="80" customWidth="1"/>
    <col min="1558" max="1558" width="1.140625" style="80" customWidth="1"/>
    <col min="1559" max="1559" width="3.42578125" style="80" customWidth="1"/>
    <col min="1560" max="1560" width="1.140625" style="80" customWidth="1"/>
    <col min="1561" max="1561" width="1.7109375" style="80" customWidth="1"/>
    <col min="1562" max="1563" width="3.28515625" style="80" customWidth="1"/>
    <col min="1564" max="1564" width="3.7109375" style="80" customWidth="1"/>
    <col min="1565" max="1565" width="3.5703125" style="80" customWidth="1"/>
    <col min="1566" max="1566" width="1.7109375" style="80" customWidth="1"/>
    <col min="1567" max="1567" width="0.7109375" style="80" customWidth="1"/>
    <col min="1568" max="1568" width="1.5703125" style="80" customWidth="1"/>
    <col min="1569" max="1569" width="2.7109375" style="80" customWidth="1"/>
    <col min="1570" max="1570" width="2.85546875" style="80" customWidth="1"/>
    <col min="1571" max="1571" width="2.7109375" style="80" customWidth="1"/>
    <col min="1572" max="1572" width="5.7109375" style="80" customWidth="1"/>
    <col min="1573" max="1607" width="2.7109375" style="80" customWidth="1"/>
    <col min="1608" max="1608" width="5.28515625" style="80" bestFit="1" customWidth="1"/>
    <col min="1609" max="1609" width="21.85546875" style="80" bestFit="1" customWidth="1"/>
    <col min="1610" max="1610" width="5.5703125" style="80" bestFit="1" customWidth="1"/>
    <col min="1611" max="1611" width="18.140625" style="80" bestFit="1" customWidth="1"/>
    <col min="1612" max="1612" width="5.28515625" style="80" bestFit="1" customWidth="1"/>
    <col min="1613" max="1613" width="22.140625" style="80" bestFit="1" customWidth="1"/>
    <col min="1614" max="1614" width="5.5703125" style="80" bestFit="1" customWidth="1"/>
    <col min="1615" max="1645" width="5.7109375" style="80" customWidth="1"/>
    <col min="1646" max="1789" width="9.140625" style="80"/>
    <col min="1790" max="1790" width="17.42578125" style="80" customWidth="1"/>
    <col min="1791" max="1791" width="2.7109375" style="80" customWidth="1"/>
    <col min="1792" max="1792" width="3" style="80" customWidth="1"/>
    <col min="1793" max="1793" width="3.42578125" style="80" customWidth="1"/>
    <col min="1794" max="1794" width="5.42578125" style="80" customWidth="1"/>
    <col min="1795" max="1795" width="3.7109375" style="80" customWidth="1"/>
    <col min="1796" max="1796" width="2" style="80" customWidth="1"/>
    <col min="1797" max="1797" width="4.42578125" style="80" customWidth="1"/>
    <col min="1798" max="1803" width="3.28515625" style="80" customWidth="1"/>
    <col min="1804" max="1804" width="0.28515625" style="80" customWidth="1"/>
    <col min="1805" max="1805" width="2.7109375" style="80" customWidth="1"/>
    <col min="1806" max="1806" width="1.42578125" style="80" customWidth="1"/>
    <col min="1807" max="1807" width="2.140625" style="80" customWidth="1"/>
    <col min="1808" max="1808" width="3.28515625" style="80" customWidth="1"/>
    <col min="1809" max="1812" width="2.28515625" style="80" customWidth="1"/>
    <col min="1813" max="1813" width="5" style="80" customWidth="1"/>
    <col min="1814" max="1814" width="1.140625" style="80" customWidth="1"/>
    <col min="1815" max="1815" width="3.42578125" style="80" customWidth="1"/>
    <col min="1816" max="1816" width="1.140625" style="80" customWidth="1"/>
    <col min="1817" max="1817" width="1.7109375" style="80" customWidth="1"/>
    <col min="1818" max="1819" width="3.28515625" style="80" customWidth="1"/>
    <col min="1820" max="1820" width="3.7109375" style="80" customWidth="1"/>
    <col min="1821" max="1821" width="3.5703125" style="80" customWidth="1"/>
    <col min="1822" max="1822" width="1.7109375" style="80" customWidth="1"/>
    <col min="1823" max="1823" width="0.7109375" style="80" customWidth="1"/>
    <col min="1824" max="1824" width="1.5703125" style="80" customWidth="1"/>
    <col min="1825" max="1825" width="2.7109375" style="80" customWidth="1"/>
    <col min="1826" max="1826" width="2.85546875" style="80" customWidth="1"/>
    <col min="1827" max="1827" width="2.7109375" style="80" customWidth="1"/>
    <col min="1828" max="1828" width="5.7109375" style="80" customWidth="1"/>
    <col min="1829" max="1863" width="2.7109375" style="80" customWidth="1"/>
    <col min="1864" max="1864" width="5.28515625" style="80" bestFit="1" customWidth="1"/>
    <col min="1865" max="1865" width="21.85546875" style="80" bestFit="1" customWidth="1"/>
    <col min="1866" max="1866" width="5.5703125" style="80" bestFit="1" customWidth="1"/>
    <col min="1867" max="1867" width="18.140625" style="80" bestFit="1" customWidth="1"/>
    <col min="1868" max="1868" width="5.28515625" style="80" bestFit="1" customWidth="1"/>
    <col min="1869" max="1869" width="22.140625" style="80" bestFit="1" customWidth="1"/>
    <col min="1870" max="1870" width="5.5703125" style="80" bestFit="1" customWidth="1"/>
    <col min="1871" max="1901" width="5.7109375" style="80" customWidth="1"/>
    <col min="1902" max="2045" width="9.140625" style="80"/>
    <col min="2046" max="2046" width="17.42578125" style="80" customWidth="1"/>
    <col min="2047" max="2047" width="2.7109375" style="80" customWidth="1"/>
    <col min="2048" max="2048" width="3" style="80" customWidth="1"/>
    <col min="2049" max="2049" width="3.42578125" style="80" customWidth="1"/>
    <col min="2050" max="2050" width="5.42578125" style="80" customWidth="1"/>
    <col min="2051" max="2051" width="3.7109375" style="80" customWidth="1"/>
    <col min="2052" max="2052" width="2" style="80" customWidth="1"/>
    <col min="2053" max="2053" width="4.42578125" style="80" customWidth="1"/>
    <col min="2054" max="2059" width="3.28515625" style="80" customWidth="1"/>
    <col min="2060" max="2060" width="0.28515625" style="80" customWidth="1"/>
    <col min="2061" max="2061" width="2.7109375" style="80" customWidth="1"/>
    <col min="2062" max="2062" width="1.42578125" style="80" customWidth="1"/>
    <col min="2063" max="2063" width="2.140625" style="80" customWidth="1"/>
    <col min="2064" max="2064" width="3.28515625" style="80" customWidth="1"/>
    <col min="2065" max="2068" width="2.28515625" style="80" customWidth="1"/>
    <col min="2069" max="2069" width="5" style="80" customWidth="1"/>
    <col min="2070" max="2070" width="1.140625" style="80" customWidth="1"/>
    <col min="2071" max="2071" width="3.42578125" style="80" customWidth="1"/>
    <col min="2072" max="2072" width="1.140625" style="80" customWidth="1"/>
    <col min="2073" max="2073" width="1.7109375" style="80" customWidth="1"/>
    <col min="2074" max="2075" width="3.28515625" style="80" customWidth="1"/>
    <col min="2076" max="2076" width="3.7109375" style="80" customWidth="1"/>
    <col min="2077" max="2077" width="3.5703125" style="80" customWidth="1"/>
    <col min="2078" max="2078" width="1.7109375" style="80" customWidth="1"/>
    <col min="2079" max="2079" width="0.7109375" style="80" customWidth="1"/>
    <col min="2080" max="2080" width="1.5703125" style="80" customWidth="1"/>
    <col min="2081" max="2081" width="2.7109375" style="80" customWidth="1"/>
    <col min="2082" max="2082" width="2.85546875" style="80" customWidth="1"/>
    <col min="2083" max="2083" width="2.7109375" style="80" customWidth="1"/>
    <col min="2084" max="2084" width="5.7109375" style="80" customWidth="1"/>
    <col min="2085" max="2119" width="2.7109375" style="80" customWidth="1"/>
    <col min="2120" max="2120" width="5.28515625" style="80" bestFit="1" customWidth="1"/>
    <col min="2121" max="2121" width="21.85546875" style="80" bestFit="1" customWidth="1"/>
    <col min="2122" max="2122" width="5.5703125" style="80" bestFit="1" customWidth="1"/>
    <col min="2123" max="2123" width="18.140625" style="80" bestFit="1" customWidth="1"/>
    <col min="2124" max="2124" width="5.28515625" style="80" bestFit="1" customWidth="1"/>
    <col min="2125" max="2125" width="22.140625" style="80" bestFit="1" customWidth="1"/>
    <col min="2126" max="2126" width="5.5703125" style="80" bestFit="1" customWidth="1"/>
    <col min="2127" max="2157" width="5.7109375" style="80" customWidth="1"/>
    <col min="2158" max="2301" width="9.140625" style="80"/>
    <col min="2302" max="2302" width="17.42578125" style="80" customWidth="1"/>
    <col min="2303" max="2303" width="2.7109375" style="80" customWidth="1"/>
    <col min="2304" max="2304" width="3" style="80" customWidth="1"/>
    <col min="2305" max="2305" width="3.42578125" style="80" customWidth="1"/>
    <col min="2306" max="2306" width="5.42578125" style="80" customWidth="1"/>
    <col min="2307" max="2307" width="3.7109375" style="80" customWidth="1"/>
    <col min="2308" max="2308" width="2" style="80" customWidth="1"/>
    <col min="2309" max="2309" width="4.42578125" style="80" customWidth="1"/>
    <col min="2310" max="2315" width="3.28515625" style="80" customWidth="1"/>
    <col min="2316" max="2316" width="0.28515625" style="80" customWidth="1"/>
    <col min="2317" max="2317" width="2.7109375" style="80" customWidth="1"/>
    <col min="2318" max="2318" width="1.42578125" style="80" customWidth="1"/>
    <col min="2319" max="2319" width="2.140625" style="80" customWidth="1"/>
    <col min="2320" max="2320" width="3.28515625" style="80" customWidth="1"/>
    <col min="2321" max="2324" width="2.28515625" style="80" customWidth="1"/>
    <col min="2325" max="2325" width="5" style="80" customWidth="1"/>
    <col min="2326" max="2326" width="1.140625" style="80" customWidth="1"/>
    <col min="2327" max="2327" width="3.42578125" style="80" customWidth="1"/>
    <col min="2328" max="2328" width="1.140625" style="80" customWidth="1"/>
    <col min="2329" max="2329" width="1.7109375" style="80" customWidth="1"/>
    <col min="2330" max="2331" width="3.28515625" style="80" customWidth="1"/>
    <col min="2332" max="2332" width="3.7109375" style="80" customWidth="1"/>
    <col min="2333" max="2333" width="3.5703125" style="80" customWidth="1"/>
    <col min="2334" max="2334" width="1.7109375" style="80" customWidth="1"/>
    <col min="2335" max="2335" width="0.7109375" style="80" customWidth="1"/>
    <col min="2336" max="2336" width="1.5703125" style="80" customWidth="1"/>
    <col min="2337" max="2337" width="2.7109375" style="80" customWidth="1"/>
    <col min="2338" max="2338" width="2.85546875" style="80" customWidth="1"/>
    <col min="2339" max="2339" width="2.7109375" style="80" customWidth="1"/>
    <col min="2340" max="2340" width="5.7109375" style="80" customWidth="1"/>
    <col min="2341" max="2375" width="2.7109375" style="80" customWidth="1"/>
    <col min="2376" max="2376" width="5.28515625" style="80" bestFit="1" customWidth="1"/>
    <col min="2377" max="2377" width="21.85546875" style="80" bestFit="1" customWidth="1"/>
    <col min="2378" max="2378" width="5.5703125" style="80" bestFit="1" customWidth="1"/>
    <col min="2379" max="2379" width="18.140625" style="80" bestFit="1" customWidth="1"/>
    <col min="2380" max="2380" width="5.28515625" style="80" bestFit="1" customWidth="1"/>
    <col min="2381" max="2381" width="22.140625" style="80" bestFit="1" customWidth="1"/>
    <col min="2382" max="2382" width="5.5703125" style="80" bestFit="1" customWidth="1"/>
    <col min="2383" max="2413" width="5.7109375" style="80" customWidth="1"/>
    <col min="2414" max="2557" width="9.140625" style="80"/>
    <col min="2558" max="2558" width="17.42578125" style="80" customWidth="1"/>
    <col min="2559" max="2559" width="2.7109375" style="80" customWidth="1"/>
    <col min="2560" max="2560" width="3" style="80" customWidth="1"/>
    <col min="2561" max="2561" width="3.42578125" style="80" customWidth="1"/>
    <col min="2562" max="2562" width="5.42578125" style="80" customWidth="1"/>
    <col min="2563" max="2563" width="3.7109375" style="80" customWidth="1"/>
    <col min="2564" max="2564" width="2" style="80" customWidth="1"/>
    <col min="2565" max="2565" width="4.42578125" style="80" customWidth="1"/>
    <col min="2566" max="2571" width="3.28515625" style="80" customWidth="1"/>
    <col min="2572" max="2572" width="0.28515625" style="80" customWidth="1"/>
    <col min="2573" max="2573" width="2.7109375" style="80" customWidth="1"/>
    <col min="2574" max="2574" width="1.42578125" style="80" customWidth="1"/>
    <col min="2575" max="2575" width="2.140625" style="80" customWidth="1"/>
    <col min="2576" max="2576" width="3.28515625" style="80" customWidth="1"/>
    <col min="2577" max="2580" width="2.28515625" style="80" customWidth="1"/>
    <col min="2581" max="2581" width="5" style="80" customWidth="1"/>
    <col min="2582" max="2582" width="1.140625" style="80" customWidth="1"/>
    <col min="2583" max="2583" width="3.42578125" style="80" customWidth="1"/>
    <col min="2584" max="2584" width="1.140625" style="80" customWidth="1"/>
    <col min="2585" max="2585" width="1.7109375" style="80" customWidth="1"/>
    <col min="2586" max="2587" width="3.28515625" style="80" customWidth="1"/>
    <col min="2588" max="2588" width="3.7109375" style="80" customWidth="1"/>
    <col min="2589" max="2589" width="3.5703125" style="80" customWidth="1"/>
    <col min="2590" max="2590" width="1.7109375" style="80" customWidth="1"/>
    <col min="2591" max="2591" width="0.7109375" style="80" customWidth="1"/>
    <col min="2592" max="2592" width="1.5703125" style="80" customWidth="1"/>
    <col min="2593" max="2593" width="2.7109375" style="80" customWidth="1"/>
    <col min="2594" max="2594" width="2.85546875" style="80" customWidth="1"/>
    <col min="2595" max="2595" width="2.7109375" style="80" customWidth="1"/>
    <col min="2596" max="2596" width="5.7109375" style="80" customWidth="1"/>
    <col min="2597" max="2631" width="2.7109375" style="80" customWidth="1"/>
    <col min="2632" max="2632" width="5.28515625" style="80" bestFit="1" customWidth="1"/>
    <col min="2633" max="2633" width="21.85546875" style="80" bestFit="1" customWidth="1"/>
    <col min="2634" max="2634" width="5.5703125" style="80" bestFit="1" customWidth="1"/>
    <col min="2635" max="2635" width="18.140625" style="80" bestFit="1" customWidth="1"/>
    <col min="2636" max="2636" width="5.28515625" style="80" bestFit="1" customWidth="1"/>
    <col min="2637" max="2637" width="22.140625" style="80" bestFit="1" customWidth="1"/>
    <col min="2638" max="2638" width="5.5703125" style="80" bestFit="1" customWidth="1"/>
    <col min="2639" max="2669" width="5.7109375" style="80" customWidth="1"/>
    <col min="2670" max="2813" width="9.140625" style="80"/>
    <col min="2814" max="2814" width="17.42578125" style="80" customWidth="1"/>
    <col min="2815" max="2815" width="2.7109375" style="80" customWidth="1"/>
    <col min="2816" max="2816" width="3" style="80" customWidth="1"/>
    <col min="2817" max="2817" width="3.42578125" style="80" customWidth="1"/>
    <col min="2818" max="2818" width="5.42578125" style="80" customWidth="1"/>
    <col min="2819" max="2819" width="3.7109375" style="80" customWidth="1"/>
    <col min="2820" max="2820" width="2" style="80" customWidth="1"/>
    <col min="2821" max="2821" width="4.42578125" style="80" customWidth="1"/>
    <col min="2822" max="2827" width="3.28515625" style="80" customWidth="1"/>
    <col min="2828" max="2828" width="0.28515625" style="80" customWidth="1"/>
    <col min="2829" max="2829" width="2.7109375" style="80" customWidth="1"/>
    <col min="2830" max="2830" width="1.42578125" style="80" customWidth="1"/>
    <col min="2831" max="2831" width="2.140625" style="80" customWidth="1"/>
    <col min="2832" max="2832" width="3.28515625" style="80" customWidth="1"/>
    <col min="2833" max="2836" width="2.28515625" style="80" customWidth="1"/>
    <col min="2837" max="2837" width="5" style="80" customWidth="1"/>
    <col min="2838" max="2838" width="1.140625" style="80" customWidth="1"/>
    <col min="2839" max="2839" width="3.42578125" style="80" customWidth="1"/>
    <col min="2840" max="2840" width="1.140625" style="80" customWidth="1"/>
    <col min="2841" max="2841" width="1.7109375" style="80" customWidth="1"/>
    <col min="2842" max="2843" width="3.28515625" style="80" customWidth="1"/>
    <col min="2844" max="2844" width="3.7109375" style="80" customWidth="1"/>
    <col min="2845" max="2845" width="3.5703125" style="80" customWidth="1"/>
    <col min="2846" max="2846" width="1.7109375" style="80" customWidth="1"/>
    <col min="2847" max="2847" width="0.7109375" style="80" customWidth="1"/>
    <col min="2848" max="2848" width="1.5703125" style="80" customWidth="1"/>
    <col min="2849" max="2849" width="2.7109375" style="80" customWidth="1"/>
    <col min="2850" max="2850" width="2.85546875" style="80" customWidth="1"/>
    <col min="2851" max="2851" width="2.7109375" style="80" customWidth="1"/>
    <col min="2852" max="2852" width="5.7109375" style="80" customWidth="1"/>
    <col min="2853" max="2887" width="2.7109375" style="80" customWidth="1"/>
    <col min="2888" max="2888" width="5.28515625" style="80" bestFit="1" customWidth="1"/>
    <col min="2889" max="2889" width="21.85546875" style="80" bestFit="1" customWidth="1"/>
    <col min="2890" max="2890" width="5.5703125" style="80" bestFit="1" customWidth="1"/>
    <col min="2891" max="2891" width="18.140625" style="80" bestFit="1" customWidth="1"/>
    <col min="2892" max="2892" width="5.28515625" style="80" bestFit="1" customWidth="1"/>
    <col min="2893" max="2893" width="22.140625" style="80" bestFit="1" customWidth="1"/>
    <col min="2894" max="2894" width="5.5703125" style="80" bestFit="1" customWidth="1"/>
    <col min="2895" max="2925" width="5.7109375" style="80" customWidth="1"/>
    <col min="2926" max="3069" width="9.140625" style="80"/>
    <col min="3070" max="3070" width="17.42578125" style="80" customWidth="1"/>
    <col min="3071" max="3071" width="2.7109375" style="80" customWidth="1"/>
    <col min="3072" max="3072" width="3" style="80" customWidth="1"/>
    <col min="3073" max="3073" width="3.42578125" style="80" customWidth="1"/>
    <col min="3074" max="3074" width="5.42578125" style="80" customWidth="1"/>
    <col min="3075" max="3075" width="3.7109375" style="80" customWidth="1"/>
    <col min="3076" max="3076" width="2" style="80" customWidth="1"/>
    <col min="3077" max="3077" width="4.42578125" style="80" customWidth="1"/>
    <col min="3078" max="3083" width="3.28515625" style="80" customWidth="1"/>
    <col min="3084" max="3084" width="0.28515625" style="80" customWidth="1"/>
    <col min="3085" max="3085" width="2.7109375" style="80" customWidth="1"/>
    <col min="3086" max="3086" width="1.42578125" style="80" customWidth="1"/>
    <col min="3087" max="3087" width="2.140625" style="80" customWidth="1"/>
    <col min="3088" max="3088" width="3.28515625" style="80" customWidth="1"/>
    <col min="3089" max="3092" width="2.28515625" style="80" customWidth="1"/>
    <col min="3093" max="3093" width="5" style="80" customWidth="1"/>
    <col min="3094" max="3094" width="1.140625" style="80" customWidth="1"/>
    <col min="3095" max="3095" width="3.42578125" style="80" customWidth="1"/>
    <col min="3096" max="3096" width="1.140625" style="80" customWidth="1"/>
    <col min="3097" max="3097" width="1.7109375" style="80" customWidth="1"/>
    <col min="3098" max="3099" width="3.28515625" style="80" customWidth="1"/>
    <col min="3100" max="3100" width="3.7109375" style="80" customWidth="1"/>
    <col min="3101" max="3101" width="3.5703125" style="80" customWidth="1"/>
    <col min="3102" max="3102" width="1.7109375" style="80" customWidth="1"/>
    <col min="3103" max="3103" width="0.7109375" style="80" customWidth="1"/>
    <col min="3104" max="3104" width="1.5703125" style="80" customWidth="1"/>
    <col min="3105" max="3105" width="2.7109375" style="80" customWidth="1"/>
    <col min="3106" max="3106" width="2.85546875" style="80" customWidth="1"/>
    <col min="3107" max="3107" width="2.7109375" style="80" customWidth="1"/>
    <col min="3108" max="3108" width="5.7109375" style="80" customWidth="1"/>
    <col min="3109" max="3143" width="2.7109375" style="80" customWidth="1"/>
    <col min="3144" max="3144" width="5.28515625" style="80" bestFit="1" customWidth="1"/>
    <col min="3145" max="3145" width="21.85546875" style="80" bestFit="1" customWidth="1"/>
    <col min="3146" max="3146" width="5.5703125" style="80" bestFit="1" customWidth="1"/>
    <col min="3147" max="3147" width="18.140625" style="80" bestFit="1" customWidth="1"/>
    <col min="3148" max="3148" width="5.28515625" style="80" bestFit="1" customWidth="1"/>
    <col min="3149" max="3149" width="22.140625" style="80" bestFit="1" customWidth="1"/>
    <col min="3150" max="3150" width="5.5703125" style="80" bestFit="1" customWidth="1"/>
    <col min="3151" max="3181" width="5.7109375" style="80" customWidth="1"/>
    <col min="3182" max="3325" width="9.140625" style="80"/>
    <col min="3326" max="3326" width="17.42578125" style="80" customWidth="1"/>
    <col min="3327" max="3327" width="2.7109375" style="80" customWidth="1"/>
    <col min="3328" max="3328" width="3" style="80" customWidth="1"/>
    <col min="3329" max="3329" width="3.42578125" style="80" customWidth="1"/>
    <col min="3330" max="3330" width="5.42578125" style="80" customWidth="1"/>
    <col min="3331" max="3331" width="3.7109375" style="80" customWidth="1"/>
    <col min="3332" max="3332" width="2" style="80" customWidth="1"/>
    <col min="3333" max="3333" width="4.42578125" style="80" customWidth="1"/>
    <col min="3334" max="3339" width="3.28515625" style="80" customWidth="1"/>
    <col min="3340" max="3340" width="0.28515625" style="80" customWidth="1"/>
    <col min="3341" max="3341" width="2.7109375" style="80" customWidth="1"/>
    <col min="3342" max="3342" width="1.42578125" style="80" customWidth="1"/>
    <col min="3343" max="3343" width="2.140625" style="80" customWidth="1"/>
    <col min="3344" max="3344" width="3.28515625" style="80" customWidth="1"/>
    <col min="3345" max="3348" width="2.28515625" style="80" customWidth="1"/>
    <col min="3349" max="3349" width="5" style="80" customWidth="1"/>
    <col min="3350" max="3350" width="1.140625" style="80" customWidth="1"/>
    <col min="3351" max="3351" width="3.42578125" style="80" customWidth="1"/>
    <col min="3352" max="3352" width="1.140625" style="80" customWidth="1"/>
    <col min="3353" max="3353" width="1.7109375" style="80" customWidth="1"/>
    <col min="3354" max="3355" width="3.28515625" style="80" customWidth="1"/>
    <col min="3356" max="3356" width="3.7109375" style="80" customWidth="1"/>
    <col min="3357" max="3357" width="3.5703125" style="80" customWidth="1"/>
    <col min="3358" max="3358" width="1.7109375" style="80" customWidth="1"/>
    <col min="3359" max="3359" width="0.7109375" style="80" customWidth="1"/>
    <col min="3360" max="3360" width="1.5703125" style="80" customWidth="1"/>
    <col min="3361" max="3361" width="2.7109375" style="80" customWidth="1"/>
    <col min="3362" max="3362" width="2.85546875" style="80" customWidth="1"/>
    <col min="3363" max="3363" width="2.7109375" style="80" customWidth="1"/>
    <col min="3364" max="3364" width="5.7109375" style="80" customWidth="1"/>
    <col min="3365" max="3399" width="2.7109375" style="80" customWidth="1"/>
    <col min="3400" max="3400" width="5.28515625" style="80" bestFit="1" customWidth="1"/>
    <col min="3401" max="3401" width="21.85546875" style="80" bestFit="1" customWidth="1"/>
    <col min="3402" max="3402" width="5.5703125" style="80" bestFit="1" customWidth="1"/>
    <col min="3403" max="3403" width="18.140625" style="80" bestFit="1" customWidth="1"/>
    <col min="3404" max="3404" width="5.28515625" style="80" bestFit="1" customWidth="1"/>
    <col min="3405" max="3405" width="22.140625" style="80" bestFit="1" customWidth="1"/>
    <col min="3406" max="3406" width="5.5703125" style="80" bestFit="1" customWidth="1"/>
    <col min="3407" max="3437" width="5.7109375" style="80" customWidth="1"/>
    <col min="3438" max="3581" width="9.140625" style="80"/>
    <col min="3582" max="3582" width="17.42578125" style="80" customWidth="1"/>
    <col min="3583" max="3583" width="2.7109375" style="80" customWidth="1"/>
    <col min="3584" max="3584" width="3" style="80" customWidth="1"/>
    <col min="3585" max="3585" width="3.42578125" style="80" customWidth="1"/>
    <col min="3586" max="3586" width="5.42578125" style="80" customWidth="1"/>
    <col min="3587" max="3587" width="3.7109375" style="80" customWidth="1"/>
    <col min="3588" max="3588" width="2" style="80" customWidth="1"/>
    <col min="3589" max="3589" width="4.42578125" style="80" customWidth="1"/>
    <col min="3590" max="3595" width="3.28515625" style="80" customWidth="1"/>
    <col min="3596" max="3596" width="0.28515625" style="80" customWidth="1"/>
    <col min="3597" max="3597" width="2.7109375" style="80" customWidth="1"/>
    <col min="3598" max="3598" width="1.42578125" style="80" customWidth="1"/>
    <col min="3599" max="3599" width="2.140625" style="80" customWidth="1"/>
    <col min="3600" max="3600" width="3.28515625" style="80" customWidth="1"/>
    <col min="3601" max="3604" width="2.28515625" style="80" customWidth="1"/>
    <col min="3605" max="3605" width="5" style="80" customWidth="1"/>
    <col min="3606" max="3606" width="1.140625" style="80" customWidth="1"/>
    <col min="3607" max="3607" width="3.42578125" style="80" customWidth="1"/>
    <col min="3608" max="3608" width="1.140625" style="80" customWidth="1"/>
    <col min="3609" max="3609" width="1.7109375" style="80" customWidth="1"/>
    <col min="3610" max="3611" width="3.28515625" style="80" customWidth="1"/>
    <col min="3612" max="3612" width="3.7109375" style="80" customWidth="1"/>
    <col min="3613" max="3613" width="3.5703125" style="80" customWidth="1"/>
    <col min="3614" max="3614" width="1.7109375" style="80" customWidth="1"/>
    <col min="3615" max="3615" width="0.7109375" style="80" customWidth="1"/>
    <col min="3616" max="3616" width="1.5703125" style="80" customWidth="1"/>
    <col min="3617" max="3617" width="2.7109375" style="80" customWidth="1"/>
    <col min="3618" max="3618" width="2.85546875" style="80" customWidth="1"/>
    <col min="3619" max="3619" width="2.7109375" style="80" customWidth="1"/>
    <col min="3620" max="3620" width="5.7109375" style="80" customWidth="1"/>
    <col min="3621" max="3655" width="2.7109375" style="80" customWidth="1"/>
    <col min="3656" max="3656" width="5.28515625" style="80" bestFit="1" customWidth="1"/>
    <col min="3657" max="3657" width="21.85546875" style="80" bestFit="1" customWidth="1"/>
    <col min="3658" max="3658" width="5.5703125" style="80" bestFit="1" customWidth="1"/>
    <col min="3659" max="3659" width="18.140625" style="80" bestFit="1" customWidth="1"/>
    <col min="3660" max="3660" width="5.28515625" style="80" bestFit="1" customWidth="1"/>
    <col min="3661" max="3661" width="22.140625" style="80" bestFit="1" customWidth="1"/>
    <col min="3662" max="3662" width="5.5703125" style="80" bestFit="1" customWidth="1"/>
    <col min="3663" max="3693" width="5.7109375" style="80" customWidth="1"/>
    <col min="3694" max="3837" width="9.140625" style="80"/>
    <col min="3838" max="3838" width="17.42578125" style="80" customWidth="1"/>
    <col min="3839" max="3839" width="2.7109375" style="80" customWidth="1"/>
    <col min="3840" max="3840" width="3" style="80" customWidth="1"/>
    <col min="3841" max="3841" width="3.42578125" style="80" customWidth="1"/>
    <col min="3842" max="3842" width="5.42578125" style="80" customWidth="1"/>
    <col min="3843" max="3843" width="3.7109375" style="80" customWidth="1"/>
    <col min="3844" max="3844" width="2" style="80" customWidth="1"/>
    <col min="3845" max="3845" width="4.42578125" style="80" customWidth="1"/>
    <col min="3846" max="3851" width="3.28515625" style="80" customWidth="1"/>
    <col min="3852" max="3852" width="0.28515625" style="80" customWidth="1"/>
    <col min="3853" max="3853" width="2.7109375" style="80" customWidth="1"/>
    <col min="3854" max="3854" width="1.42578125" style="80" customWidth="1"/>
    <col min="3855" max="3855" width="2.140625" style="80" customWidth="1"/>
    <col min="3856" max="3856" width="3.28515625" style="80" customWidth="1"/>
    <col min="3857" max="3860" width="2.28515625" style="80" customWidth="1"/>
    <col min="3861" max="3861" width="5" style="80" customWidth="1"/>
    <col min="3862" max="3862" width="1.140625" style="80" customWidth="1"/>
    <col min="3863" max="3863" width="3.42578125" style="80" customWidth="1"/>
    <col min="3864" max="3864" width="1.140625" style="80" customWidth="1"/>
    <col min="3865" max="3865" width="1.7109375" style="80" customWidth="1"/>
    <col min="3866" max="3867" width="3.28515625" style="80" customWidth="1"/>
    <col min="3868" max="3868" width="3.7109375" style="80" customWidth="1"/>
    <col min="3869" max="3869" width="3.5703125" style="80" customWidth="1"/>
    <col min="3870" max="3870" width="1.7109375" style="80" customWidth="1"/>
    <col min="3871" max="3871" width="0.7109375" style="80" customWidth="1"/>
    <col min="3872" max="3872" width="1.5703125" style="80" customWidth="1"/>
    <col min="3873" max="3873" width="2.7109375" style="80" customWidth="1"/>
    <col min="3874" max="3874" width="2.85546875" style="80" customWidth="1"/>
    <col min="3875" max="3875" width="2.7109375" style="80" customWidth="1"/>
    <col min="3876" max="3876" width="5.7109375" style="80" customWidth="1"/>
    <col min="3877" max="3911" width="2.7109375" style="80" customWidth="1"/>
    <col min="3912" max="3912" width="5.28515625" style="80" bestFit="1" customWidth="1"/>
    <col min="3913" max="3913" width="21.85546875" style="80" bestFit="1" customWidth="1"/>
    <col min="3914" max="3914" width="5.5703125" style="80" bestFit="1" customWidth="1"/>
    <col min="3915" max="3915" width="18.140625" style="80" bestFit="1" customWidth="1"/>
    <col min="3916" max="3916" width="5.28515625" style="80" bestFit="1" customWidth="1"/>
    <col min="3917" max="3917" width="22.140625" style="80" bestFit="1" customWidth="1"/>
    <col min="3918" max="3918" width="5.5703125" style="80" bestFit="1" customWidth="1"/>
    <col min="3919" max="3949" width="5.7109375" style="80" customWidth="1"/>
    <col min="3950" max="4093" width="9.140625" style="80"/>
    <col min="4094" max="4094" width="17.42578125" style="80" customWidth="1"/>
    <col min="4095" max="4095" width="2.7109375" style="80" customWidth="1"/>
    <col min="4096" max="4096" width="3" style="80" customWidth="1"/>
    <col min="4097" max="4097" width="3.42578125" style="80" customWidth="1"/>
    <col min="4098" max="4098" width="5.42578125" style="80" customWidth="1"/>
    <col min="4099" max="4099" width="3.7109375" style="80" customWidth="1"/>
    <col min="4100" max="4100" width="2" style="80" customWidth="1"/>
    <col min="4101" max="4101" width="4.42578125" style="80" customWidth="1"/>
    <col min="4102" max="4107" width="3.28515625" style="80" customWidth="1"/>
    <col min="4108" max="4108" width="0.28515625" style="80" customWidth="1"/>
    <col min="4109" max="4109" width="2.7109375" style="80" customWidth="1"/>
    <col min="4110" max="4110" width="1.42578125" style="80" customWidth="1"/>
    <col min="4111" max="4111" width="2.140625" style="80" customWidth="1"/>
    <col min="4112" max="4112" width="3.28515625" style="80" customWidth="1"/>
    <col min="4113" max="4116" width="2.28515625" style="80" customWidth="1"/>
    <col min="4117" max="4117" width="5" style="80" customWidth="1"/>
    <col min="4118" max="4118" width="1.140625" style="80" customWidth="1"/>
    <col min="4119" max="4119" width="3.42578125" style="80" customWidth="1"/>
    <col min="4120" max="4120" width="1.140625" style="80" customWidth="1"/>
    <col min="4121" max="4121" width="1.7109375" style="80" customWidth="1"/>
    <col min="4122" max="4123" width="3.28515625" style="80" customWidth="1"/>
    <col min="4124" max="4124" width="3.7109375" style="80" customWidth="1"/>
    <col min="4125" max="4125" width="3.5703125" style="80" customWidth="1"/>
    <col min="4126" max="4126" width="1.7109375" style="80" customWidth="1"/>
    <col min="4127" max="4127" width="0.7109375" style="80" customWidth="1"/>
    <col min="4128" max="4128" width="1.5703125" style="80" customWidth="1"/>
    <col min="4129" max="4129" width="2.7109375" style="80" customWidth="1"/>
    <col min="4130" max="4130" width="2.85546875" style="80" customWidth="1"/>
    <col min="4131" max="4131" width="2.7109375" style="80" customWidth="1"/>
    <col min="4132" max="4132" width="5.7109375" style="80" customWidth="1"/>
    <col min="4133" max="4167" width="2.7109375" style="80" customWidth="1"/>
    <col min="4168" max="4168" width="5.28515625" style="80" bestFit="1" customWidth="1"/>
    <col min="4169" max="4169" width="21.85546875" style="80" bestFit="1" customWidth="1"/>
    <col min="4170" max="4170" width="5.5703125" style="80" bestFit="1" customWidth="1"/>
    <col min="4171" max="4171" width="18.140625" style="80" bestFit="1" customWidth="1"/>
    <col min="4172" max="4172" width="5.28515625" style="80" bestFit="1" customWidth="1"/>
    <col min="4173" max="4173" width="22.140625" style="80" bestFit="1" customWidth="1"/>
    <col min="4174" max="4174" width="5.5703125" style="80" bestFit="1" customWidth="1"/>
    <col min="4175" max="4205" width="5.7109375" style="80" customWidth="1"/>
    <col min="4206" max="4349" width="9.140625" style="80"/>
    <col min="4350" max="4350" width="17.42578125" style="80" customWidth="1"/>
    <col min="4351" max="4351" width="2.7109375" style="80" customWidth="1"/>
    <col min="4352" max="4352" width="3" style="80" customWidth="1"/>
    <col min="4353" max="4353" width="3.42578125" style="80" customWidth="1"/>
    <col min="4354" max="4354" width="5.42578125" style="80" customWidth="1"/>
    <col min="4355" max="4355" width="3.7109375" style="80" customWidth="1"/>
    <col min="4356" max="4356" width="2" style="80" customWidth="1"/>
    <col min="4357" max="4357" width="4.42578125" style="80" customWidth="1"/>
    <col min="4358" max="4363" width="3.28515625" style="80" customWidth="1"/>
    <col min="4364" max="4364" width="0.28515625" style="80" customWidth="1"/>
    <col min="4365" max="4365" width="2.7109375" style="80" customWidth="1"/>
    <col min="4366" max="4366" width="1.42578125" style="80" customWidth="1"/>
    <col min="4367" max="4367" width="2.140625" style="80" customWidth="1"/>
    <col min="4368" max="4368" width="3.28515625" style="80" customWidth="1"/>
    <col min="4369" max="4372" width="2.28515625" style="80" customWidth="1"/>
    <col min="4373" max="4373" width="5" style="80" customWidth="1"/>
    <col min="4374" max="4374" width="1.140625" style="80" customWidth="1"/>
    <col min="4375" max="4375" width="3.42578125" style="80" customWidth="1"/>
    <col min="4376" max="4376" width="1.140625" style="80" customWidth="1"/>
    <col min="4377" max="4377" width="1.7109375" style="80" customWidth="1"/>
    <col min="4378" max="4379" width="3.28515625" style="80" customWidth="1"/>
    <col min="4380" max="4380" width="3.7109375" style="80" customWidth="1"/>
    <col min="4381" max="4381" width="3.5703125" style="80" customWidth="1"/>
    <col min="4382" max="4382" width="1.7109375" style="80" customWidth="1"/>
    <col min="4383" max="4383" width="0.7109375" style="80" customWidth="1"/>
    <col min="4384" max="4384" width="1.5703125" style="80" customWidth="1"/>
    <col min="4385" max="4385" width="2.7109375" style="80" customWidth="1"/>
    <col min="4386" max="4386" width="2.85546875" style="80" customWidth="1"/>
    <col min="4387" max="4387" width="2.7109375" style="80" customWidth="1"/>
    <col min="4388" max="4388" width="5.7109375" style="80" customWidth="1"/>
    <col min="4389" max="4423" width="2.7109375" style="80" customWidth="1"/>
    <col min="4424" max="4424" width="5.28515625" style="80" bestFit="1" customWidth="1"/>
    <col min="4425" max="4425" width="21.85546875" style="80" bestFit="1" customWidth="1"/>
    <col min="4426" max="4426" width="5.5703125" style="80" bestFit="1" customWidth="1"/>
    <col min="4427" max="4427" width="18.140625" style="80" bestFit="1" customWidth="1"/>
    <col min="4428" max="4428" width="5.28515625" style="80" bestFit="1" customWidth="1"/>
    <col min="4429" max="4429" width="22.140625" style="80" bestFit="1" customWidth="1"/>
    <col min="4430" max="4430" width="5.5703125" style="80" bestFit="1" customWidth="1"/>
    <col min="4431" max="4461" width="5.7109375" style="80" customWidth="1"/>
    <col min="4462" max="4605" width="9.140625" style="80"/>
    <col min="4606" max="4606" width="17.42578125" style="80" customWidth="1"/>
    <col min="4607" max="4607" width="2.7109375" style="80" customWidth="1"/>
    <col min="4608" max="4608" width="3" style="80" customWidth="1"/>
    <col min="4609" max="4609" width="3.42578125" style="80" customWidth="1"/>
    <col min="4610" max="4610" width="5.42578125" style="80" customWidth="1"/>
    <col min="4611" max="4611" width="3.7109375" style="80" customWidth="1"/>
    <col min="4612" max="4612" width="2" style="80" customWidth="1"/>
    <col min="4613" max="4613" width="4.42578125" style="80" customWidth="1"/>
    <col min="4614" max="4619" width="3.28515625" style="80" customWidth="1"/>
    <col min="4620" max="4620" width="0.28515625" style="80" customWidth="1"/>
    <col min="4621" max="4621" width="2.7109375" style="80" customWidth="1"/>
    <col min="4622" max="4622" width="1.42578125" style="80" customWidth="1"/>
    <col min="4623" max="4623" width="2.140625" style="80" customWidth="1"/>
    <col min="4624" max="4624" width="3.28515625" style="80" customWidth="1"/>
    <col min="4625" max="4628" width="2.28515625" style="80" customWidth="1"/>
    <col min="4629" max="4629" width="5" style="80" customWidth="1"/>
    <col min="4630" max="4630" width="1.140625" style="80" customWidth="1"/>
    <col min="4631" max="4631" width="3.42578125" style="80" customWidth="1"/>
    <col min="4632" max="4632" width="1.140625" style="80" customWidth="1"/>
    <col min="4633" max="4633" width="1.7109375" style="80" customWidth="1"/>
    <col min="4634" max="4635" width="3.28515625" style="80" customWidth="1"/>
    <col min="4636" max="4636" width="3.7109375" style="80" customWidth="1"/>
    <col min="4637" max="4637" width="3.5703125" style="80" customWidth="1"/>
    <col min="4638" max="4638" width="1.7109375" style="80" customWidth="1"/>
    <col min="4639" max="4639" width="0.7109375" style="80" customWidth="1"/>
    <col min="4640" max="4640" width="1.5703125" style="80" customWidth="1"/>
    <col min="4641" max="4641" width="2.7109375" style="80" customWidth="1"/>
    <col min="4642" max="4642" width="2.85546875" style="80" customWidth="1"/>
    <col min="4643" max="4643" width="2.7109375" style="80" customWidth="1"/>
    <col min="4644" max="4644" width="5.7109375" style="80" customWidth="1"/>
    <col min="4645" max="4679" width="2.7109375" style="80" customWidth="1"/>
    <col min="4680" max="4680" width="5.28515625" style="80" bestFit="1" customWidth="1"/>
    <col min="4681" max="4681" width="21.85546875" style="80" bestFit="1" customWidth="1"/>
    <col min="4682" max="4682" width="5.5703125" style="80" bestFit="1" customWidth="1"/>
    <col min="4683" max="4683" width="18.140625" style="80" bestFit="1" customWidth="1"/>
    <col min="4684" max="4684" width="5.28515625" style="80" bestFit="1" customWidth="1"/>
    <col min="4685" max="4685" width="22.140625" style="80" bestFit="1" customWidth="1"/>
    <col min="4686" max="4686" width="5.5703125" style="80" bestFit="1" customWidth="1"/>
    <col min="4687" max="4717" width="5.7109375" style="80" customWidth="1"/>
    <col min="4718" max="4861" width="9.140625" style="80"/>
    <col min="4862" max="4862" width="17.42578125" style="80" customWidth="1"/>
    <col min="4863" max="4863" width="2.7109375" style="80" customWidth="1"/>
    <col min="4864" max="4864" width="3" style="80" customWidth="1"/>
    <col min="4865" max="4865" width="3.42578125" style="80" customWidth="1"/>
    <col min="4866" max="4866" width="5.42578125" style="80" customWidth="1"/>
    <col min="4867" max="4867" width="3.7109375" style="80" customWidth="1"/>
    <col min="4868" max="4868" width="2" style="80" customWidth="1"/>
    <col min="4869" max="4869" width="4.42578125" style="80" customWidth="1"/>
    <col min="4870" max="4875" width="3.28515625" style="80" customWidth="1"/>
    <col min="4876" max="4876" width="0.28515625" style="80" customWidth="1"/>
    <col min="4877" max="4877" width="2.7109375" style="80" customWidth="1"/>
    <col min="4878" max="4878" width="1.42578125" style="80" customWidth="1"/>
    <col min="4879" max="4879" width="2.140625" style="80" customWidth="1"/>
    <col min="4880" max="4880" width="3.28515625" style="80" customWidth="1"/>
    <col min="4881" max="4884" width="2.28515625" style="80" customWidth="1"/>
    <col min="4885" max="4885" width="5" style="80" customWidth="1"/>
    <col min="4886" max="4886" width="1.140625" style="80" customWidth="1"/>
    <col min="4887" max="4887" width="3.42578125" style="80" customWidth="1"/>
    <col min="4888" max="4888" width="1.140625" style="80" customWidth="1"/>
    <col min="4889" max="4889" width="1.7109375" style="80" customWidth="1"/>
    <col min="4890" max="4891" width="3.28515625" style="80" customWidth="1"/>
    <col min="4892" max="4892" width="3.7109375" style="80" customWidth="1"/>
    <col min="4893" max="4893" width="3.5703125" style="80" customWidth="1"/>
    <col min="4894" max="4894" width="1.7109375" style="80" customWidth="1"/>
    <col min="4895" max="4895" width="0.7109375" style="80" customWidth="1"/>
    <col min="4896" max="4896" width="1.5703125" style="80" customWidth="1"/>
    <col min="4897" max="4897" width="2.7109375" style="80" customWidth="1"/>
    <col min="4898" max="4898" width="2.85546875" style="80" customWidth="1"/>
    <col min="4899" max="4899" width="2.7109375" style="80" customWidth="1"/>
    <col min="4900" max="4900" width="5.7109375" style="80" customWidth="1"/>
    <col min="4901" max="4935" width="2.7109375" style="80" customWidth="1"/>
    <col min="4936" max="4936" width="5.28515625" style="80" bestFit="1" customWidth="1"/>
    <col min="4937" max="4937" width="21.85546875" style="80" bestFit="1" customWidth="1"/>
    <col min="4938" max="4938" width="5.5703125" style="80" bestFit="1" customWidth="1"/>
    <col min="4939" max="4939" width="18.140625" style="80" bestFit="1" customWidth="1"/>
    <col min="4940" max="4940" width="5.28515625" style="80" bestFit="1" customWidth="1"/>
    <col min="4941" max="4941" width="22.140625" style="80" bestFit="1" customWidth="1"/>
    <col min="4942" max="4942" width="5.5703125" style="80" bestFit="1" customWidth="1"/>
    <col min="4943" max="4973" width="5.7109375" style="80" customWidth="1"/>
    <col min="4974" max="5117" width="9.140625" style="80"/>
    <col min="5118" max="5118" width="17.42578125" style="80" customWidth="1"/>
    <col min="5119" max="5119" width="2.7109375" style="80" customWidth="1"/>
    <col min="5120" max="5120" width="3" style="80" customWidth="1"/>
    <col min="5121" max="5121" width="3.42578125" style="80" customWidth="1"/>
    <col min="5122" max="5122" width="5.42578125" style="80" customWidth="1"/>
    <col min="5123" max="5123" width="3.7109375" style="80" customWidth="1"/>
    <col min="5124" max="5124" width="2" style="80" customWidth="1"/>
    <col min="5125" max="5125" width="4.42578125" style="80" customWidth="1"/>
    <col min="5126" max="5131" width="3.28515625" style="80" customWidth="1"/>
    <col min="5132" max="5132" width="0.28515625" style="80" customWidth="1"/>
    <col min="5133" max="5133" width="2.7109375" style="80" customWidth="1"/>
    <col min="5134" max="5134" width="1.42578125" style="80" customWidth="1"/>
    <col min="5135" max="5135" width="2.140625" style="80" customWidth="1"/>
    <col min="5136" max="5136" width="3.28515625" style="80" customWidth="1"/>
    <col min="5137" max="5140" width="2.28515625" style="80" customWidth="1"/>
    <col min="5141" max="5141" width="5" style="80" customWidth="1"/>
    <col min="5142" max="5142" width="1.140625" style="80" customWidth="1"/>
    <col min="5143" max="5143" width="3.42578125" style="80" customWidth="1"/>
    <col min="5144" max="5144" width="1.140625" style="80" customWidth="1"/>
    <col min="5145" max="5145" width="1.7109375" style="80" customWidth="1"/>
    <col min="5146" max="5147" width="3.28515625" style="80" customWidth="1"/>
    <col min="5148" max="5148" width="3.7109375" style="80" customWidth="1"/>
    <col min="5149" max="5149" width="3.5703125" style="80" customWidth="1"/>
    <col min="5150" max="5150" width="1.7109375" style="80" customWidth="1"/>
    <col min="5151" max="5151" width="0.7109375" style="80" customWidth="1"/>
    <col min="5152" max="5152" width="1.5703125" style="80" customWidth="1"/>
    <col min="5153" max="5153" width="2.7109375" style="80" customWidth="1"/>
    <col min="5154" max="5154" width="2.85546875" style="80" customWidth="1"/>
    <col min="5155" max="5155" width="2.7109375" style="80" customWidth="1"/>
    <col min="5156" max="5156" width="5.7109375" style="80" customWidth="1"/>
    <col min="5157" max="5191" width="2.7109375" style="80" customWidth="1"/>
    <col min="5192" max="5192" width="5.28515625" style="80" bestFit="1" customWidth="1"/>
    <col min="5193" max="5193" width="21.85546875" style="80" bestFit="1" customWidth="1"/>
    <col min="5194" max="5194" width="5.5703125" style="80" bestFit="1" customWidth="1"/>
    <col min="5195" max="5195" width="18.140625" style="80" bestFit="1" customWidth="1"/>
    <col min="5196" max="5196" width="5.28515625" style="80" bestFit="1" customWidth="1"/>
    <col min="5197" max="5197" width="22.140625" style="80" bestFit="1" customWidth="1"/>
    <col min="5198" max="5198" width="5.5703125" style="80" bestFit="1" customWidth="1"/>
    <col min="5199" max="5229" width="5.7109375" style="80" customWidth="1"/>
    <col min="5230" max="5373" width="9.140625" style="80"/>
    <col min="5374" max="5374" width="17.42578125" style="80" customWidth="1"/>
    <col min="5375" max="5375" width="2.7109375" style="80" customWidth="1"/>
    <col min="5376" max="5376" width="3" style="80" customWidth="1"/>
    <col min="5377" max="5377" width="3.42578125" style="80" customWidth="1"/>
    <col min="5378" max="5378" width="5.42578125" style="80" customWidth="1"/>
    <col min="5379" max="5379" width="3.7109375" style="80" customWidth="1"/>
    <col min="5380" max="5380" width="2" style="80" customWidth="1"/>
    <col min="5381" max="5381" width="4.42578125" style="80" customWidth="1"/>
    <col min="5382" max="5387" width="3.28515625" style="80" customWidth="1"/>
    <col min="5388" max="5388" width="0.28515625" style="80" customWidth="1"/>
    <col min="5389" max="5389" width="2.7109375" style="80" customWidth="1"/>
    <col min="5390" max="5390" width="1.42578125" style="80" customWidth="1"/>
    <col min="5391" max="5391" width="2.140625" style="80" customWidth="1"/>
    <col min="5392" max="5392" width="3.28515625" style="80" customWidth="1"/>
    <col min="5393" max="5396" width="2.28515625" style="80" customWidth="1"/>
    <col min="5397" max="5397" width="5" style="80" customWidth="1"/>
    <col min="5398" max="5398" width="1.140625" style="80" customWidth="1"/>
    <col min="5399" max="5399" width="3.42578125" style="80" customWidth="1"/>
    <col min="5400" max="5400" width="1.140625" style="80" customWidth="1"/>
    <col min="5401" max="5401" width="1.7109375" style="80" customWidth="1"/>
    <col min="5402" max="5403" width="3.28515625" style="80" customWidth="1"/>
    <col min="5404" max="5404" width="3.7109375" style="80" customWidth="1"/>
    <col min="5405" max="5405" width="3.5703125" style="80" customWidth="1"/>
    <col min="5406" max="5406" width="1.7109375" style="80" customWidth="1"/>
    <col min="5407" max="5407" width="0.7109375" style="80" customWidth="1"/>
    <col min="5408" max="5408" width="1.5703125" style="80" customWidth="1"/>
    <col min="5409" max="5409" width="2.7109375" style="80" customWidth="1"/>
    <col min="5410" max="5410" width="2.85546875" style="80" customWidth="1"/>
    <col min="5411" max="5411" width="2.7109375" style="80" customWidth="1"/>
    <col min="5412" max="5412" width="5.7109375" style="80" customWidth="1"/>
    <col min="5413" max="5447" width="2.7109375" style="80" customWidth="1"/>
    <col min="5448" max="5448" width="5.28515625" style="80" bestFit="1" customWidth="1"/>
    <col min="5449" max="5449" width="21.85546875" style="80" bestFit="1" customWidth="1"/>
    <col min="5450" max="5450" width="5.5703125" style="80" bestFit="1" customWidth="1"/>
    <col min="5451" max="5451" width="18.140625" style="80" bestFit="1" customWidth="1"/>
    <col min="5452" max="5452" width="5.28515625" style="80" bestFit="1" customWidth="1"/>
    <col min="5453" max="5453" width="22.140625" style="80" bestFit="1" customWidth="1"/>
    <col min="5454" max="5454" width="5.5703125" style="80" bestFit="1" customWidth="1"/>
    <col min="5455" max="5485" width="5.7109375" style="80" customWidth="1"/>
    <col min="5486" max="5629" width="9.140625" style="80"/>
    <col min="5630" max="5630" width="17.42578125" style="80" customWidth="1"/>
    <col min="5631" max="5631" width="2.7109375" style="80" customWidth="1"/>
    <col min="5632" max="5632" width="3" style="80" customWidth="1"/>
    <col min="5633" max="5633" width="3.42578125" style="80" customWidth="1"/>
    <col min="5634" max="5634" width="5.42578125" style="80" customWidth="1"/>
    <col min="5635" max="5635" width="3.7109375" style="80" customWidth="1"/>
    <col min="5636" max="5636" width="2" style="80" customWidth="1"/>
    <col min="5637" max="5637" width="4.42578125" style="80" customWidth="1"/>
    <col min="5638" max="5643" width="3.28515625" style="80" customWidth="1"/>
    <col min="5644" max="5644" width="0.28515625" style="80" customWidth="1"/>
    <col min="5645" max="5645" width="2.7109375" style="80" customWidth="1"/>
    <col min="5646" max="5646" width="1.42578125" style="80" customWidth="1"/>
    <col min="5647" max="5647" width="2.140625" style="80" customWidth="1"/>
    <col min="5648" max="5648" width="3.28515625" style="80" customWidth="1"/>
    <col min="5649" max="5652" width="2.28515625" style="80" customWidth="1"/>
    <col min="5653" max="5653" width="5" style="80" customWidth="1"/>
    <col min="5654" max="5654" width="1.140625" style="80" customWidth="1"/>
    <col min="5655" max="5655" width="3.42578125" style="80" customWidth="1"/>
    <col min="5656" max="5656" width="1.140625" style="80" customWidth="1"/>
    <col min="5657" max="5657" width="1.7109375" style="80" customWidth="1"/>
    <col min="5658" max="5659" width="3.28515625" style="80" customWidth="1"/>
    <col min="5660" max="5660" width="3.7109375" style="80" customWidth="1"/>
    <col min="5661" max="5661" width="3.5703125" style="80" customWidth="1"/>
    <col min="5662" max="5662" width="1.7109375" style="80" customWidth="1"/>
    <col min="5663" max="5663" width="0.7109375" style="80" customWidth="1"/>
    <col min="5664" max="5664" width="1.5703125" style="80" customWidth="1"/>
    <col min="5665" max="5665" width="2.7109375" style="80" customWidth="1"/>
    <col min="5666" max="5666" width="2.85546875" style="80" customWidth="1"/>
    <col min="5667" max="5667" width="2.7109375" style="80" customWidth="1"/>
    <col min="5668" max="5668" width="5.7109375" style="80" customWidth="1"/>
    <col min="5669" max="5703" width="2.7109375" style="80" customWidth="1"/>
    <col min="5704" max="5704" width="5.28515625" style="80" bestFit="1" customWidth="1"/>
    <col min="5705" max="5705" width="21.85546875" style="80" bestFit="1" customWidth="1"/>
    <col min="5706" max="5706" width="5.5703125" style="80" bestFit="1" customWidth="1"/>
    <col min="5707" max="5707" width="18.140625" style="80" bestFit="1" customWidth="1"/>
    <col min="5708" max="5708" width="5.28515625" style="80" bestFit="1" customWidth="1"/>
    <col min="5709" max="5709" width="22.140625" style="80" bestFit="1" customWidth="1"/>
    <col min="5710" max="5710" width="5.5703125" style="80" bestFit="1" customWidth="1"/>
    <col min="5711" max="5741" width="5.7109375" style="80" customWidth="1"/>
    <col min="5742" max="5885" width="9.140625" style="80"/>
    <col min="5886" max="5886" width="17.42578125" style="80" customWidth="1"/>
    <col min="5887" max="5887" width="2.7109375" style="80" customWidth="1"/>
    <col min="5888" max="5888" width="3" style="80" customWidth="1"/>
    <col min="5889" max="5889" width="3.42578125" style="80" customWidth="1"/>
    <col min="5890" max="5890" width="5.42578125" style="80" customWidth="1"/>
    <col min="5891" max="5891" width="3.7109375" style="80" customWidth="1"/>
    <col min="5892" max="5892" width="2" style="80" customWidth="1"/>
    <col min="5893" max="5893" width="4.42578125" style="80" customWidth="1"/>
    <col min="5894" max="5899" width="3.28515625" style="80" customWidth="1"/>
    <col min="5900" max="5900" width="0.28515625" style="80" customWidth="1"/>
    <col min="5901" max="5901" width="2.7109375" style="80" customWidth="1"/>
    <col min="5902" max="5902" width="1.42578125" style="80" customWidth="1"/>
    <col min="5903" max="5903" width="2.140625" style="80" customWidth="1"/>
    <col min="5904" max="5904" width="3.28515625" style="80" customWidth="1"/>
    <col min="5905" max="5908" width="2.28515625" style="80" customWidth="1"/>
    <col min="5909" max="5909" width="5" style="80" customWidth="1"/>
    <col min="5910" max="5910" width="1.140625" style="80" customWidth="1"/>
    <col min="5911" max="5911" width="3.42578125" style="80" customWidth="1"/>
    <col min="5912" max="5912" width="1.140625" style="80" customWidth="1"/>
    <col min="5913" max="5913" width="1.7109375" style="80" customWidth="1"/>
    <col min="5914" max="5915" width="3.28515625" style="80" customWidth="1"/>
    <col min="5916" max="5916" width="3.7109375" style="80" customWidth="1"/>
    <col min="5917" max="5917" width="3.5703125" style="80" customWidth="1"/>
    <col min="5918" max="5918" width="1.7109375" style="80" customWidth="1"/>
    <col min="5919" max="5919" width="0.7109375" style="80" customWidth="1"/>
    <col min="5920" max="5920" width="1.5703125" style="80" customWidth="1"/>
    <col min="5921" max="5921" width="2.7109375" style="80" customWidth="1"/>
    <col min="5922" max="5922" width="2.85546875" style="80" customWidth="1"/>
    <col min="5923" max="5923" width="2.7109375" style="80" customWidth="1"/>
    <col min="5924" max="5924" width="5.7109375" style="80" customWidth="1"/>
    <col min="5925" max="5959" width="2.7109375" style="80" customWidth="1"/>
    <col min="5960" max="5960" width="5.28515625" style="80" bestFit="1" customWidth="1"/>
    <col min="5961" max="5961" width="21.85546875" style="80" bestFit="1" customWidth="1"/>
    <col min="5962" max="5962" width="5.5703125" style="80" bestFit="1" customWidth="1"/>
    <col min="5963" max="5963" width="18.140625" style="80" bestFit="1" customWidth="1"/>
    <col min="5964" max="5964" width="5.28515625" style="80" bestFit="1" customWidth="1"/>
    <col min="5965" max="5965" width="22.140625" style="80" bestFit="1" customWidth="1"/>
    <col min="5966" max="5966" width="5.5703125" style="80" bestFit="1" customWidth="1"/>
    <col min="5967" max="5997" width="5.7109375" style="80" customWidth="1"/>
    <col min="5998" max="6141" width="9.140625" style="80"/>
    <col min="6142" max="6142" width="17.42578125" style="80" customWidth="1"/>
    <col min="6143" max="6143" width="2.7109375" style="80" customWidth="1"/>
    <col min="6144" max="6144" width="3" style="80" customWidth="1"/>
    <col min="6145" max="6145" width="3.42578125" style="80" customWidth="1"/>
    <col min="6146" max="6146" width="5.42578125" style="80" customWidth="1"/>
    <col min="6147" max="6147" width="3.7109375" style="80" customWidth="1"/>
    <col min="6148" max="6148" width="2" style="80" customWidth="1"/>
    <col min="6149" max="6149" width="4.42578125" style="80" customWidth="1"/>
    <col min="6150" max="6155" width="3.28515625" style="80" customWidth="1"/>
    <col min="6156" max="6156" width="0.28515625" style="80" customWidth="1"/>
    <col min="6157" max="6157" width="2.7109375" style="80" customWidth="1"/>
    <col min="6158" max="6158" width="1.42578125" style="80" customWidth="1"/>
    <col min="6159" max="6159" width="2.140625" style="80" customWidth="1"/>
    <col min="6160" max="6160" width="3.28515625" style="80" customWidth="1"/>
    <col min="6161" max="6164" width="2.28515625" style="80" customWidth="1"/>
    <col min="6165" max="6165" width="5" style="80" customWidth="1"/>
    <col min="6166" max="6166" width="1.140625" style="80" customWidth="1"/>
    <col min="6167" max="6167" width="3.42578125" style="80" customWidth="1"/>
    <col min="6168" max="6168" width="1.140625" style="80" customWidth="1"/>
    <col min="6169" max="6169" width="1.7109375" style="80" customWidth="1"/>
    <col min="6170" max="6171" width="3.28515625" style="80" customWidth="1"/>
    <col min="6172" max="6172" width="3.7109375" style="80" customWidth="1"/>
    <col min="6173" max="6173" width="3.5703125" style="80" customWidth="1"/>
    <col min="6174" max="6174" width="1.7109375" style="80" customWidth="1"/>
    <col min="6175" max="6175" width="0.7109375" style="80" customWidth="1"/>
    <col min="6176" max="6176" width="1.5703125" style="80" customWidth="1"/>
    <col min="6177" max="6177" width="2.7109375" style="80" customWidth="1"/>
    <col min="6178" max="6178" width="2.85546875" style="80" customWidth="1"/>
    <col min="6179" max="6179" width="2.7109375" style="80" customWidth="1"/>
    <col min="6180" max="6180" width="5.7109375" style="80" customWidth="1"/>
    <col min="6181" max="6215" width="2.7109375" style="80" customWidth="1"/>
    <col min="6216" max="6216" width="5.28515625" style="80" bestFit="1" customWidth="1"/>
    <col min="6217" max="6217" width="21.85546875" style="80" bestFit="1" customWidth="1"/>
    <col min="6218" max="6218" width="5.5703125" style="80" bestFit="1" customWidth="1"/>
    <col min="6219" max="6219" width="18.140625" style="80" bestFit="1" customWidth="1"/>
    <col min="6220" max="6220" width="5.28515625" style="80" bestFit="1" customWidth="1"/>
    <col min="6221" max="6221" width="22.140625" style="80" bestFit="1" customWidth="1"/>
    <col min="6222" max="6222" width="5.5703125" style="80" bestFit="1" customWidth="1"/>
    <col min="6223" max="6253" width="5.7109375" style="80" customWidth="1"/>
    <col min="6254" max="6397" width="9.140625" style="80"/>
    <col min="6398" max="6398" width="17.42578125" style="80" customWidth="1"/>
    <col min="6399" max="6399" width="2.7109375" style="80" customWidth="1"/>
    <col min="6400" max="6400" width="3" style="80" customWidth="1"/>
    <col min="6401" max="6401" width="3.42578125" style="80" customWidth="1"/>
    <col min="6402" max="6402" width="5.42578125" style="80" customWidth="1"/>
    <col min="6403" max="6403" width="3.7109375" style="80" customWidth="1"/>
    <col min="6404" max="6404" width="2" style="80" customWidth="1"/>
    <col min="6405" max="6405" width="4.42578125" style="80" customWidth="1"/>
    <col min="6406" max="6411" width="3.28515625" style="80" customWidth="1"/>
    <col min="6412" max="6412" width="0.28515625" style="80" customWidth="1"/>
    <col min="6413" max="6413" width="2.7109375" style="80" customWidth="1"/>
    <col min="6414" max="6414" width="1.42578125" style="80" customWidth="1"/>
    <col min="6415" max="6415" width="2.140625" style="80" customWidth="1"/>
    <col min="6416" max="6416" width="3.28515625" style="80" customWidth="1"/>
    <col min="6417" max="6420" width="2.28515625" style="80" customWidth="1"/>
    <col min="6421" max="6421" width="5" style="80" customWidth="1"/>
    <col min="6422" max="6422" width="1.140625" style="80" customWidth="1"/>
    <col min="6423" max="6423" width="3.42578125" style="80" customWidth="1"/>
    <col min="6424" max="6424" width="1.140625" style="80" customWidth="1"/>
    <col min="6425" max="6425" width="1.7109375" style="80" customWidth="1"/>
    <col min="6426" max="6427" width="3.28515625" style="80" customWidth="1"/>
    <col min="6428" max="6428" width="3.7109375" style="80" customWidth="1"/>
    <col min="6429" max="6429" width="3.5703125" style="80" customWidth="1"/>
    <col min="6430" max="6430" width="1.7109375" style="80" customWidth="1"/>
    <col min="6431" max="6431" width="0.7109375" style="80" customWidth="1"/>
    <col min="6432" max="6432" width="1.5703125" style="80" customWidth="1"/>
    <col min="6433" max="6433" width="2.7109375" style="80" customWidth="1"/>
    <col min="6434" max="6434" width="2.85546875" style="80" customWidth="1"/>
    <col min="6435" max="6435" width="2.7109375" style="80" customWidth="1"/>
    <col min="6436" max="6436" width="5.7109375" style="80" customWidth="1"/>
    <col min="6437" max="6471" width="2.7109375" style="80" customWidth="1"/>
    <col min="6472" max="6472" width="5.28515625" style="80" bestFit="1" customWidth="1"/>
    <col min="6473" max="6473" width="21.85546875" style="80" bestFit="1" customWidth="1"/>
    <col min="6474" max="6474" width="5.5703125" style="80" bestFit="1" customWidth="1"/>
    <col min="6475" max="6475" width="18.140625" style="80" bestFit="1" customWidth="1"/>
    <col min="6476" max="6476" width="5.28515625" style="80" bestFit="1" customWidth="1"/>
    <col min="6477" max="6477" width="22.140625" style="80" bestFit="1" customWidth="1"/>
    <col min="6478" max="6478" width="5.5703125" style="80" bestFit="1" customWidth="1"/>
    <col min="6479" max="6509" width="5.7109375" style="80" customWidth="1"/>
    <col min="6510" max="6653" width="9.140625" style="80"/>
    <col min="6654" max="6654" width="17.42578125" style="80" customWidth="1"/>
    <col min="6655" max="6655" width="2.7109375" style="80" customWidth="1"/>
    <col min="6656" max="6656" width="3" style="80" customWidth="1"/>
    <col min="6657" max="6657" width="3.42578125" style="80" customWidth="1"/>
    <col min="6658" max="6658" width="5.42578125" style="80" customWidth="1"/>
    <col min="6659" max="6659" width="3.7109375" style="80" customWidth="1"/>
    <col min="6660" max="6660" width="2" style="80" customWidth="1"/>
    <col min="6661" max="6661" width="4.42578125" style="80" customWidth="1"/>
    <col min="6662" max="6667" width="3.28515625" style="80" customWidth="1"/>
    <col min="6668" max="6668" width="0.28515625" style="80" customWidth="1"/>
    <col min="6669" max="6669" width="2.7109375" style="80" customWidth="1"/>
    <col min="6670" max="6670" width="1.42578125" style="80" customWidth="1"/>
    <col min="6671" max="6671" width="2.140625" style="80" customWidth="1"/>
    <col min="6672" max="6672" width="3.28515625" style="80" customWidth="1"/>
    <col min="6673" max="6676" width="2.28515625" style="80" customWidth="1"/>
    <col min="6677" max="6677" width="5" style="80" customWidth="1"/>
    <col min="6678" max="6678" width="1.140625" style="80" customWidth="1"/>
    <col min="6679" max="6679" width="3.42578125" style="80" customWidth="1"/>
    <col min="6680" max="6680" width="1.140625" style="80" customWidth="1"/>
    <col min="6681" max="6681" width="1.7109375" style="80" customWidth="1"/>
    <col min="6682" max="6683" width="3.28515625" style="80" customWidth="1"/>
    <col min="6684" max="6684" width="3.7109375" style="80" customWidth="1"/>
    <col min="6685" max="6685" width="3.5703125" style="80" customWidth="1"/>
    <col min="6686" max="6686" width="1.7109375" style="80" customWidth="1"/>
    <col min="6687" max="6687" width="0.7109375" style="80" customWidth="1"/>
    <col min="6688" max="6688" width="1.5703125" style="80" customWidth="1"/>
    <col min="6689" max="6689" width="2.7109375" style="80" customWidth="1"/>
    <col min="6690" max="6690" width="2.85546875" style="80" customWidth="1"/>
    <col min="6691" max="6691" width="2.7109375" style="80" customWidth="1"/>
    <col min="6692" max="6692" width="5.7109375" style="80" customWidth="1"/>
    <col min="6693" max="6727" width="2.7109375" style="80" customWidth="1"/>
    <col min="6728" max="6728" width="5.28515625" style="80" bestFit="1" customWidth="1"/>
    <col min="6729" max="6729" width="21.85546875" style="80" bestFit="1" customWidth="1"/>
    <col min="6730" max="6730" width="5.5703125" style="80" bestFit="1" customWidth="1"/>
    <col min="6731" max="6731" width="18.140625" style="80" bestFit="1" customWidth="1"/>
    <col min="6732" max="6732" width="5.28515625" style="80" bestFit="1" customWidth="1"/>
    <col min="6733" max="6733" width="22.140625" style="80" bestFit="1" customWidth="1"/>
    <col min="6734" max="6734" width="5.5703125" style="80" bestFit="1" customWidth="1"/>
    <col min="6735" max="6765" width="5.7109375" style="80" customWidth="1"/>
    <col min="6766" max="6909" width="9.140625" style="80"/>
    <col min="6910" max="6910" width="17.42578125" style="80" customWidth="1"/>
    <col min="6911" max="6911" width="2.7109375" style="80" customWidth="1"/>
    <col min="6912" max="6912" width="3" style="80" customWidth="1"/>
    <col min="6913" max="6913" width="3.42578125" style="80" customWidth="1"/>
    <col min="6914" max="6914" width="5.42578125" style="80" customWidth="1"/>
    <col min="6915" max="6915" width="3.7109375" style="80" customWidth="1"/>
    <col min="6916" max="6916" width="2" style="80" customWidth="1"/>
    <col min="6917" max="6917" width="4.42578125" style="80" customWidth="1"/>
    <col min="6918" max="6923" width="3.28515625" style="80" customWidth="1"/>
    <col min="6924" max="6924" width="0.28515625" style="80" customWidth="1"/>
    <col min="6925" max="6925" width="2.7109375" style="80" customWidth="1"/>
    <col min="6926" max="6926" width="1.42578125" style="80" customWidth="1"/>
    <col min="6927" max="6927" width="2.140625" style="80" customWidth="1"/>
    <col min="6928" max="6928" width="3.28515625" style="80" customWidth="1"/>
    <col min="6929" max="6932" width="2.28515625" style="80" customWidth="1"/>
    <col min="6933" max="6933" width="5" style="80" customWidth="1"/>
    <col min="6934" max="6934" width="1.140625" style="80" customWidth="1"/>
    <col min="6935" max="6935" width="3.42578125" style="80" customWidth="1"/>
    <col min="6936" max="6936" width="1.140625" style="80" customWidth="1"/>
    <col min="6937" max="6937" width="1.7109375" style="80" customWidth="1"/>
    <col min="6938" max="6939" width="3.28515625" style="80" customWidth="1"/>
    <col min="6940" max="6940" width="3.7109375" style="80" customWidth="1"/>
    <col min="6941" max="6941" width="3.5703125" style="80" customWidth="1"/>
    <col min="6942" max="6942" width="1.7109375" style="80" customWidth="1"/>
    <col min="6943" max="6943" width="0.7109375" style="80" customWidth="1"/>
    <col min="6944" max="6944" width="1.5703125" style="80" customWidth="1"/>
    <col min="6945" max="6945" width="2.7109375" style="80" customWidth="1"/>
    <col min="6946" max="6946" width="2.85546875" style="80" customWidth="1"/>
    <col min="6947" max="6947" width="2.7109375" style="80" customWidth="1"/>
    <col min="6948" max="6948" width="5.7109375" style="80" customWidth="1"/>
    <col min="6949" max="6983" width="2.7109375" style="80" customWidth="1"/>
    <col min="6984" max="6984" width="5.28515625" style="80" bestFit="1" customWidth="1"/>
    <col min="6985" max="6985" width="21.85546875" style="80" bestFit="1" customWidth="1"/>
    <col min="6986" max="6986" width="5.5703125" style="80" bestFit="1" customWidth="1"/>
    <col min="6987" max="6987" width="18.140625" style="80" bestFit="1" customWidth="1"/>
    <col min="6988" max="6988" width="5.28515625" style="80" bestFit="1" customWidth="1"/>
    <col min="6989" max="6989" width="22.140625" style="80" bestFit="1" customWidth="1"/>
    <col min="6990" max="6990" width="5.5703125" style="80" bestFit="1" customWidth="1"/>
    <col min="6991" max="7021" width="5.7109375" style="80" customWidth="1"/>
    <col min="7022" max="7165" width="9.140625" style="80"/>
    <col min="7166" max="7166" width="17.42578125" style="80" customWidth="1"/>
    <col min="7167" max="7167" width="2.7109375" style="80" customWidth="1"/>
    <col min="7168" max="7168" width="3" style="80" customWidth="1"/>
    <col min="7169" max="7169" width="3.42578125" style="80" customWidth="1"/>
    <col min="7170" max="7170" width="5.42578125" style="80" customWidth="1"/>
    <col min="7171" max="7171" width="3.7109375" style="80" customWidth="1"/>
    <col min="7172" max="7172" width="2" style="80" customWidth="1"/>
    <col min="7173" max="7173" width="4.42578125" style="80" customWidth="1"/>
    <col min="7174" max="7179" width="3.28515625" style="80" customWidth="1"/>
    <col min="7180" max="7180" width="0.28515625" style="80" customWidth="1"/>
    <col min="7181" max="7181" width="2.7109375" style="80" customWidth="1"/>
    <col min="7182" max="7182" width="1.42578125" style="80" customWidth="1"/>
    <col min="7183" max="7183" width="2.140625" style="80" customWidth="1"/>
    <col min="7184" max="7184" width="3.28515625" style="80" customWidth="1"/>
    <col min="7185" max="7188" width="2.28515625" style="80" customWidth="1"/>
    <col min="7189" max="7189" width="5" style="80" customWidth="1"/>
    <col min="7190" max="7190" width="1.140625" style="80" customWidth="1"/>
    <col min="7191" max="7191" width="3.42578125" style="80" customWidth="1"/>
    <col min="7192" max="7192" width="1.140625" style="80" customWidth="1"/>
    <col min="7193" max="7193" width="1.7109375" style="80" customWidth="1"/>
    <col min="7194" max="7195" width="3.28515625" style="80" customWidth="1"/>
    <col min="7196" max="7196" width="3.7109375" style="80" customWidth="1"/>
    <col min="7197" max="7197" width="3.5703125" style="80" customWidth="1"/>
    <col min="7198" max="7198" width="1.7109375" style="80" customWidth="1"/>
    <col min="7199" max="7199" width="0.7109375" style="80" customWidth="1"/>
    <col min="7200" max="7200" width="1.5703125" style="80" customWidth="1"/>
    <col min="7201" max="7201" width="2.7109375" style="80" customWidth="1"/>
    <col min="7202" max="7202" width="2.85546875" style="80" customWidth="1"/>
    <col min="7203" max="7203" width="2.7109375" style="80" customWidth="1"/>
    <col min="7204" max="7204" width="5.7109375" style="80" customWidth="1"/>
    <col min="7205" max="7239" width="2.7109375" style="80" customWidth="1"/>
    <col min="7240" max="7240" width="5.28515625" style="80" bestFit="1" customWidth="1"/>
    <col min="7241" max="7241" width="21.85546875" style="80" bestFit="1" customWidth="1"/>
    <col min="7242" max="7242" width="5.5703125" style="80" bestFit="1" customWidth="1"/>
    <col min="7243" max="7243" width="18.140625" style="80" bestFit="1" customWidth="1"/>
    <col min="7244" max="7244" width="5.28515625" style="80" bestFit="1" customWidth="1"/>
    <col min="7245" max="7245" width="22.140625" style="80" bestFit="1" customWidth="1"/>
    <col min="7246" max="7246" width="5.5703125" style="80" bestFit="1" customWidth="1"/>
    <col min="7247" max="7277" width="5.7109375" style="80" customWidth="1"/>
    <col min="7278" max="7421" width="9.140625" style="80"/>
    <col min="7422" max="7422" width="17.42578125" style="80" customWidth="1"/>
    <col min="7423" max="7423" width="2.7109375" style="80" customWidth="1"/>
    <col min="7424" max="7424" width="3" style="80" customWidth="1"/>
    <col min="7425" max="7425" width="3.42578125" style="80" customWidth="1"/>
    <col min="7426" max="7426" width="5.42578125" style="80" customWidth="1"/>
    <col min="7427" max="7427" width="3.7109375" style="80" customWidth="1"/>
    <col min="7428" max="7428" width="2" style="80" customWidth="1"/>
    <col min="7429" max="7429" width="4.42578125" style="80" customWidth="1"/>
    <col min="7430" max="7435" width="3.28515625" style="80" customWidth="1"/>
    <col min="7436" max="7436" width="0.28515625" style="80" customWidth="1"/>
    <col min="7437" max="7437" width="2.7109375" style="80" customWidth="1"/>
    <col min="7438" max="7438" width="1.42578125" style="80" customWidth="1"/>
    <col min="7439" max="7439" width="2.140625" style="80" customWidth="1"/>
    <col min="7440" max="7440" width="3.28515625" style="80" customWidth="1"/>
    <col min="7441" max="7444" width="2.28515625" style="80" customWidth="1"/>
    <col min="7445" max="7445" width="5" style="80" customWidth="1"/>
    <col min="7446" max="7446" width="1.140625" style="80" customWidth="1"/>
    <col min="7447" max="7447" width="3.42578125" style="80" customWidth="1"/>
    <col min="7448" max="7448" width="1.140625" style="80" customWidth="1"/>
    <col min="7449" max="7449" width="1.7109375" style="80" customWidth="1"/>
    <col min="7450" max="7451" width="3.28515625" style="80" customWidth="1"/>
    <col min="7452" max="7452" width="3.7109375" style="80" customWidth="1"/>
    <col min="7453" max="7453" width="3.5703125" style="80" customWidth="1"/>
    <col min="7454" max="7454" width="1.7109375" style="80" customWidth="1"/>
    <col min="7455" max="7455" width="0.7109375" style="80" customWidth="1"/>
    <col min="7456" max="7456" width="1.5703125" style="80" customWidth="1"/>
    <col min="7457" max="7457" width="2.7109375" style="80" customWidth="1"/>
    <col min="7458" max="7458" width="2.85546875" style="80" customWidth="1"/>
    <col min="7459" max="7459" width="2.7109375" style="80" customWidth="1"/>
    <col min="7460" max="7460" width="5.7109375" style="80" customWidth="1"/>
    <col min="7461" max="7495" width="2.7109375" style="80" customWidth="1"/>
    <col min="7496" max="7496" width="5.28515625" style="80" bestFit="1" customWidth="1"/>
    <col min="7497" max="7497" width="21.85546875" style="80" bestFit="1" customWidth="1"/>
    <col min="7498" max="7498" width="5.5703125" style="80" bestFit="1" customWidth="1"/>
    <col min="7499" max="7499" width="18.140625" style="80" bestFit="1" customWidth="1"/>
    <col min="7500" max="7500" width="5.28515625" style="80" bestFit="1" customWidth="1"/>
    <col min="7501" max="7501" width="22.140625" style="80" bestFit="1" customWidth="1"/>
    <col min="7502" max="7502" width="5.5703125" style="80" bestFit="1" customWidth="1"/>
    <col min="7503" max="7533" width="5.7109375" style="80" customWidth="1"/>
    <col min="7534" max="7677" width="9.140625" style="80"/>
    <col min="7678" max="7678" width="17.42578125" style="80" customWidth="1"/>
    <col min="7679" max="7679" width="2.7109375" style="80" customWidth="1"/>
    <col min="7680" max="7680" width="3" style="80" customWidth="1"/>
    <col min="7681" max="7681" width="3.42578125" style="80" customWidth="1"/>
    <col min="7682" max="7682" width="5.42578125" style="80" customWidth="1"/>
    <col min="7683" max="7683" width="3.7109375" style="80" customWidth="1"/>
    <col min="7684" max="7684" width="2" style="80" customWidth="1"/>
    <col min="7685" max="7685" width="4.42578125" style="80" customWidth="1"/>
    <col min="7686" max="7691" width="3.28515625" style="80" customWidth="1"/>
    <col min="7692" max="7692" width="0.28515625" style="80" customWidth="1"/>
    <col min="7693" max="7693" width="2.7109375" style="80" customWidth="1"/>
    <col min="7694" max="7694" width="1.42578125" style="80" customWidth="1"/>
    <col min="7695" max="7695" width="2.140625" style="80" customWidth="1"/>
    <col min="7696" max="7696" width="3.28515625" style="80" customWidth="1"/>
    <col min="7697" max="7700" width="2.28515625" style="80" customWidth="1"/>
    <col min="7701" max="7701" width="5" style="80" customWidth="1"/>
    <col min="7702" max="7702" width="1.140625" style="80" customWidth="1"/>
    <col min="7703" max="7703" width="3.42578125" style="80" customWidth="1"/>
    <col min="7704" max="7704" width="1.140625" style="80" customWidth="1"/>
    <col min="7705" max="7705" width="1.7109375" style="80" customWidth="1"/>
    <col min="7706" max="7707" width="3.28515625" style="80" customWidth="1"/>
    <col min="7708" max="7708" width="3.7109375" style="80" customWidth="1"/>
    <col min="7709" max="7709" width="3.5703125" style="80" customWidth="1"/>
    <col min="7710" max="7710" width="1.7109375" style="80" customWidth="1"/>
    <col min="7711" max="7711" width="0.7109375" style="80" customWidth="1"/>
    <col min="7712" max="7712" width="1.5703125" style="80" customWidth="1"/>
    <col min="7713" max="7713" width="2.7109375" style="80" customWidth="1"/>
    <col min="7714" max="7714" width="2.85546875" style="80" customWidth="1"/>
    <col min="7715" max="7715" width="2.7109375" style="80" customWidth="1"/>
    <col min="7716" max="7716" width="5.7109375" style="80" customWidth="1"/>
    <col min="7717" max="7751" width="2.7109375" style="80" customWidth="1"/>
    <col min="7752" max="7752" width="5.28515625" style="80" bestFit="1" customWidth="1"/>
    <col min="7753" max="7753" width="21.85546875" style="80" bestFit="1" customWidth="1"/>
    <col min="7754" max="7754" width="5.5703125" style="80" bestFit="1" customWidth="1"/>
    <col min="7755" max="7755" width="18.140625" style="80" bestFit="1" customWidth="1"/>
    <col min="7756" max="7756" width="5.28515625" style="80" bestFit="1" customWidth="1"/>
    <col min="7757" max="7757" width="22.140625" style="80" bestFit="1" customWidth="1"/>
    <col min="7758" max="7758" width="5.5703125" style="80" bestFit="1" customWidth="1"/>
    <col min="7759" max="7789" width="5.7109375" style="80" customWidth="1"/>
    <col min="7790" max="7933" width="9.140625" style="80"/>
    <col min="7934" max="7934" width="17.42578125" style="80" customWidth="1"/>
    <col min="7935" max="7935" width="2.7109375" style="80" customWidth="1"/>
    <col min="7936" max="7936" width="3" style="80" customWidth="1"/>
    <col min="7937" max="7937" width="3.42578125" style="80" customWidth="1"/>
    <col min="7938" max="7938" width="5.42578125" style="80" customWidth="1"/>
    <col min="7939" max="7939" width="3.7109375" style="80" customWidth="1"/>
    <col min="7940" max="7940" width="2" style="80" customWidth="1"/>
    <col min="7941" max="7941" width="4.42578125" style="80" customWidth="1"/>
    <col min="7942" max="7947" width="3.28515625" style="80" customWidth="1"/>
    <col min="7948" max="7948" width="0.28515625" style="80" customWidth="1"/>
    <col min="7949" max="7949" width="2.7109375" style="80" customWidth="1"/>
    <col min="7950" max="7950" width="1.42578125" style="80" customWidth="1"/>
    <col min="7951" max="7951" width="2.140625" style="80" customWidth="1"/>
    <col min="7952" max="7952" width="3.28515625" style="80" customWidth="1"/>
    <col min="7953" max="7956" width="2.28515625" style="80" customWidth="1"/>
    <col min="7957" max="7957" width="5" style="80" customWidth="1"/>
    <col min="7958" max="7958" width="1.140625" style="80" customWidth="1"/>
    <col min="7959" max="7959" width="3.42578125" style="80" customWidth="1"/>
    <col min="7960" max="7960" width="1.140625" style="80" customWidth="1"/>
    <col min="7961" max="7961" width="1.7109375" style="80" customWidth="1"/>
    <col min="7962" max="7963" width="3.28515625" style="80" customWidth="1"/>
    <col min="7964" max="7964" width="3.7109375" style="80" customWidth="1"/>
    <col min="7965" max="7965" width="3.5703125" style="80" customWidth="1"/>
    <col min="7966" max="7966" width="1.7109375" style="80" customWidth="1"/>
    <col min="7967" max="7967" width="0.7109375" style="80" customWidth="1"/>
    <col min="7968" max="7968" width="1.5703125" style="80" customWidth="1"/>
    <col min="7969" max="7969" width="2.7109375" style="80" customWidth="1"/>
    <col min="7970" max="7970" width="2.85546875" style="80" customWidth="1"/>
    <col min="7971" max="7971" width="2.7109375" style="80" customWidth="1"/>
    <col min="7972" max="7972" width="5.7109375" style="80" customWidth="1"/>
    <col min="7973" max="8007" width="2.7109375" style="80" customWidth="1"/>
    <col min="8008" max="8008" width="5.28515625" style="80" bestFit="1" customWidth="1"/>
    <col min="8009" max="8009" width="21.85546875" style="80" bestFit="1" customWidth="1"/>
    <col min="8010" max="8010" width="5.5703125" style="80" bestFit="1" customWidth="1"/>
    <col min="8011" max="8011" width="18.140625" style="80" bestFit="1" customWidth="1"/>
    <col min="8012" max="8012" width="5.28515625" style="80" bestFit="1" customWidth="1"/>
    <col min="8013" max="8013" width="22.140625" style="80" bestFit="1" customWidth="1"/>
    <col min="8014" max="8014" width="5.5703125" style="80" bestFit="1" customWidth="1"/>
    <col min="8015" max="8045" width="5.7109375" style="80" customWidth="1"/>
    <col min="8046" max="8189" width="9.140625" style="80"/>
    <col min="8190" max="8190" width="17.42578125" style="80" customWidth="1"/>
    <col min="8191" max="8191" width="2.7109375" style="80" customWidth="1"/>
    <col min="8192" max="8192" width="3" style="80" customWidth="1"/>
    <col min="8193" max="8193" width="3.42578125" style="80" customWidth="1"/>
    <col min="8194" max="8194" width="5.42578125" style="80" customWidth="1"/>
    <col min="8195" max="8195" width="3.7109375" style="80" customWidth="1"/>
    <col min="8196" max="8196" width="2" style="80" customWidth="1"/>
    <col min="8197" max="8197" width="4.42578125" style="80" customWidth="1"/>
    <col min="8198" max="8203" width="3.28515625" style="80" customWidth="1"/>
    <col min="8204" max="8204" width="0.28515625" style="80" customWidth="1"/>
    <col min="8205" max="8205" width="2.7109375" style="80" customWidth="1"/>
    <col min="8206" max="8206" width="1.42578125" style="80" customWidth="1"/>
    <col min="8207" max="8207" width="2.140625" style="80" customWidth="1"/>
    <col min="8208" max="8208" width="3.28515625" style="80" customWidth="1"/>
    <col min="8209" max="8212" width="2.28515625" style="80" customWidth="1"/>
    <col min="8213" max="8213" width="5" style="80" customWidth="1"/>
    <col min="8214" max="8214" width="1.140625" style="80" customWidth="1"/>
    <col min="8215" max="8215" width="3.42578125" style="80" customWidth="1"/>
    <col min="8216" max="8216" width="1.140625" style="80" customWidth="1"/>
    <col min="8217" max="8217" width="1.7109375" style="80" customWidth="1"/>
    <col min="8218" max="8219" width="3.28515625" style="80" customWidth="1"/>
    <col min="8220" max="8220" width="3.7109375" style="80" customWidth="1"/>
    <col min="8221" max="8221" width="3.5703125" style="80" customWidth="1"/>
    <col min="8222" max="8222" width="1.7109375" style="80" customWidth="1"/>
    <col min="8223" max="8223" width="0.7109375" style="80" customWidth="1"/>
    <col min="8224" max="8224" width="1.5703125" style="80" customWidth="1"/>
    <col min="8225" max="8225" width="2.7109375" style="80" customWidth="1"/>
    <col min="8226" max="8226" width="2.85546875" style="80" customWidth="1"/>
    <col min="8227" max="8227" width="2.7109375" style="80" customWidth="1"/>
    <col min="8228" max="8228" width="5.7109375" style="80" customWidth="1"/>
    <col min="8229" max="8263" width="2.7109375" style="80" customWidth="1"/>
    <col min="8264" max="8264" width="5.28515625" style="80" bestFit="1" customWidth="1"/>
    <col min="8265" max="8265" width="21.85546875" style="80" bestFit="1" customWidth="1"/>
    <col min="8266" max="8266" width="5.5703125" style="80" bestFit="1" customWidth="1"/>
    <col min="8267" max="8267" width="18.140625" style="80" bestFit="1" customWidth="1"/>
    <col min="8268" max="8268" width="5.28515625" style="80" bestFit="1" customWidth="1"/>
    <col min="8269" max="8269" width="22.140625" style="80" bestFit="1" customWidth="1"/>
    <col min="8270" max="8270" width="5.5703125" style="80" bestFit="1" customWidth="1"/>
    <col min="8271" max="8301" width="5.7109375" style="80" customWidth="1"/>
    <col min="8302" max="8445" width="9.140625" style="80"/>
    <col min="8446" max="8446" width="17.42578125" style="80" customWidth="1"/>
    <col min="8447" max="8447" width="2.7109375" style="80" customWidth="1"/>
    <col min="8448" max="8448" width="3" style="80" customWidth="1"/>
    <col min="8449" max="8449" width="3.42578125" style="80" customWidth="1"/>
    <col min="8450" max="8450" width="5.42578125" style="80" customWidth="1"/>
    <col min="8451" max="8451" width="3.7109375" style="80" customWidth="1"/>
    <col min="8452" max="8452" width="2" style="80" customWidth="1"/>
    <col min="8453" max="8453" width="4.42578125" style="80" customWidth="1"/>
    <col min="8454" max="8459" width="3.28515625" style="80" customWidth="1"/>
    <col min="8460" max="8460" width="0.28515625" style="80" customWidth="1"/>
    <col min="8461" max="8461" width="2.7109375" style="80" customWidth="1"/>
    <col min="8462" max="8462" width="1.42578125" style="80" customWidth="1"/>
    <col min="8463" max="8463" width="2.140625" style="80" customWidth="1"/>
    <col min="8464" max="8464" width="3.28515625" style="80" customWidth="1"/>
    <col min="8465" max="8468" width="2.28515625" style="80" customWidth="1"/>
    <col min="8469" max="8469" width="5" style="80" customWidth="1"/>
    <col min="8470" max="8470" width="1.140625" style="80" customWidth="1"/>
    <col min="8471" max="8471" width="3.42578125" style="80" customWidth="1"/>
    <col min="8472" max="8472" width="1.140625" style="80" customWidth="1"/>
    <col min="8473" max="8473" width="1.7109375" style="80" customWidth="1"/>
    <col min="8474" max="8475" width="3.28515625" style="80" customWidth="1"/>
    <col min="8476" max="8476" width="3.7109375" style="80" customWidth="1"/>
    <col min="8477" max="8477" width="3.5703125" style="80" customWidth="1"/>
    <col min="8478" max="8478" width="1.7109375" style="80" customWidth="1"/>
    <col min="8479" max="8479" width="0.7109375" style="80" customWidth="1"/>
    <col min="8480" max="8480" width="1.5703125" style="80" customWidth="1"/>
    <col min="8481" max="8481" width="2.7109375" style="80" customWidth="1"/>
    <col min="8482" max="8482" width="2.85546875" style="80" customWidth="1"/>
    <col min="8483" max="8483" width="2.7109375" style="80" customWidth="1"/>
    <col min="8484" max="8484" width="5.7109375" style="80" customWidth="1"/>
    <col min="8485" max="8519" width="2.7109375" style="80" customWidth="1"/>
    <col min="8520" max="8520" width="5.28515625" style="80" bestFit="1" customWidth="1"/>
    <col min="8521" max="8521" width="21.85546875" style="80" bestFit="1" customWidth="1"/>
    <col min="8522" max="8522" width="5.5703125" style="80" bestFit="1" customWidth="1"/>
    <col min="8523" max="8523" width="18.140625" style="80" bestFit="1" customWidth="1"/>
    <col min="8524" max="8524" width="5.28515625" style="80" bestFit="1" customWidth="1"/>
    <col min="8525" max="8525" width="22.140625" style="80" bestFit="1" customWidth="1"/>
    <col min="8526" max="8526" width="5.5703125" style="80" bestFit="1" customWidth="1"/>
    <col min="8527" max="8557" width="5.7109375" style="80" customWidth="1"/>
    <col min="8558" max="8701" width="9.140625" style="80"/>
    <col min="8702" max="8702" width="17.42578125" style="80" customWidth="1"/>
    <col min="8703" max="8703" width="2.7109375" style="80" customWidth="1"/>
    <col min="8704" max="8704" width="3" style="80" customWidth="1"/>
    <col min="8705" max="8705" width="3.42578125" style="80" customWidth="1"/>
    <col min="8706" max="8706" width="5.42578125" style="80" customWidth="1"/>
    <col min="8707" max="8707" width="3.7109375" style="80" customWidth="1"/>
    <col min="8708" max="8708" width="2" style="80" customWidth="1"/>
    <col min="8709" max="8709" width="4.42578125" style="80" customWidth="1"/>
    <col min="8710" max="8715" width="3.28515625" style="80" customWidth="1"/>
    <col min="8716" max="8716" width="0.28515625" style="80" customWidth="1"/>
    <col min="8717" max="8717" width="2.7109375" style="80" customWidth="1"/>
    <col min="8718" max="8718" width="1.42578125" style="80" customWidth="1"/>
    <col min="8719" max="8719" width="2.140625" style="80" customWidth="1"/>
    <col min="8720" max="8720" width="3.28515625" style="80" customWidth="1"/>
    <col min="8721" max="8724" width="2.28515625" style="80" customWidth="1"/>
    <col min="8725" max="8725" width="5" style="80" customWidth="1"/>
    <col min="8726" max="8726" width="1.140625" style="80" customWidth="1"/>
    <col min="8727" max="8727" width="3.42578125" style="80" customWidth="1"/>
    <col min="8728" max="8728" width="1.140625" style="80" customWidth="1"/>
    <col min="8729" max="8729" width="1.7109375" style="80" customWidth="1"/>
    <col min="8730" max="8731" width="3.28515625" style="80" customWidth="1"/>
    <col min="8732" max="8732" width="3.7109375" style="80" customWidth="1"/>
    <col min="8733" max="8733" width="3.5703125" style="80" customWidth="1"/>
    <col min="8734" max="8734" width="1.7109375" style="80" customWidth="1"/>
    <col min="8735" max="8735" width="0.7109375" style="80" customWidth="1"/>
    <col min="8736" max="8736" width="1.5703125" style="80" customWidth="1"/>
    <col min="8737" max="8737" width="2.7109375" style="80" customWidth="1"/>
    <col min="8738" max="8738" width="2.85546875" style="80" customWidth="1"/>
    <col min="8739" max="8739" width="2.7109375" style="80" customWidth="1"/>
    <col min="8740" max="8740" width="5.7109375" style="80" customWidth="1"/>
    <col min="8741" max="8775" width="2.7109375" style="80" customWidth="1"/>
    <col min="8776" max="8776" width="5.28515625" style="80" bestFit="1" customWidth="1"/>
    <col min="8777" max="8777" width="21.85546875" style="80" bestFit="1" customWidth="1"/>
    <col min="8778" max="8778" width="5.5703125" style="80" bestFit="1" customWidth="1"/>
    <col min="8779" max="8779" width="18.140625" style="80" bestFit="1" customWidth="1"/>
    <col min="8780" max="8780" width="5.28515625" style="80" bestFit="1" customWidth="1"/>
    <col min="8781" max="8781" width="22.140625" style="80" bestFit="1" customWidth="1"/>
    <col min="8782" max="8782" width="5.5703125" style="80" bestFit="1" customWidth="1"/>
    <col min="8783" max="8813" width="5.7109375" style="80" customWidth="1"/>
    <col min="8814" max="8957" width="9.140625" style="80"/>
    <col min="8958" max="8958" width="17.42578125" style="80" customWidth="1"/>
    <col min="8959" max="8959" width="2.7109375" style="80" customWidth="1"/>
    <col min="8960" max="8960" width="3" style="80" customWidth="1"/>
    <col min="8961" max="8961" width="3.42578125" style="80" customWidth="1"/>
    <col min="8962" max="8962" width="5.42578125" style="80" customWidth="1"/>
    <col min="8963" max="8963" width="3.7109375" style="80" customWidth="1"/>
    <col min="8964" max="8964" width="2" style="80" customWidth="1"/>
    <col min="8965" max="8965" width="4.42578125" style="80" customWidth="1"/>
    <col min="8966" max="8971" width="3.28515625" style="80" customWidth="1"/>
    <col min="8972" max="8972" width="0.28515625" style="80" customWidth="1"/>
    <col min="8973" max="8973" width="2.7109375" style="80" customWidth="1"/>
    <col min="8974" max="8974" width="1.42578125" style="80" customWidth="1"/>
    <col min="8975" max="8975" width="2.140625" style="80" customWidth="1"/>
    <col min="8976" max="8976" width="3.28515625" style="80" customWidth="1"/>
    <col min="8977" max="8980" width="2.28515625" style="80" customWidth="1"/>
    <col min="8981" max="8981" width="5" style="80" customWidth="1"/>
    <col min="8982" max="8982" width="1.140625" style="80" customWidth="1"/>
    <col min="8983" max="8983" width="3.42578125" style="80" customWidth="1"/>
    <col min="8984" max="8984" width="1.140625" style="80" customWidth="1"/>
    <col min="8985" max="8985" width="1.7109375" style="80" customWidth="1"/>
    <col min="8986" max="8987" width="3.28515625" style="80" customWidth="1"/>
    <col min="8988" max="8988" width="3.7109375" style="80" customWidth="1"/>
    <col min="8989" max="8989" width="3.5703125" style="80" customWidth="1"/>
    <col min="8990" max="8990" width="1.7109375" style="80" customWidth="1"/>
    <col min="8991" max="8991" width="0.7109375" style="80" customWidth="1"/>
    <col min="8992" max="8992" width="1.5703125" style="80" customWidth="1"/>
    <col min="8993" max="8993" width="2.7109375" style="80" customWidth="1"/>
    <col min="8994" max="8994" width="2.85546875" style="80" customWidth="1"/>
    <col min="8995" max="8995" width="2.7109375" style="80" customWidth="1"/>
    <col min="8996" max="8996" width="5.7109375" style="80" customWidth="1"/>
    <col min="8997" max="9031" width="2.7109375" style="80" customWidth="1"/>
    <col min="9032" max="9032" width="5.28515625" style="80" bestFit="1" customWidth="1"/>
    <col min="9033" max="9033" width="21.85546875" style="80" bestFit="1" customWidth="1"/>
    <col min="9034" max="9034" width="5.5703125" style="80" bestFit="1" customWidth="1"/>
    <col min="9035" max="9035" width="18.140625" style="80" bestFit="1" customWidth="1"/>
    <col min="9036" max="9036" width="5.28515625" style="80" bestFit="1" customWidth="1"/>
    <col min="9037" max="9037" width="22.140625" style="80" bestFit="1" customWidth="1"/>
    <col min="9038" max="9038" width="5.5703125" style="80" bestFit="1" customWidth="1"/>
    <col min="9039" max="9069" width="5.7109375" style="80" customWidth="1"/>
    <col min="9070" max="9213" width="9.140625" style="80"/>
    <col min="9214" max="9214" width="17.42578125" style="80" customWidth="1"/>
    <col min="9215" max="9215" width="2.7109375" style="80" customWidth="1"/>
    <col min="9216" max="9216" width="3" style="80" customWidth="1"/>
    <col min="9217" max="9217" width="3.42578125" style="80" customWidth="1"/>
    <col min="9218" max="9218" width="5.42578125" style="80" customWidth="1"/>
    <col min="9219" max="9219" width="3.7109375" style="80" customWidth="1"/>
    <col min="9220" max="9220" width="2" style="80" customWidth="1"/>
    <col min="9221" max="9221" width="4.42578125" style="80" customWidth="1"/>
    <col min="9222" max="9227" width="3.28515625" style="80" customWidth="1"/>
    <col min="9228" max="9228" width="0.28515625" style="80" customWidth="1"/>
    <col min="9229" max="9229" width="2.7109375" style="80" customWidth="1"/>
    <col min="9230" max="9230" width="1.42578125" style="80" customWidth="1"/>
    <col min="9231" max="9231" width="2.140625" style="80" customWidth="1"/>
    <col min="9232" max="9232" width="3.28515625" style="80" customWidth="1"/>
    <col min="9233" max="9236" width="2.28515625" style="80" customWidth="1"/>
    <col min="9237" max="9237" width="5" style="80" customWidth="1"/>
    <col min="9238" max="9238" width="1.140625" style="80" customWidth="1"/>
    <col min="9239" max="9239" width="3.42578125" style="80" customWidth="1"/>
    <col min="9240" max="9240" width="1.140625" style="80" customWidth="1"/>
    <col min="9241" max="9241" width="1.7109375" style="80" customWidth="1"/>
    <col min="9242" max="9243" width="3.28515625" style="80" customWidth="1"/>
    <col min="9244" max="9244" width="3.7109375" style="80" customWidth="1"/>
    <col min="9245" max="9245" width="3.5703125" style="80" customWidth="1"/>
    <col min="9246" max="9246" width="1.7109375" style="80" customWidth="1"/>
    <col min="9247" max="9247" width="0.7109375" style="80" customWidth="1"/>
    <col min="9248" max="9248" width="1.5703125" style="80" customWidth="1"/>
    <col min="9249" max="9249" width="2.7109375" style="80" customWidth="1"/>
    <col min="9250" max="9250" width="2.85546875" style="80" customWidth="1"/>
    <col min="9251" max="9251" width="2.7109375" style="80" customWidth="1"/>
    <col min="9252" max="9252" width="5.7109375" style="80" customWidth="1"/>
    <col min="9253" max="9287" width="2.7109375" style="80" customWidth="1"/>
    <col min="9288" max="9288" width="5.28515625" style="80" bestFit="1" customWidth="1"/>
    <col min="9289" max="9289" width="21.85546875" style="80" bestFit="1" customWidth="1"/>
    <col min="9290" max="9290" width="5.5703125" style="80" bestFit="1" customWidth="1"/>
    <col min="9291" max="9291" width="18.140625" style="80" bestFit="1" customWidth="1"/>
    <col min="9292" max="9292" width="5.28515625" style="80" bestFit="1" customWidth="1"/>
    <col min="9293" max="9293" width="22.140625" style="80" bestFit="1" customWidth="1"/>
    <col min="9294" max="9294" width="5.5703125" style="80" bestFit="1" customWidth="1"/>
    <col min="9295" max="9325" width="5.7109375" style="80" customWidth="1"/>
    <col min="9326" max="9469" width="9.140625" style="80"/>
    <col min="9470" max="9470" width="17.42578125" style="80" customWidth="1"/>
    <col min="9471" max="9471" width="2.7109375" style="80" customWidth="1"/>
    <col min="9472" max="9472" width="3" style="80" customWidth="1"/>
    <col min="9473" max="9473" width="3.42578125" style="80" customWidth="1"/>
    <col min="9474" max="9474" width="5.42578125" style="80" customWidth="1"/>
    <col min="9475" max="9475" width="3.7109375" style="80" customWidth="1"/>
    <col min="9476" max="9476" width="2" style="80" customWidth="1"/>
    <col min="9477" max="9477" width="4.42578125" style="80" customWidth="1"/>
    <col min="9478" max="9483" width="3.28515625" style="80" customWidth="1"/>
    <col min="9484" max="9484" width="0.28515625" style="80" customWidth="1"/>
    <col min="9485" max="9485" width="2.7109375" style="80" customWidth="1"/>
    <col min="9486" max="9486" width="1.42578125" style="80" customWidth="1"/>
    <col min="9487" max="9487" width="2.140625" style="80" customWidth="1"/>
    <col min="9488" max="9488" width="3.28515625" style="80" customWidth="1"/>
    <col min="9489" max="9492" width="2.28515625" style="80" customWidth="1"/>
    <col min="9493" max="9493" width="5" style="80" customWidth="1"/>
    <col min="9494" max="9494" width="1.140625" style="80" customWidth="1"/>
    <col min="9495" max="9495" width="3.42578125" style="80" customWidth="1"/>
    <col min="9496" max="9496" width="1.140625" style="80" customWidth="1"/>
    <col min="9497" max="9497" width="1.7109375" style="80" customWidth="1"/>
    <col min="9498" max="9499" width="3.28515625" style="80" customWidth="1"/>
    <col min="9500" max="9500" width="3.7109375" style="80" customWidth="1"/>
    <col min="9501" max="9501" width="3.5703125" style="80" customWidth="1"/>
    <col min="9502" max="9502" width="1.7109375" style="80" customWidth="1"/>
    <col min="9503" max="9503" width="0.7109375" style="80" customWidth="1"/>
    <col min="9504" max="9504" width="1.5703125" style="80" customWidth="1"/>
    <col min="9505" max="9505" width="2.7109375" style="80" customWidth="1"/>
    <col min="9506" max="9506" width="2.85546875" style="80" customWidth="1"/>
    <col min="9507" max="9507" width="2.7109375" style="80" customWidth="1"/>
    <col min="9508" max="9508" width="5.7109375" style="80" customWidth="1"/>
    <col min="9509" max="9543" width="2.7109375" style="80" customWidth="1"/>
    <col min="9544" max="9544" width="5.28515625" style="80" bestFit="1" customWidth="1"/>
    <col min="9545" max="9545" width="21.85546875" style="80" bestFit="1" customWidth="1"/>
    <col min="9546" max="9546" width="5.5703125" style="80" bestFit="1" customWidth="1"/>
    <col min="9547" max="9547" width="18.140625" style="80" bestFit="1" customWidth="1"/>
    <col min="9548" max="9548" width="5.28515625" style="80" bestFit="1" customWidth="1"/>
    <col min="9549" max="9549" width="22.140625" style="80" bestFit="1" customWidth="1"/>
    <col min="9550" max="9550" width="5.5703125" style="80" bestFit="1" customWidth="1"/>
    <col min="9551" max="9581" width="5.7109375" style="80" customWidth="1"/>
    <col min="9582" max="9725" width="9.140625" style="80"/>
    <col min="9726" max="9726" width="17.42578125" style="80" customWidth="1"/>
    <col min="9727" max="9727" width="2.7109375" style="80" customWidth="1"/>
    <col min="9728" max="9728" width="3" style="80" customWidth="1"/>
    <col min="9729" max="9729" width="3.42578125" style="80" customWidth="1"/>
    <col min="9730" max="9730" width="5.42578125" style="80" customWidth="1"/>
    <col min="9731" max="9731" width="3.7109375" style="80" customWidth="1"/>
    <col min="9732" max="9732" width="2" style="80" customWidth="1"/>
    <col min="9733" max="9733" width="4.42578125" style="80" customWidth="1"/>
    <col min="9734" max="9739" width="3.28515625" style="80" customWidth="1"/>
    <col min="9740" max="9740" width="0.28515625" style="80" customWidth="1"/>
    <col min="9741" max="9741" width="2.7109375" style="80" customWidth="1"/>
    <col min="9742" max="9742" width="1.42578125" style="80" customWidth="1"/>
    <col min="9743" max="9743" width="2.140625" style="80" customWidth="1"/>
    <col min="9744" max="9744" width="3.28515625" style="80" customWidth="1"/>
    <col min="9745" max="9748" width="2.28515625" style="80" customWidth="1"/>
    <col min="9749" max="9749" width="5" style="80" customWidth="1"/>
    <col min="9750" max="9750" width="1.140625" style="80" customWidth="1"/>
    <col min="9751" max="9751" width="3.42578125" style="80" customWidth="1"/>
    <col min="9752" max="9752" width="1.140625" style="80" customWidth="1"/>
    <col min="9753" max="9753" width="1.7109375" style="80" customWidth="1"/>
    <col min="9754" max="9755" width="3.28515625" style="80" customWidth="1"/>
    <col min="9756" max="9756" width="3.7109375" style="80" customWidth="1"/>
    <col min="9757" max="9757" width="3.5703125" style="80" customWidth="1"/>
    <col min="9758" max="9758" width="1.7109375" style="80" customWidth="1"/>
    <col min="9759" max="9759" width="0.7109375" style="80" customWidth="1"/>
    <col min="9760" max="9760" width="1.5703125" style="80" customWidth="1"/>
    <col min="9761" max="9761" width="2.7109375" style="80" customWidth="1"/>
    <col min="9762" max="9762" width="2.85546875" style="80" customWidth="1"/>
    <col min="9763" max="9763" width="2.7109375" style="80" customWidth="1"/>
    <col min="9764" max="9764" width="5.7109375" style="80" customWidth="1"/>
    <col min="9765" max="9799" width="2.7109375" style="80" customWidth="1"/>
    <col min="9800" max="9800" width="5.28515625" style="80" bestFit="1" customWidth="1"/>
    <col min="9801" max="9801" width="21.85546875" style="80" bestFit="1" customWidth="1"/>
    <col min="9802" max="9802" width="5.5703125" style="80" bestFit="1" customWidth="1"/>
    <col min="9803" max="9803" width="18.140625" style="80" bestFit="1" customWidth="1"/>
    <col min="9804" max="9804" width="5.28515625" style="80" bestFit="1" customWidth="1"/>
    <col min="9805" max="9805" width="22.140625" style="80" bestFit="1" customWidth="1"/>
    <col min="9806" max="9806" width="5.5703125" style="80" bestFit="1" customWidth="1"/>
    <col min="9807" max="9837" width="5.7109375" style="80" customWidth="1"/>
    <col min="9838" max="9981" width="9.140625" style="80"/>
    <col min="9982" max="9982" width="17.42578125" style="80" customWidth="1"/>
    <col min="9983" max="9983" width="2.7109375" style="80" customWidth="1"/>
    <col min="9984" max="9984" width="3" style="80" customWidth="1"/>
    <col min="9985" max="9985" width="3.42578125" style="80" customWidth="1"/>
    <col min="9986" max="9986" width="5.42578125" style="80" customWidth="1"/>
    <col min="9987" max="9987" width="3.7109375" style="80" customWidth="1"/>
    <col min="9988" max="9988" width="2" style="80" customWidth="1"/>
    <col min="9989" max="9989" width="4.42578125" style="80" customWidth="1"/>
    <col min="9990" max="9995" width="3.28515625" style="80" customWidth="1"/>
    <col min="9996" max="9996" width="0.28515625" style="80" customWidth="1"/>
    <col min="9997" max="9997" width="2.7109375" style="80" customWidth="1"/>
    <col min="9998" max="9998" width="1.42578125" style="80" customWidth="1"/>
    <col min="9999" max="9999" width="2.140625" style="80" customWidth="1"/>
    <col min="10000" max="10000" width="3.28515625" style="80" customWidth="1"/>
    <col min="10001" max="10004" width="2.28515625" style="80" customWidth="1"/>
    <col min="10005" max="10005" width="5" style="80" customWidth="1"/>
    <col min="10006" max="10006" width="1.140625" style="80" customWidth="1"/>
    <col min="10007" max="10007" width="3.42578125" style="80" customWidth="1"/>
    <col min="10008" max="10008" width="1.140625" style="80" customWidth="1"/>
    <col min="10009" max="10009" width="1.7109375" style="80" customWidth="1"/>
    <col min="10010" max="10011" width="3.28515625" style="80" customWidth="1"/>
    <col min="10012" max="10012" width="3.7109375" style="80" customWidth="1"/>
    <col min="10013" max="10013" width="3.5703125" style="80" customWidth="1"/>
    <col min="10014" max="10014" width="1.7109375" style="80" customWidth="1"/>
    <col min="10015" max="10015" width="0.7109375" style="80" customWidth="1"/>
    <col min="10016" max="10016" width="1.5703125" style="80" customWidth="1"/>
    <col min="10017" max="10017" width="2.7109375" style="80" customWidth="1"/>
    <col min="10018" max="10018" width="2.85546875" style="80" customWidth="1"/>
    <col min="10019" max="10019" width="2.7109375" style="80" customWidth="1"/>
    <col min="10020" max="10020" width="5.7109375" style="80" customWidth="1"/>
    <col min="10021" max="10055" width="2.7109375" style="80" customWidth="1"/>
    <col min="10056" max="10056" width="5.28515625" style="80" bestFit="1" customWidth="1"/>
    <col min="10057" max="10057" width="21.85546875" style="80" bestFit="1" customWidth="1"/>
    <col min="10058" max="10058" width="5.5703125" style="80" bestFit="1" customWidth="1"/>
    <col min="10059" max="10059" width="18.140625" style="80" bestFit="1" customWidth="1"/>
    <col min="10060" max="10060" width="5.28515625" style="80" bestFit="1" customWidth="1"/>
    <col min="10061" max="10061" width="22.140625" style="80" bestFit="1" customWidth="1"/>
    <col min="10062" max="10062" width="5.5703125" style="80" bestFit="1" customWidth="1"/>
    <col min="10063" max="10093" width="5.7109375" style="80" customWidth="1"/>
    <col min="10094" max="10237" width="9.140625" style="80"/>
    <col min="10238" max="10238" width="17.42578125" style="80" customWidth="1"/>
    <col min="10239" max="10239" width="2.7109375" style="80" customWidth="1"/>
    <col min="10240" max="10240" width="3" style="80" customWidth="1"/>
    <col min="10241" max="10241" width="3.42578125" style="80" customWidth="1"/>
    <col min="10242" max="10242" width="5.42578125" style="80" customWidth="1"/>
    <col min="10243" max="10243" width="3.7109375" style="80" customWidth="1"/>
    <col min="10244" max="10244" width="2" style="80" customWidth="1"/>
    <col min="10245" max="10245" width="4.42578125" style="80" customWidth="1"/>
    <col min="10246" max="10251" width="3.28515625" style="80" customWidth="1"/>
    <col min="10252" max="10252" width="0.28515625" style="80" customWidth="1"/>
    <col min="10253" max="10253" width="2.7109375" style="80" customWidth="1"/>
    <col min="10254" max="10254" width="1.42578125" style="80" customWidth="1"/>
    <col min="10255" max="10255" width="2.140625" style="80" customWidth="1"/>
    <col min="10256" max="10256" width="3.28515625" style="80" customWidth="1"/>
    <col min="10257" max="10260" width="2.28515625" style="80" customWidth="1"/>
    <col min="10261" max="10261" width="5" style="80" customWidth="1"/>
    <col min="10262" max="10262" width="1.140625" style="80" customWidth="1"/>
    <col min="10263" max="10263" width="3.42578125" style="80" customWidth="1"/>
    <col min="10264" max="10264" width="1.140625" style="80" customWidth="1"/>
    <col min="10265" max="10265" width="1.7109375" style="80" customWidth="1"/>
    <col min="10266" max="10267" width="3.28515625" style="80" customWidth="1"/>
    <col min="10268" max="10268" width="3.7109375" style="80" customWidth="1"/>
    <col min="10269" max="10269" width="3.5703125" style="80" customWidth="1"/>
    <col min="10270" max="10270" width="1.7109375" style="80" customWidth="1"/>
    <col min="10271" max="10271" width="0.7109375" style="80" customWidth="1"/>
    <col min="10272" max="10272" width="1.5703125" style="80" customWidth="1"/>
    <col min="10273" max="10273" width="2.7109375" style="80" customWidth="1"/>
    <col min="10274" max="10274" width="2.85546875" style="80" customWidth="1"/>
    <col min="10275" max="10275" width="2.7109375" style="80" customWidth="1"/>
    <col min="10276" max="10276" width="5.7109375" style="80" customWidth="1"/>
    <col min="10277" max="10311" width="2.7109375" style="80" customWidth="1"/>
    <col min="10312" max="10312" width="5.28515625" style="80" bestFit="1" customWidth="1"/>
    <col min="10313" max="10313" width="21.85546875" style="80" bestFit="1" customWidth="1"/>
    <col min="10314" max="10314" width="5.5703125" style="80" bestFit="1" customWidth="1"/>
    <col min="10315" max="10315" width="18.140625" style="80" bestFit="1" customWidth="1"/>
    <col min="10316" max="10316" width="5.28515625" style="80" bestFit="1" customWidth="1"/>
    <col min="10317" max="10317" width="22.140625" style="80" bestFit="1" customWidth="1"/>
    <col min="10318" max="10318" width="5.5703125" style="80" bestFit="1" customWidth="1"/>
    <col min="10319" max="10349" width="5.7109375" style="80" customWidth="1"/>
    <col min="10350" max="10493" width="9.140625" style="80"/>
    <col min="10494" max="10494" width="17.42578125" style="80" customWidth="1"/>
    <col min="10495" max="10495" width="2.7109375" style="80" customWidth="1"/>
    <col min="10496" max="10496" width="3" style="80" customWidth="1"/>
    <col min="10497" max="10497" width="3.42578125" style="80" customWidth="1"/>
    <col min="10498" max="10498" width="5.42578125" style="80" customWidth="1"/>
    <col min="10499" max="10499" width="3.7109375" style="80" customWidth="1"/>
    <col min="10500" max="10500" width="2" style="80" customWidth="1"/>
    <col min="10501" max="10501" width="4.42578125" style="80" customWidth="1"/>
    <col min="10502" max="10507" width="3.28515625" style="80" customWidth="1"/>
    <col min="10508" max="10508" width="0.28515625" style="80" customWidth="1"/>
    <col min="10509" max="10509" width="2.7109375" style="80" customWidth="1"/>
    <col min="10510" max="10510" width="1.42578125" style="80" customWidth="1"/>
    <col min="10511" max="10511" width="2.140625" style="80" customWidth="1"/>
    <col min="10512" max="10512" width="3.28515625" style="80" customWidth="1"/>
    <col min="10513" max="10516" width="2.28515625" style="80" customWidth="1"/>
    <col min="10517" max="10517" width="5" style="80" customWidth="1"/>
    <col min="10518" max="10518" width="1.140625" style="80" customWidth="1"/>
    <col min="10519" max="10519" width="3.42578125" style="80" customWidth="1"/>
    <col min="10520" max="10520" width="1.140625" style="80" customWidth="1"/>
    <col min="10521" max="10521" width="1.7109375" style="80" customWidth="1"/>
    <col min="10522" max="10523" width="3.28515625" style="80" customWidth="1"/>
    <col min="10524" max="10524" width="3.7109375" style="80" customWidth="1"/>
    <col min="10525" max="10525" width="3.5703125" style="80" customWidth="1"/>
    <col min="10526" max="10526" width="1.7109375" style="80" customWidth="1"/>
    <col min="10527" max="10527" width="0.7109375" style="80" customWidth="1"/>
    <col min="10528" max="10528" width="1.5703125" style="80" customWidth="1"/>
    <col min="10529" max="10529" width="2.7109375" style="80" customWidth="1"/>
    <col min="10530" max="10530" width="2.85546875" style="80" customWidth="1"/>
    <col min="10531" max="10531" width="2.7109375" style="80" customWidth="1"/>
    <col min="10532" max="10532" width="5.7109375" style="80" customWidth="1"/>
    <col min="10533" max="10567" width="2.7109375" style="80" customWidth="1"/>
    <col min="10568" max="10568" width="5.28515625" style="80" bestFit="1" customWidth="1"/>
    <col min="10569" max="10569" width="21.85546875" style="80" bestFit="1" customWidth="1"/>
    <col min="10570" max="10570" width="5.5703125" style="80" bestFit="1" customWidth="1"/>
    <col min="10571" max="10571" width="18.140625" style="80" bestFit="1" customWidth="1"/>
    <col min="10572" max="10572" width="5.28515625" style="80" bestFit="1" customWidth="1"/>
    <col min="10573" max="10573" width="22.140625" style="80" bestFit="1" customWidth="1"/>
    <col min="10574" max="10574" width="5.5703125" style="80" bestFit="1" customWidth="1"/>
    <col min="10575" max="10605" width="5.7109375" style="80" customWidth="1"/>
    <col min="10606" max="10749" width="9.140625" style="80"/>
    <col min="10750" max="10750" width="17.42578125" style="80" customWidth="1"/>
    <col min="10751" max="10751" width="2.7109375" style="80" customWidth="1"/>
    <col min="10752" max="10752" width="3" style="80" customWidth="1"/>
    <col min="10753" max="10753" width="3.42578125" style="80" customWidth="1"/>
    <col min="10754" max="10754" width="5.42578125" style="80" customWidth="1"/>
    <col min="10755" max="10755" width="3.7109375" style="80" customWidth="1"/>
    <col min="10756" max="10756" width="2" style="80" customWidth="1"/>
    <col min="10757" max="10757" width="4.42578125" style="80" customWidth="1"/>
    <col min="10758" max="10763" width="3.28515625" style="80" customWidth="1"/>
    <col min="10764" max="10764" width="0.28515625" style="80" customWidth="1"/>
    <col min="10765" max="10765" width="2.7109375" style="80" customWidth="1"/>
    <col min="10766" max="10766" width="1.42578125" style="80" customWidth="1"/>
    <col min="10767" max="10767" width="2.140625" style="80" customWidth="1"/>
    <col min="10768" max="10768" width="3.28515625" style="80" customWidth="1"/>
    <col min="10769" max="10772" width="2.28515625" style="80" customWidth="1"/>
    <col min="10773" max="10773" width="5" style="80" customWidth="1"/>
    <col min="10774" max="10774" width="1.140625" style="80" customWidth="1"/>
    <col min="10775" max="10775" width="3.42578125" style="80" customWidth="1"/>
    <col min="10776" max="10776" width="1.140625" style="80" customWidth="1"/>
    <col min="10777" max="10777" width="1.7109375" style="80" customWidth="1"/>
    <col min="10778" max="10779" width="3.28515625" style="80" customWidth="1"/>
    <col min="10780" max="10780" width="3.7109375" style="80" customWidth="1"/>
    <col min="10781" max="10781" width="3.5703125" style="80" customWidth="1"/>
    <col min="10782" max="10782" width="1.7109375" style="80" customWidth="1"/>
    <col min="10783" max="10783" width="0.7109375" style="80" customWidth="1"/>
    <col min="10784" max="10784" width="1.5703125" style="80" customWidth="1"/>
    <col min="10785" max="10785" width="2.7109375" style="80" customWidth="1"/>
    <col min="10786" max="10786" width="2.85546875" style="80" customWidth="1"/>
    <col min="10787" max="10787" width="2.7109375" style="80" customWidth="1"/>
    <col min="10788" max="10788" width="5.7109375" style="80" customWidth="1"/>
    <col min="10789" max="10823" width="2.7109375" style="80" customWidth="1"/>
    <col min="10824" max="10824" width="5.28515625" style="80" bestFit="1" customWidth="1"/>
    <col min="10825" max="10825" width="21.85546875" style="80" bestFit="1" customWidth="1"/>
    <col min="10826" max="10826" width="5.5703125" style="80" bestFit="1" customWidth="1"/>
    <col min="10827" max="10827" width="18.140625" style="80" bestFit="1" customWidth="1"/>
    <col min="10828" max="10828" width="5.28515625" style="80" bestFit="1" customWidth="1"/>
    <col min="10829" max="10829" width="22.140625" style="80" bestFit="1" customWidth="1"/>
    <col min="10830" max="10830" width="5.5703125" style="80" bestFit="1" customWidth="1"/>
    <col min="10831" max="10861" width="5.7109375" style="80" customWidth="1"/>
    <col min="10862" max="11005" width="9.140625" style="80"/>
    <col min="11006" max="11006" width="17.42578125" style="80" customWidth="1"/>
    <col min="11007" max="11007" width="2.7109375" style="80" customWidth="1"/>
    <col min="11008" max="11008" width="3" style="80" customWidth="1"/>
    <col min="11009" max="11009" width="3.42578125" style="80" customWidth="1"/>
    <col min="11010" max="11010" width="5.42578125" style="80" customWidth="1"/>
    <col min="11011" max="11011" width="3.7109375" style="80" customWidth="1"/>
    <col min="11012" max="11012" width="2" style="80" customWidth="1"/>
    <col min="11013" max="11013" width="4.42578125" style="80" customWidth="1"/>
    <col min="11014" max="11019" width="3.28515625" style="80" customWidth="1"/>
    <col min="11020" max="11020" width="0.28515625" style="80" customWidth="1"/>
    <col min="11021" max="11021" width="2.7109375" style="80" customWidth="1"/>
    <col min="11022" max="11022" width="1.42578125" style="80" customWidth="1"/>
    <col min="11023" max="11023" width="2.140625" style="80" customWidth="1"/>
    <col min="11024" max="11024" width="3.28515625" style="80" customWidth="1"/>
    <col min="11025" max="11028" width="2.28515625" style="80" customWidth="1"/>
    <col min="11029" max="11029" width="5" style="80" customWidth="1"/>
    <col min="11030" max="11030" width="1.140625" style="80" customWidth="1"/>
    <col min="11031" max="11031" width="3.42578125" style="80" customWidth="1"/>
    <col min="11032" max="11032" width="1.140625" style="80" customWidth="1"/>
    <col min="11033" max="11033" width="1.7109375" style="80" customWidth="1"/>
    <col min="11034" max="11035" width="3.28515625" style="80" customWidth="1"/>
    <col min="11036" max="11036" width="3.7109375" style="80" customWidth="1"/>
    <col min="11037" max="11037" width="3.5703125" style="80" customWidth="1"/>
    <col min="11038" max="11038" width="1.7109375" style="80" customWidth="1"/>
    <col min="11039" max="11039" width="0.7109375" style="80" customWidth="1"/>
    <col min="11040" max="11040" width="1.5703125" style="80" customWidth="1"/>
    <col min="11041" max="11041" width="2.7109375" style="80" customWidth="1"/>
    <col min="11042" max="11042" width="2.85546875" style="80" customWidth="1"/>
    <col min="11043" max="11043" width="2.7109375" style="80" customWidth="1"/>
    <col min="11044" max="11044" width="5.7109375" style="80" customWidth="1"/>
    <col min="11045" max="11079" width="2.7109375" style="80" customWidth="1"/>
    <col min="11080" max="11080" width="5.28515625" style="80" bestFit="1" customWidth="1"/>
    <col min="11081" max="11081" width="21.85546875" style="80" bestFit="1" customWidth="1"/>
    <col min="11082" max="11082" width="5.5703125" style="80" bestFit="1" customWidth="1"/>
    <col min="11083" max="11083" width="18.140625" style="80" bestFit="1" customWidth="1"/>
    <col min="11084" max="11084" width="5.28515625" style="80" bestFit="1" customWidth="1"/>
    <col min="11085" max="11085" width="22.140625" style="80" bestFit="1" customWidth="1"/>
    <col min="11086" max="11086" width="5.5703125" style="80" bestFit="1" customWidth="1"/>
    <col min="11087" max="11117" width="5.7109375" style="80" customWidth="1"/>
    <col min="11118" max="11261" width="9.140625" style="80"/>
    <col min="11262" max="11262" width="17.42578125" style="80" customWidth="1"/>
    <col min="11263" max="11263" width="2.7109375" style="80" customWidth="1"/>
    <col min="11264" max="11264" width="3" style="80" customWidth="1"/>
    <col min="11265" max="11265" width="3.42578125" style="80" customWidth="1"/>
    <col min="11266" max="11266" width="5.42578125" style="80" customWidth="1"/>
    <col min="11267" max="11267" width="3.7109375" style="80" customWidth="1"/>
    <col min="11268" max="11268" width="2" style="80" customWidth="1"/>
    <col min="11269" max="11269" width="4.42578125" style="80" customWidth="1"/>
    <col min="11270" max="11275" width="3.28515625" style="80" customWidth="1"/>
    <col min="11276" max="11276" width="0.28515625" style="80" customWidth="1"/>
    <col min="11277" max="11277" width="2.7109375" style="80" customWidth="1"/>
    <col min="11278" max="11278" width="1.42578125" style="80" customWidth="1"/>
    <col min="11279" max="11279" width="2.140625" style="80" customWidth="1"/>
    <col min="11280" max="11280" width="3.28515625" style="80" customWidth="1"/>
    <col min="11281" max="11284" width="2.28515625" style="80" customWidth="1"/>
    <col min="11285" max="11285" width="5" style="80" customWidth="1"/>
    <col min="11286" max="11286" width="1.140625" style="80" customWidth="1"/>
    <col min="11287" max="11287" width="3.42578125" style="80" customWidth="1"/>
    <col min="11288" max="11288" width="1.140625" style="80" customWidth="1"/>
    <col min="11289" max="11289" width="1.7109375" style="80" customWidth="1"/>
    <col min="11290" max="11291" width="3.28515625" style="80" customWidth="1"/>
    <col min="11292" max="11292" width="3.7109375" style="80" customWidth="1"/>
    <col min="11293" max="11293" width="3.5703125" style="80" customWidth="1"/>
    <col min="11294" max="11294" width="1.7109375" style="80" customWidth="1"/>
    <col min="11295" max="11295" width="0.7109375" style="80" customWidth="1"/>
    <col min="11296" max="11296" width="1.5703125" style="80" customWidth="1"/>
    <col min="11297" max="11297" width="2.7109375" style="80" customWidth="1"/>
    <col min="11298" max="11298" width="2.85546875" style="80" customWidth="1"/>
    <col min="11299" max="11299" width="2.7109375" style="80" customWidth="1"/>
    <col min="11300" max="11300" width="5.7109375" style="80" customWidth="1"/>
    <col min="11301" max="11335" width="2.7109375" style="80" customWidth="1"/>
    <col min="11336" max="11336" width="5.28515625" style="80" bestFit="1" customWidth="1"/>
    <col min="11337" max="11337" width="21.85546875" style="80" bestFit="1" customWidth="1"/>
    <col min="11338" max="11338" width="5.5703125" style="80" bestFit="1" customWidth="1"/>
    <col min="11339" max="11339" width="18.140625" style="80" bestFit="1" customWidth="1"/>
    <col min="11340" max="11340" width="5.28515625" style="80" bestFit="1" customWidth="1"/>
    <col min="11341" max="11341" width="22.140625" style="80" bestFit="1" customWidth="1"/>
    <col min="11342" max="11342" width="5.5703125" style="80" bestFit="1" customWidth="1"/>
    <col min="11343" max="11373" width="5.7109375" style="80" customWidth="1"/>
    <col min="11374" max="11517" width="9.140625" style="80"/>
    <col min="11518" max="11518" width="17.42578125" style="80" customWidth="1"/>
    <col min="11519" max="11519" width="2.7109375" style="80" customWidth="1"/>
    <col min="11520" max="11520" width="3" style="80" customWidth="1"/>
    <col min="11521" max="11521" width="3.42578125" style="80" customWidth="1"/>
    <col min="11522" max="11522" width="5.42578125" style="80" customWidth="1"/>
    <col min="11523" max="11523" width="3.7109375" style="80" customWidth="1"/>
    <col min="11524" max="11524" width="2" style="80" customWidth="1"/>
    <col min="11525" max="11525" width="4.42578125" style="80" customWidth="1"/>
    <col min="11526" max="11531" width="3.28515625" style="80" customWidth="1"/>
    <col min="11532" max="11532" width="0.28515625" style="80" customWidth="1"/>
    <col min="11533" max="11533" width="2.7109375" style="80" customWidth="1"/>
    <col min="11534" max="11534" width="1.42578125" style="80" customWidth="1"/>
    <col min="11535" max="11535" width="2.140625" style="80" customWidth="1"/>
    <col min="11536" max="11536" width="3.28515625" style="80" customWidth="1"/>
    <col min="11537" max="11540" width="2.28515625" style="80" customWidth="1"/>
    <col min="11541" max="11541" width="5" style="80" customWidth="1"/>
    <col min="11542" max="11542" width="1.140625" style="80" customWidth="1"/>
    <col min="11543" max="11543" width="3.42578125" style="80" customWidth="1"/>
    <col min="11544" max="11544" width="1.140625" style="80" customWidth="1"/>
    <col min="11545" max="11545" width="1.7109375" style="80" customWidth="1"/>
    <col min="11546" max="11547" width="3.28515625" style="80" customWidth="1"/>
    <col min="11548" max="11548" width="3.7109375" style="80" customWidth="1"/>
    <col min="11549" max="11549" width="3.5703125" style="80" customWidth="1"/>
    <col min="11550" max="11550" width="1.7109375" style="80" customWidth="1"/>
    <col min="11551" max="11551" width="0.7109375" style="80" customWidth="1"/>
    <col min="11552" max="11552" width="1.5703125" style="80" customWidth="1"/>
    <col min="11553" max="11553" width="2.7109375" style="80" customWidth="1"/>
    <col min="11554" max="11554" width="2.85546875" style="80" customWidth="1"/>
    <col min="11555" max="11555" width="2.7109375" style="80" customWidth="1"/>
    <col min="11556" max="11556" width="5.7109375" style="80" customWidth="1"/>
    <col min="11557" max="11591" width="2.7109375" style="80" customWidth="1"/>
    <col min="11592" max="11592" width="5.28515625" style="80" bestFit="1" customWidth="1"/>
    <col min="11593" max="11593" width="21.85546875" style="80" bestFit="1" customWidth="1"/>
    <col min="11594" max="11594" width="5.5703125" style="80" bestFit="1" customWidth="1"/>
    <col min="11595" max="11595" width="18.140625" style="80" bestFit="1" customWidth="1"/>
    <col min="11596" max="11596" width="5.28515625" style="80" bestFit="1" customWidth="1"/>
    <col min="11597" max="11597" width="22.140625" style="80" bestFit="1" customWidth="1"/>
    <col min="11598" max="11598" width="5.5703125" style="80" bestFit="1" customWidth="1"/>
    <col min="11599" max="11629" width="5.7109375" style="80" customWidth="1"/>
    <col min="11630" max="11773" width="9.140625" style="80"/>
    <col min="11774" max="11774" width="17.42578125" style="80" customWidth="1"/>
    <col min="11775" max="11775" width="2.7109375" style="80" customWidth="1"/>
    <col min="11776" max="11776" width="3" style="80" customWidth="1"/>
    <col min="11777" max="11777" width="3.42578125" style="80" customWidth="1"/>
    <col min="11778" max="11778" width="5.42578125" style="80" customWidth="1"/>
    <col min="11779" max="11779" width="3.7109375" style="80" customWidth="1"/>
    <col min="11780" max="11780" width="2" style="80" customWidth="1"/>
    <col min="11781" max="11781" width="4.42578125" style="80" customWidth="1"/>
    <col min="11782" max="11787" width="3.28515625" style="80" customWidth="1"/>
    <col min="11788" max="11788" width="0.28515625" style="80" customWidth="1"/>
    <col min="11789" max="11789" width="2.7109375" style="80" customWidth="1"/>
    <col min="11790" max="11790" width="1.42578125" style="80" customWidth="1"/>
    <col min="11791" max="11791" width="2.140625" style="80" customWidth="1"/>
    <col min="11792" max="11792" width="3.28515625" style="80" customWidth="1"/>
    <col min="11793" max="11796" width="2.28515625" style="80" customWidth="1"/>
    <col min="11797" max="11797" width="5" style="80" customWidth="1"/>
    <col min="11798" max="11798" width="1.140625" style="80" customWidth="1"/>
    <col min="11799" max="11799" width="3.42578125" style="80" customWidth="1"/>
    <col min="11800" max="11800" width="1.140625" style="80" customWidth="1"/>
    <col min="11801" max="11801" width="1.7109375" style="80" customWidth="1"/>
    <col min="11802" max="11803" width="3.28515625" style="80" customWidth="1"/>
    <col min="11804" max="11804" width="3.7109375" style="80" customWidth="1"/>
    <col min="11805" max="11805" width="3.5703125" style="80" customWidth="1"/>
    <col min="11806" max="11806" width="1.7109375" style="80" customWidth="1"/>
    <col min="11807" max="11807" width="0.7109375" style="80" customWidth="1"/>
    <col min="11808" max="11808" width="1.5703125" style="80" customWidth="1"/>
    <col min="11809" max="11809" width="2.7109375" style="80" customWidth="1"/>
    <col min="11810" max="11810" width="2.85546875" style="80" customWidth="1"/>
    <col min="11811" max="11811" width="2.7109375" style="80" customWidth="1"/>
    <col min="11812" max="11812" width="5.7109375" style="80" customWidth="1"/>
    <col min="11813" max="11847" width="2.7109375" style="80" customWidth="1"/>
    <col min="11848" max="11848" width="5.28515625" style="80" bestFit="1" customWidth="1"/>
    <col min="11849" max="11849" width="21.85546875" style="80" bestFit="1" customWidth="1"/>
    <col min="11850" max="11850" width="5.5703125" style="80" bestFit="1" customWidth="1"/>
    <col min="11851" max="11851" width="18.140625" style="80" bestFit="1" customWidth="1"/>
    <col min="11852" max="11852" width="5.28515625" style="80" bestFit="1" customWidth="1"/>
    <col min="11853" max="11853" width="22.140625" style="80" bestFit="1" customWidth="1"/>
    <col min="11854" max="11854" width="5.5703125" style="80" bestFit="1" customWidth="1"/>
    <col min="11855" max="11885" width="5.7109375" style="80" customWidth="1"/>
    <col min="11886" max="12029" width="9.140625" style="80"/>
    <col min="12030" max="12030" width="17.42578125" style="80" customWidth="1"/>
    <col min="12031" max="12031" width="2.7109375" style="80" customWidth="1"/>
    <col min="12032" max="12032" width="3" style="80" customWidth="1"/>
    <col min="12033" max="12033" width="3.42578125" style="80" customWidth="1"/>
    <col min="12034" max="12034" width="5.42578125" style="80" customWidth="1"/>
    <col min="12035" max="12035" width="3.7109375" style="80" customWidth="1"/>
    <col min="12036" max="12036" width="2" style="80" customWidth="1"/>
    <col min="12037" max="12037" width="4.42578125" style="80" customWidth="1"/>
    <col min="12038" max="12043" width="3.28515625" style="80" customWidth="1"/>
    <col min="12044" max="12044" width="0.28515625" style="80" customWidth="1"/>
    <col min="12045" max="12045" width="2.7109375" style="80" customWidth="1"/>
    <col min="12046" max="12046" width="1.42578125" style="80" customWidth="1"/>
    <col min="12047" max="12047" width="2.140625" style="80" customWidth="1"/>
    <col min="12048" max="12048" width="3.28515625" style="80" customWidth="1"/>
    <col min="12049" max="12052" width="2.28515625" style="80" customWidth="1"/>
    <col min="12053" max="12053" width="5" style="80" customWidth="1"/>
    <col min="12054" max="12054" width="1.140625" style="80" customWidth="1"/>
    <col min="12055" max="12055" width="3.42578125" style="80" customWidth="1"/>
    <col min="12056" max="12056" width="1.140625" style="80" customWidth="1"/>
    <col min="12057" max="12057" width="1.7109375" style="80" customWidth="1"/>
    <col min="12058" max="12059" width="3.28515625" style="80" customWidth="1"/>
    <col min="12060" max="12060" width="3.7109375" style="80" customWidth="1"/>
    <col min="12061" max="12061" width="3.5703125" style="80" customWidth="1"/>
    <col min="12062" max="12062" width="1.7109375" style="80" customWidth="1"/>
    <col min="12063" max="12063" width="0.7109375" style="80" customWidth="1"/>
    <col min="12064" max="12064" width="1.5703125" style="80" customWidth="1"/>
    <col min="12065" max="12065" width="2.7109375" style="80" customWidth="1"/>
    <col min="12066" max="12066" width="2.85546875" style="80" customWidth="1"/>
    <col min="12067" max="12067" width="2.7109375" style="80" customWidth="1"/>
    <col min="12068" max="12068" width="5.7109375" style="80" customWidth="1"/>
    <col min="12069" max="12103" width="2.7109375" style="80" customWidth="1"/>
    <col min="12104" max="12104" width="5.28515625" style="80" bestFit="1" customWidth="1"/>
    <col min="12105" max="12105" width="21.85546875" style="80" bestFit="1" customWidth="1"/>
    <col min="12106" max="12106" width="5.5703125" style="80" bestFit="1" customWidth="1"/>
    <col min="12107" max="12107" width="18.140625" style="80" bestFit="1" customWidth="1"/>
    <col min="12108" max="12108" width="5.28515625" style="80" bestFit="1" customWidth="1"/>
    <col min="12109" max="12109" width="22.140625" style="80" bestFit="1" customWidth="1"/>
    <col min="12110" max="12110" width="5.5703125" style="80" bestFit="1" customWidth="1"/>
    <col min="12111" max="12141" width="5.7109375" style="80" customWidth="1"/>
    <col min="12142" max="12285" width="9.140625" style="80"/>
    <col min="12286" max="12286" width="17.42578125" style="80" customWidth="1"/>
    <col min="12287" max="12287" width="2.7109375" style="80" customWidth="1"/>
    <col min="12288" max="12288" width="3" style="80" customWidth="1"/>
    <col min="12289" max="12289" width="3.42578125" style="80" customWidth="1"/>
    <col min="12290" max="12290" width="5.42578125" style="80" customWidth="1"/>
    <col min="12291" max="12291" width="3.7109375" style="80" customWidth="1"/>
    <col min="12292" max="12292" width="2" style="80" customWidth="1"/>
    <col min="12293" max="12293" width="4.42578125" style="80" customWidth="1"/>
    <col min="12294" max="12299" width="3.28515625" style="80" customWidth="1"/>
    <col min="12300" max="12300" width="0.28515625" style="80" customWidth="1"/>
    <col min="12301" max="12301" width="2.7109375" style="80" customWidth="1"/>
    <col min="12302" max="12302" width="1.42578125" style="80" customWidth="1"/>
    <col min="12303" max="12303" width="2.140625" style="80" customWidth="1"/>
    <col min="12304" max="12304" width="3.28515625" style="80" customWidth="1"/>
    <col min="12305" max="12308" width="2.28515625" style="80" customWidth="1"/>
    <col min="12309" max="12309" width="5" style="80" customWidth="1"/>
    <col min="12310" max="12310" width="1.140625" style="80" customWidth="1"/>
    <col min="12311" max="12311" width="3.42578125" style="80" customWidth="1"/>
    <col min="12312" max="12312" width="1.140625" style="80" customWidth="1"/>
    <col min="12313" max="12313" width="1.7109375" style="80" customWidth="1"/>
    <col min="12314" max="12315" width="3.28515625" style="80" customWidth="1"/>
    <col min="12316" max="12316" width="3.7109375" style="80" customWidth="1"/>
    <col min="12317" max="12317" width="3.5703125" style="80" customWidth="1"/>
    <col min="12318" max="12318" width="1.7109375" style="80" customWidth="1"/>
    <col min="12319" max="12319" width="0.7109375" style="80" customWidth="1"/>
    <col min="12320" max="12320" width="1.5703125" style="80" customWidth="1"/>
    <col min="12321" max="12321" width="2.7109375" style="80" customWidth="1"/>
    <col min="12322" max="12322" width="2.85546875" style="80" customWidth="1"/>
    <col min="12323" max="12323" width="2.7109375" style="80" customWidth="1"/>
    <col min="12324" max="12324" width="5.7109375" style="80" customWidth="1"/>
    <col min="12325" max="12359" width="2.7109375" style="80" customWidth="1"/>
    <col min="12360" max="12360" width="5.28515625" style="80" bestFit="1" customWidth="1"/>
    <col min="12361" max="12361" width="21.85546875" style="80" bestFit="1" customWidth="1"/>
    <col min="12362" max="12362" width="5.5703125" style="80" bestFit="1" customWidth="1"/>
    <col min="12363" max="12363" width="18.140625" style="80" bestFit="1" customWidth="1"/>
    <col min="12364" max="12364" width="5.28515625" style="80" bestFit="1" customWidth="1"/>
    <col min="12365" max="12365" width="22.140625" style="80" bestFit="1" customWidth="1"/>
    <col min="12366" max="12366" width="5.5703125" style="80" bestFit="1" customWidth="1"/>
    <col min="12367" max="12397" width="5.7109375" style="80" customWidth="1"/>
    <col min="12398" max="12541" width="9.140625" style="80"/>
    <col min="12542" max="12542" width="17.42578125" style="80" customWidth="1"/>
    <col min="12543" max="12543" width="2.7109375" style="80" customWidth="1"/>
    <col min="12544" max="12544" width="3" style="80" customWidth="1"/>
    <col min="12545" max="12545" width="3.42578125" style="80" customWidth="1"/>
    <col min="12546" max="12546" width="5.42578125" style="80" customWidth="1"/>
    <col min="12547" max="12547" width="3.7109375" style="80" customWidth="1"/>
    <col min="12548" max="12548" width="2" style="80" customWidth="1"/>
    <col min="12549" max="12549" width="4.42578125" style="80" customWidth="1"/>
    <col min="12550" max="12555" width="3.28515625" style="80" customWidth="1"/>
    <col min="12556" max="12556" width="0.28515625" style="80" customWidth="1"/>
    <col min="12557" max="12557" width="2.7109375" style="80" customWidth="1"/>
    <col min="12558" max="12558" width="1.42578125" style="80" customWidth="1"/>
    <col min="12559" max="12559" width="2.140625" style="80" customWidth="1"/>
    <col min="12560" max="12560" width="3.28515625" style="80" customWidth="1"/>
    <col min="12561" max="12564" width="2.28515625" style="80" customWidth="1"/>
    <col min="12565" max="12565" width="5" style="80" customWidth="1"/>
    <col min="12566" max="12566" width="1.140625" style="80" customWidth="1"/>
    <col min="12567" max="12567" width="3.42578125" style="80" customWidth="1"/>
    <col min="12568" max="12568" width="1.140625" style="80" customWidth="1"/>
    <col min="12569" max="12569" width="1.7109375" style="80" customWidth="1"/>
    <col min="12570" max="12571" width="3.28515625" style="80" customWidth="1"/>
    <col min="12572" max="12572" width="3.7109375" style="80" customWidth="1"/>
    <col min="12573" max="12573" width="3.5703125" style="80" customWidth="1"/>
    <col min="12574" max="12574" width="1.7109375" style="80" customWidth="1"/>
    <col min="12575" max="12575" width="0.7109375" style="80" customWidth="1"/>
    <col min="12576" max="12576" width="1.5703125" style="80" customWidth="1"/>
    <col min="12577" max="12577" width="2.7109375" style="80" customWidth="1"/>
    <col min="12578" max="12578" width="2.85546875" style="80" customWidth="1"/>
    <col min="12579" max="12579" width="2.7109375" style="80" customWidth="1"/>
    <col min="12580" max="12580" width="5.7109375" style="80" customWidth="1"/>
    <col min="12581" max="12615" width="2.7109375" style="80" customWidth="1"/>
    <col min="12616" max="12616" width="5.28515625" style="80" bestFit="1" customWidth="1"/>
    <col min="12617" max="12617" width="21.85546875" style="80" bestFit="1" customWidth="1"/>
    <col min="12618" max="12618" width="5.5703125" style="80" bestFit="1" customWidth="1"/>
    <col min="12619" max="12619" width="18.140625" style="80" bestFit="1" customWidth="1"/>
    <col min="12620" max="12620" width="5.28515625" style="80" bestFit="1" customWidth="1"/>
    <col min="12621" max="12621" width="22.140625" style="80" bestFit="1" customWidth="1"/>
    <col min="12622" max="12622" width="5.5703125" style="80" bestFit="1" customWidth="1"/>
    <col min="12623" max="12653" width="5.7109375" style="80" customWidth="1"/>
    <col min="12654" max="12797" width="9.140625" style="80"/>
    <col min="12798" max="12798" width="17.42578125" style="80" customWidth="1"/>
    <col min="12799" max="12799" width="2.7109375" style="80" customWidth="1"/>
    <col min="12800" max="12800" width="3" style="80" customWidth="1"/>
    <col min="12801" max="12801" width="3.42578125" style="80" customWidth="1"/>
    <col min="12802" max="12802" width="5.42578125" style="80" customWidth="1"/>
    <col min="12803" max="12803" width="3.7109375" style="80" customWidth="1"/>
    <col min="12804" max="12804" width="2" style="80" customWidth="1"/>
    <col min="12805" max="12805" width="4.42578125" style="80" customWidth="1"/>
    <col min="12806" max="12811" width="3.28515625" style="80" customWidth="1"/>
    <col min="12812" max="12812" width="0.28515625" style="80" customWidth="1"/>
    <col min="12813" max="12813" width="2.7109375" style="80" customWidth="1"/>
    <col min="12814" max="12814" width="1.42578125" style="80" customWidth="1"/>
    <col min="12815" max="12815" width="2.140625" style="80" customWidth="1"/>
    <col min="12816" max="12816" width="3.28515625" style="80" customWidth="1"/>
    <col min="12817" max="12820" width="2.28515625" style="80" customWidth="1"/>
    <col min="12821" max="12821" width="5" style="80" customWidth="1"/>
    <col min="12822" max="12822" width="1.140625" style="80" customWidth="1"/>
    <col min="12823" max="12823" width="3.42578125" style="80" customWidth="1"/>
    <col min="12824" max="12824" width="1.140625" style="80" customWidth="1"/>
    <col min="12825" max="12825" width="1.7109375" style="80" customWidth="1"/>
    <col min="12826" max="12827" width="3.28515625" style="80" customWidth="1"/>
    <col min="12828" max="12828" width="3.7109375" style="80" customWidth="1"/>
    <col min="12829" max="12829" width="3.5703125" style="80" customWidth="1"/>
    <col min="12830" max="12830" width="1.7109375" style="80" customWidth="1"/>
    <col min="12831" max="12831" width="0.7109375" style="80" customWidth="1"/>
    <col min="12832" max="12832" width="1.5703125" style="80" customWidth="1"/>
    <col min="12833" max="12833" width="2.7109375" style="80" customWidth="1"/>
    <col min="12834" max="12834" width="2.85546875" style="80" customWidth="1"/>
    <col min="12835" max="12835" width="2.7109375" style="80" customWidth="1"/>
    <col min="12836" max="12836" width="5.7109375" style="80" customWidth="1"/>
    <col min="12837" max="12871" width="2.7109375" style="80" customWidth="1"/>
    <col min="12872" max="12872" width="5.28515625" style="80" bestFit="1" customWidth="1"/>
    <col min="12873" max="12873" width="21.85546875" style="80" bestFit="1" customWidth="1"/>
    <col min="12874" max="12874" width="5.5703125" style="80" bestFit="1" customWidth="1"/>
    <col min="12875" max="12875" width="18.140625" style="80" bestFit="1" customWidth="1"/>
    <col min="12876" max="12876" width="5.28515625" style="80" bestFit="1" customWidth="1"/>
    <col min="12877" max="12877" width="22.140625" style="80" bestFit="1" customWidth="1"/>
    <col min="12878" max="12878" width="5.5703125" style="80" bestFit="1" customWidth="1"/>
    <col min="12879" max="12909" width="5.7109375" style="80" customWidth="1"/>
    <col min="12910" max="13053" width="9.140625" style="80"/>
    <col min="13054" max="13054" width="17.42578125" style="80" customWidth="1"/>
    <col min="13055" max="13055" width="2.7109375" style="80" customWidth="1"/>
    <col min="13056" max="13056" width="3" style="80" customWidth="1"/>
    <col min="13057" max="13057" width="3.42578125" style="80" customWidth="1"/>
    <col min="13058" max="13058" width="5.42578125" style="80" customWidth="1"/>
    <col min="13059" max="13059" width="3.7109375" style="80" customWidth="1"/>
    <col min="13060" max="13060" width="2" style="80" customWidth="1"/>
    <col min="13061" max="13061" width="4.42578125" style="80" customWidth="1"/>
    <col min="13062" max="13067" width="3.28515625" style="80" customWidth="1"/>
    <col min="13068" max="13068" width="0.28515625" style="80" customWidth="1"/>
    <col min="13069" max="13069" width="2.7109375" style="80" customWidth="1"/>
    <col min="13070" max="13070" width="1.42578125" style="80" customWidth="1"/>
    <col min="13071" max="13071" width="2.140625" style="80" customWidth="1"/>
    <col min="13072" max="13072" width="3.28515625" style="80" customWidth="1"/>
    <col min="13073" max="13076" width="2.28515625" style="80" customWidth="1"/>
    <col min="13077" max="13077" width="5" style="80" customWidth="1"/>
    <col min="13078" max="13078" width="1.140625" style="80" customWidth="1"/>
    <col min="13079" max="13079" width="3.42578125" style="80" customWidth="1"/>
    <col min="13080" max="13080" width="1.140625" style="80" customWidth="1"/>
    <col min="13081" max="13081" width="1.7109375" style="80" customWidth="1"/>
    <col min="13082" max="13083" width="3.28515625" style="80" customWidth="1"/>
    <col min="13084" max="13084" width="3.7109375" style="80" customWidth="1"/>
    <col min="13085" max="13085" width="3.5703125" style="80" customWidth="1"/>
    <col min="13086" max="13086" width="1.7109375" style="80" customWidth="1"/>
    <col min="13087" max="13087" width="0.7109375" style="80" customWidth="1"/>
    <col min="13088" max="13088" width="1.5703125" style="80" customWidth="1"/>
    <col min="13089" max="13089" width="2.7109375" style="80" customWidth="1"/>
    <col min="13090" max="13090" width="2.85546875" style="80" customWidth="1"/>
    <col min="13091" max="13091" width="2.7109375" style="80" customWidth="1"/>
    <col min="13092" max="13092" width="5.7109375" style="80" customWidth="1"/>
    <col min="13093" max="13127" width="2.7109375" style="80" customWidth="1"/>
    <col min="13128" max="13128" width="5.28515625" style="80" bestFit="1" customWidth="1"/>
    <col min="13129" max="13129" width="21.85546875" style="80" bestFit="1" customWidth="1"/>
    <col min="13130" max="13130" width="5.5703125" style="80" bestFit="1" customWidth="1"/>
    <col min="13131" max="13131" width="18.140625" style="80" bestFit="1" customWidth="1"/>
    <col min="13132" max="13132" width="5.28515625" style="80" bestFit="1" customWidth="1"/>
    <col min="13133" max="13133" width="22.140625" style="80" bestFit="1" customWidth="1"/>
    <col min="13134" max="13134" width="5.5703125" style="80" bestFit="1" customWidth="1"/>
    <col min="13135" max="13165" width="5.7109375" style="80" customWidth="1"/>
    <col min="13166" max="13309" width="9.140625" style="80"/>
    <col min="13310" max="13310" width="17.42578125" style="80" customWidth="1"/>
    <col min="13311" max="13311" width="2.7109375" style="80" customWidth="1"/>
    <col min="13312" max="13312" width="3" style="80" customWidth="1"/>
    <col min="13313" max="13313" width="3.42578125" style="80" customWidth="1"/>
    <col min="13314" max="13314" width="5.42578125" style="80" customWidth="1"/>
    <col min="13315" max="13315" width="3.7109375" style="80" customWidth="1"/>
    <col min="13316" max="13316" width="2" style="80" customWidth="1"/>
    <col min="13317" max="13317" width="4.42578125" style="80" customWidth="1"/>
    <col min="13318" max="13323" width="3.28515625" style="80" customWidth="1"/>
    <col min="13324" max="13324" width="0.28515625" style="80" customWidth="1"/>
    <col min="13325" max="13325" width="2.7109375" style="80" customWidth="1"/>
    <col min="13326" max="13326" width="1.42578125" style="80" customWidth="1"/>
    <col min="13327" max="13327" width="2.140625" style="80" customWidth="1"/>
    <col min="13328" max="13328" width="3.28515625" style="80" customWidth="1"/>
    <col min="13329" max="13332" width="2.28515625" style="80" customWidth="1"/>
    <col min="13333" max="13333" width="5" style="80" customWidth="1"/>
    <col min="13334" max="13334" width="1.140625" style="80" customWidth="1"/>
    <col min="13335" max="13335" width="3.42578125" style="80" customWidth="1"/>
    <col min="13336" max="13336" width="1.140625" style="80" customWidth="1"/>
    <col min="13337" max="13337" width="1.7109375" style="80" customWidth="1"/>
    <col min="13338" max="13339" width="3.28515625" style="80" customWidth="1"/>
    <col min="13340" max="13340" width="3.7109375" style="80" customWidth="1"/>
    <col min="13341" max="13341" width="3.5703125" style="80" customWidth="1"/>
    <col min="13342" max="13342" width="1.7109375" style="80" customWidth="1"/>
    <col min="13343" max="13343" width="0.7109375" style="80" customWidth="1"/>
    <col min="13344" max="13344" width="1.5703125" style="80" customWidth="1"/>
    <col min="13345" max="13345" width="2.7109375" style="80" customWidth="1"/>
    <col min="13346" max="13346" width="2.85546875" style="80" customWidth="1"/>
    <col min="13347" max="13347" width="2.7109375" style="80" customWidth="1"/>
    <col min="13348" max="13348" width="5.7109375" style="80" customWidth="1"/>
    <col min="13349" max="13383" width="2.7109375" style="80" customWidth="1"/>
    <col min="13384" max="13384" width="5.28515625" style="80" bestFit="1" customWidth="1"/>
    <col min="13385" max="13385" width="21.85546875" style="80" bestFit="1" customWidth="1"/>
    <col min="13386" max="13386" width="5.5703125" style="80" bestFit="1" customWidth="1"/>
    <col min="13387" max="13387" width="18.140625" style="80" bestFit="1" customWidth="1"/>
    <col min="13388" max="13388" width="5.28515625" style="80" bestFit="1" customWidth="1"/>
    <col min="13389" max="13389" width="22.140625" style="80" bestFit="1" customWidth="1"/>
    <col min="13390" max="13390" width="5.5703125" style="80" bestFit="1" customWidth="1"/>
    <col min="13391" max="13421" width="5.7109375" style="80" customWidth="1"/>
    <col min="13422" max="13565" width="9.140625" style="80"/>
    <col min="13566" max="13566" width="17.42578125" style="80" customWidth="1"/>
    <col min="13567" max="13567" width="2.7109375" style="80" customWidth="1"/>
    <col min="13568" max="13568" width="3" style="80" customWidth="1"/>
    <col min="13569" max="13569" width="3.42578125" style="80" customWidth="1"/>
    <col min="13570" max="13570" width="5.42578125" style="80" customWidth="1"/>
    <col min="13571" max="13571" width="3.7109375" style="80" customWidth="1"/>
    <col min="13572" max="13572" width="2" style="80" customWidth="1"/>
    <col min="13573" max="13573" width="4.42578125" style="80" customWidth="1"/>
    <col min="13574" max="13579" width="3.28515625" style="80" customWidth="1"/>
    <col min="13580" max="13580" width="0.28515625" style="80" customWidth="1"/>
    <col min="13581" max="13581" width="2.7109375" style="80" customWidth="1"/>
    <col min="13582" max="13582" width="1.42578125" style="80" customWidth="1"/>
    <col min="13583" max="13583" width="2.140625" style="80" customWidth="1"/>
    <col min="13584" max="13584" width="3.28515625" style="80" customWidth="1"/>
    <col min="13585" max="13588" width="2.28515625" style="80" customWidth="1"/>
    <col min="13589" max="13589" width="5" style="80" customWidth="1"/>
    <col min="13590" max="13590" width="1.140625" style="80" customWidth="1"/>
    <col min="13591" max="13591" width="3.42578125" style="80" customWidth="1"/>
    <col min="13592" max="13592" width="1.140625" style="80" customWidth="1"/>
    <col min="13593" max="13593" width="1.7109375" style="80" customWidth="1"/>
    <col min="13594" max="13595" width="3.28515625" style="80" customWidth="1"/>
    <col min="13596" max="13596" width="3.7109375" style="80" customWidth="1"/>
    <col min="13597" max="13597" width="3.5703125" style="80" customWidth="1"/>
    <col min="13598" max="13598" width="1.7109375" style="80" customWidth="1"/>
    <col min="13599" max="13599" width="0.7109375" style="80" customWidth="1"/>
    <col min="13600" max="13600" width="1.5703125" style="80" customWidth="1"/>
    <col min="13601" max="13601" width="2.7109375" style="80" customWidth="1"/>
    <col min="13602" max="13602" width="2.85546875" style="80" customWidth="1"/>
    <col min="13603" max="13603" width="2.7109375" style="80" customWidth="1"/>
    <col min="13604" max="13604" width="5.7109375" style="80" customWidth="1"/>
    <col min="13605" max="13639" width="2.7109375" style="80" customWidth="1"/>
    <col min="13640" max="13640" width="5.28515625" style="80" bestFit="1" customWidth="1"/>
    <col min="13641" max="13641" width="21.85546875" style="80" bestFit="1" customWidth="1"/>
    <col min="13642" max="13642" width="5.5703125" style="80" bestFit="1" customWidth="1"/>
    <col min="13643" max="13643" width="18.140625" style="80" bestFit="1" customWidth="1"/>
    <col min="13644" max="13644" width="5.28515625" style="80" bestFit="1" customWidth="1"/>
    <col min="13645" max="13645" width="22.140625" style="80" bestFit="1" customWidth="1"/>
    <col min="13646" max="13646" width="5.5703125" style="80" bestFit="1" customWidth="1"/>
    <col min="13647" max="13677" width="5.7109375" style="80" customWidth="1"/>
    <col min="13678" max="13821" width="9.140625" style="80"/>
    <col min="13822" max="13822" width="17.42578125" style="80" customWidth="1"/>
    <col min="13823" max="13823" width="2.7109375" style="80" customWidth="1"/>
    <col min="13824" max="13824" width="3" style="80" customWidth="1"/>
    <col min="13825" max="13825" width="3.42578125" style="80" customWidth="1"/>
    <col min="13826" max="13826" width="5.42578125" style="80" customWidth="1"/>
    <col min="13827" max="13827" width="3.7109375" style="80" customWidth="1"/>
    <col min="13828" max="13828" width="2" style="80" customWidth="1"/>
    <col min="13829" max="13829" width="4.42578125" style="80" customWidth="1"/>
    <col min="13830" max="13835" width="3.28515625" style="80" customWidth="1"/>
    <col min="13836" max="13836" width="0.28515625" style="80" customWidth="1"/>
    <col min="13837" max="13837" width="2.7109375" style="80" customWidth="1"/>
    <col min="13838" max="13838" width="1.42578125" style="80" customWidth="1"/>
    <col min="13839" max="13839" width="2.140625" style="80" customWidth="1"/>
    <col min="13840" max="13840" width="3.28515625" style="80" customWidth="1"/>
    <col min="13841" max="13844" width="2.28515625" style="80" customWidth="1"/>
    <col min="13845" max="13845" width="5" style="80" customWidth="1"/>
    <col min="13846" max="13846" width="1.140625" style="80" customWidth="1"/>
    <col min="13847" max="13847" width="3.42578125" style="80" customWidth="1"/>
    <col min="13848" max="13848" width="1.140625" style="80" customWidth="1"/>
    <col min="13849" max="13849" width="1.7109375" style="80" customWidth="1"/>
    <col min="13850" max="13851" width="3.28515625" style="80" customWidth="1"/>
    <col min="13852" max="13852" width="3.7109375" style="80" customWidth="1"/>
    <col min="13853" max="13853" width="3.5703125" style="80" customWidth="1"/>
    <col min="13854" max="13854" width="1.7109375" style="80" customWidth="1"/>
    <col min="13855" max="13855" width="0.7109375" style="80" customWidth="1"/>
    <col min="13856" max="13856" width="1.5703125" style="80" customWidth="1"/>
    <col min="13857" max="13857" width="2.7109375" style="80" customWidth="1"/>
    <col min="13858" max="13858" width="2.85546875" style="80" customWidth="1"/>
    <col min="13859" max="13859" width="2.7109375" style="80" customWidth="1"/>
    <col min="13860" max="13860" width="5.7109375" style="80" customWidth="1"/>
    <col min="13861" max="13895" width="2.7109375" style="80" customWidth="1"/>
    <col min="13896" max="13896" width="5.28515625" style="80" bestFit="1" customWidth="1"/>
    <col min="13897" max="13897" width="21.85546875" style="80" bestFit="1" customWidth="1"/>
    <col min="13898" max="13898" width="5.5703125" style="80" bestFit="1" customWidth="1"/>
    <col min="13899" max="13899" width="18.140625" style="80" bestFit="1" customWidth="1"/>
    <col min="13900" max="13900" width="5.28515625" style="80" bestFit="1" customWidth="1"/>
    <col min="13901" max="13901" width="22.140625" style="80" bestFit="1" customWidth="1"/>
    <col min="13902" max="13902" width="5.5703125" style="80" bestFit="1" customWidth="1"/>
    <col min="13903" max="13933" width="5.7109375" style="80" customWidth="1"/>
    <col min="13934" max="14077" width="9.140625" style="80"/>
    <col min="14078" max="14078" width="17.42578125" style="80" customWidth="1"/>
    <col min="14079" max="14079" width="2.7109375" style="80" customWidth="1"/>
    <col min="14080" max="14080" width="3" style="80" customWidth="1"/>
    <col min="14081" max="14081" width="3.42578125" style="80" customWidth="1"/>
    <col min="14082" max="14082" width="5.42578125" style="80" customWidth="1"/>
    <col min="14083" max="14083" width="3.7109375" style="80" customWidth="1"/>
    <col min="14084" max="14084" width="2" style="80" customWidth="1"/>
    <col min="14085" max="14085" width="4.42578125" style="80" customWidth="1"/>
    <col min="14086" max="14091" width="3.28515625" style="80" customWidth="1"/>
    <col min="14092" max="14092" width="0.28515625" style="80" customWidth="1"/>
    <col min="14093" max="14093" width="2.7109375" style="80" customWidth="1"/>
    <col min="14094" max="14094" width="1.42578125" style="80" customWidth="1"/>
    <col min="14095" max="14095" width="2.140625" style="80" customWidth="1"/>
    <col min="14096" max="14096" width="3.28515625" style="80" customWidth="1"/>
    <col min="14097" max="14100" width="2.28515625" style="80" customWidth="1"/>
    <col min="14101" max="14101" width="5" style="80" customWidth="1"/>
    <col min="14102" max="14102" width="1.140625" style="80" customWidth="1"/>
    <col min="14103" max="14103" width="3.42578125" style="80" customWidth="1"/>
    <col min="14104" max="14104" width="1.140625" style="80" customWidth="1"/>
    <col min="14105" max="14105" width="1.7109375" style="80" customWidth="1"/>
    <col min="14106" max="14107" width="3.28515625" style="80" customWidth="1"/>
    <col min="14108" max="14108" width="3.7109375" style="80" customWidth="1"/>
    <col min="14109" max="14109" width="3.5703125" style="80" customWidth="1"/>
    <col min="14110" max="14110" width="1.7109375" style="80" customWidth="1"/>
    <col min="14111" max="14111" width="0.7109375" style="80" customWidth="1"/>
    <col min="14112" max="14112" width="1.5703125" style="80" customWidth="1"/>
    <col min="14113" max="14113" width="2.7109375" style="80" customWidth="1"/>
    <col min="14114" max="14114" width="2.85546875" style="80" customWidth="1"/>
    <col min="14115" max="14115" width="2.7109375" style="80" customWidth="1"/>
    <col min="14116" max="14116" width="5.7109375" style="80" customWidth="1"/>
    <col min="14117" max="14151" width="2.7109375" style="80" customWidth="1"/>
    <col min="14152" max="14152" width="5.28515625" style="80" bestFit="1" customWidth="1"/>
    <col min="14153" max="14153" width="21.85546875" style="80" bestFit="1" customWidth="1"/>
    <col min="14154" max="14154" width="5.5703125" style="80" bestFit="1" customWidth="1"/>
    <col min="14155" max="14155" width="18.140625" style="80" bestFit="1" customWidth="1"/>
    <col min="14156" max="14156" width="5.28515625" style="80" bestFit="1" customWidth="1"/>
    <col min="14157" max="14157" width="22.140625" style="80" bestFit="1" customWidth="1"/>
    <col min="14158" max="14158" width="5.5703125" style="80" bestFit="1" customWidth="1"/>
    <col min="14159" max="14189" width="5.7109375" style="80" customWidth="1"/>
    <col min="14190" max="14333" width="9.140625" style="80"/>
    <col min="14334" max="14334" width="17.42578125" style="80" customWidth="1"/>
    <col min="14335" max="14335" width="2.7109375" style="80" customWidth="1"/>
    <col min="14336" max="14336" width="3" style="80" customWidth="1"/>
    <col min="14337" max="14337" width="3.42578125" style="80" customWidth="1"/>
    <col min="14338" max="14338" width="5.42578125" style="80" customWidth="1"/>
    <col min="14339" max="14339" width="3.7109375" style="80" customWidth="1"/>
    <col min="14340" max="14340" width="2" style="80" customWidth="1"/>
    <col min="14341" max="14341" width="4.42578125" style="80" customWidth="1"/>
    <col min="14342" max="14347" width="3.28515625" style="80" customWidth="1"/>
    <col min="14348" max="14348" width="0.28515625" style="80" customWidth="1"/>
    <col min="14349" max="14349" width="2.7109375" style="80" customWidth="1"/>
    <col min="14350" max="14350" width="1.42578125" style="80" customWidth="1"/>
    <col min="14351" max="14351" width="2.140625" style="80" customWidth="1"/>
    <col min="14352" max="14352" width="3.28515625" style="80" customWidth="1"/>
    <col min="14353" max="14356" width="2.28515625" style="80" customWidth="1"/>
    <col min="14357" max="14357" width="5" style="80" customWidth="1"/>
    <col min="14358" max="14358" width="1.140625" style="80" customWidth="1"/>
    <col min="14359" max="14359" width="3.42578125" style="80" customWidth="1"/>
    <col min="14360" max="14360" width="1.140625" style="80" customWidth="1"/>
    <col min="14361" max="14361" width="1.7109375" style="80" customWidth="1"/>
    <col min="14362" max="14363" width="3.28515625" style="80" customWidth="1"/>
    <col min="14364" max="14364" width="3.7109375" style="80" customWidth="1"/>
    <col min="14365" max="14365" width="3.5703125" style="80" customWidth="1"/>
    <col min="14366" max="14366" width="1.7109375" style="80" customWidth="1"/>
    <col min="14367" max="14367" width="0.7109375" style="80" customWidth="1"/>
    <col min="14368" max="14368" width="1.5703125" style="80" customWidth="1"/>
    <col min="14369" max="14369" width="2.7109375" style="80" customWidth="1"/>
    <col min="14370" max="14370" width="2.85546875" style="80" customWidth="1"/>
    <col min="14371" max="14371" width="2.7109375" style="80" customWidth="1"/>
    <col min="14372" max="14372" width="5.7109375" style="80" customWidth="1"/>
    <col min="14373" max="14407" width="2.7109375" style="80" customWidth="1"/>
    <col min="14408" max="14408" width="5.28515625" style="80" bestFit="1" customWidth="1"/>
    <col min="14409" max="14409" width="21.85546875" style="80" bestFit="1" customWidth="1"/>
    <col min="14410" max="14410" width="5.5703125" style="80" bestFit="1" customWidth="1"/>
    <col min="14411" max="14411" width="18.140625" style="80" bestFit="1" customWidth="1"/>
    <col min="14412" max="14412" width="5.28515625" style="80" bestFit="1" customWidth="1"/>
    <col min="14413" max="14413" width="22.140625" style="80" bestFit="1" customWidth="1"/>
    <col min="14414" max="14414" width="5.5703125" style="80" bestFit="1" customWidth="1"/>
    <col min="14415" max="14445" width="5.7109375" style="80" customWidth="1"/>
    <col min="14446" max="14589" width="9.140625" style="80"/>
    <col min="14590" max="14590" width="17.42578125" style="80" customWidth="1"/>
    <col min="14591" max="14591" width="2.7109375" style="80" customWidth="1"/>
    <col min="14592" max="14592" width="3" style="80" customWidth="1"/>
    <col min="14593" max="14593" width="3.42578125" style="80" customWidth="1"/>
    <col min="14594" max="14594" width="5.42578125" style="80" customWidth="1"/>
    <col min="14595" max="14595" width="3.7109375" style="80" customWidth="1"/>
    <col min="14596" max="14596" width="2" style="80" customWidth="1"/>
    <col min="14597" max="14597" width="4.42578125" style="80" customWidth="1"/>
    <col min="14598" max="14603" width="3.28515625" style="80" customWidth="1"/>
    <col min="14604" max="14604" width="0.28515625" style="80" customWidth="1"/>
    <col min="14605" max="14605" width="2.7109375" style="80" customWidth="1"/>
    <col min="14606" max="14606" width="1.42578125" style="80" customWidth="1"/>
    <col min="14607" max="14607" width="2.140625" style="80" customWidth="1"/>
    <col min="14608" max="14608" width="3.28515625" style="80" customWidth="1"/>
    <col min="14609" max="14612" width="2.28515625" style="80" customWidth="1"/>
    <col min="14613" max="14613" width="5" style="80" customWidth="1"/>
    <col min="14614" max="14614" width="1.140625" style="80" customWidth="1"/>
    <col min="14615" max="14615" width="3.42578125" style="80" customWidth="1"/>
    <col min="14616" max="14616" width="1.140625" style="80" customWidth="1"/>
    <col min="14617" max="14617" width="1.7109375" style="80" customWidth="1"/>
    <col min="14618" max="14619" width="3.28515625" style="80" customWidth="1"/>
    <col min="14620" max="14620" width="3.7109375" style="80" customWidth="1"/>
    <col min="14621" max="14621" width="3.5703125" style="80" customWidth="1"/>
    <col min="14622" max="14622" width="1.7109375" style="80" customWidth="1"/>
    <col min="14623" max="14623" width="0.7109375" style="80" customWidth="1"/>
    <col min="14624" max="14624" width="1.5703125" style="80" customWidth="1"/>
    <col min="14625" max="14625" width="2.7109375" style="80" customWidth="1"/>
    <col min="14626" max="14626" width="2.85546875" style="80" customWidth="1"/>
    <col min="14627" max="14627" width="2.7109375" style="80" customWidth="1"/>
    <col min="14628" max="14628" width="5.7109375" style="80" customWidth="1"/>
    <col min="14629" max="14663" width="2.7109375" style="80" customWidth="1"/>
    <col min="14664" max="14664" width="5.28515625" style="80" bestFit="1" customWidth="1"/>
    <col min="14665" max="14665" width="21.85546875" style="80" bestFit="1" customWidth="1"/>
    <col min="14666" max="14666" width="5.5703125" style="80" bestFit="1" customWidth="1"/>
    <col min="14667" max="14667" width="18.140625" style="80" bestFit="1" customWidth="1"/>
    <col min="14668" max="14668" width="5.28515625" style="80" bestFit="1" customWidth="1"/>
    <col min="14669" max="14669" width="22.140625" style="80" bestFit="1" customWidth="1"/>
    <col min="14670" max="14670" width="5.5703125" style="80" bestFit="1" customWidth="1"/>
    <col min="14671" max="14701" width="5.7109375" style="80" customWidth="1"/>
    <col min="14702" max="14845" width="9.140625" style="80"/>
    <col min="14846" max="14846" width="17.42578125" style="80" customWidth="1"/>
    <col min="14847" max="14847" width="2.7109375" style="80" customWidth="1"/>
    <col min="14848" max="14848" width="3" style="80" customWidth="1"/>
    <col min="14849" max="14849" width="3.42578125" style="80" customWidth="1"/>
    <col min="14850" max="14850" width="5.42578125" style="80" customWidth="1"/>
    <col min="14851" max="14851" width="3.7109375" style="80" customWidth="1"/>
    <col min="14852" max="14852" width="2" style="80" customWidth="1"/>
    <col min="14853" max="14853" width="4.42578125" style="80" customWidth="1"/>
    <col min="14854" max="14859" width="3.28515625" style="80" customWidth="1"/>
    <col min="14860" max="14860" width="0.28515625" style="80" customWidth="1"/>
    <col min="14861" max="14861" width="2.7109375" style="80" customWidth="1"/>
    <col min="14862" max="14862" width="1.42578125" style="80" customWidth="1"/>
    <col min="14863" max="14863" width="2.140625" style="80" customWidth="1"/>
    <col min="14864" max="14864" width="3.28515625" style="80" customWidth="1"/>
    <col min="14865" max="14868" width="2.28515625" style="80" customWidth="1"/>
    <col min="14869" max="14869" width="5" style="80" customWidth="1"/>
    <col min="14870" max="14870" width="1.140625" style="80" customWidth="1"/>
    <col min="14871" max="14871" width="3.42578125" style="80" customWidth="1"/>
    <col min="14872" max="14872" width="1.140625" style="80" customWidth="1"/>
    <col min="14873" max="14873" width="1.7109375" style="80" customWidth="1"/>
    <col min="14874" max="14875" width="3.28515625" style="80" customWidth="1"/>
    <col min="14876" max="14876" width="3.7109375" style="80" customWidth="1"/>
    <col min="14877" max="14877" width="3.5703125" style="80" customWidth="1"/>
    <col min="14878" max="14878" width="1.7109375" style="80" customWidth="1"/>
    <col min="14879" max="14879" width="0.7109375" style="80" customWidth="1"/>
    <col min="14880" max="14880" width="1.5703125" style="80" customWidth="1"/>
    <col min="14881" max="14881" width="2.7109375" style="80" customWidth="1"/>
    <col min="14882" max="14882" width="2.85546875" style="80" customWidth="1"/>
    <col min="14883" max="14883" width="2.7109375" style="80" customWidth="1"/>
    <col min="14884" max="14884" width="5.7109375" style="80" customWidth="1"/>
    <col min="14885" max="14919" width="2.7109375" style="80" customWidth="1"/>
    <col min="14920" max="14920" width="5.28515625" style="80" bestFit="1" customWidth="1"/>
    <col min="14921" max="14921" width="21.85546875" style="80" bestFit="1" customWidth="1"/>
    <col min="14922" max="14922" width="5.5703125" style="80" bestFit="1" customWidth="1"/>
    <col min="14923" max="14923" width="18.140625" style="80" bestFit="1" customWidth="1"/>
    <col min="14924" max="14924" width="5.28515625" style="80" bestFit="1" customWidth="1"/>
    <col min="14925" max="14925" width="22.140625" style="80" bestFit="1" customWidth="1"/>
    <col min="14926" max="14926" width="5.5703125" style="80" bestFit="1" customWidth="1"/>
    <col min="14927" max="14957" width="5.7109375" style="80" customWidth="1"/>
    <col min="14958" max="15101" width="9.140625" style="80"/>
    <col min="15102" max="15102" width="17.42578125" style="80" customWidth="1"/>
    <col min="15103" max="15103" width="2.7109375" style="80" customWidth="1"/>
    <col min="15104" max="15104" width="3" style="80" customWidth="1"/>
    <col min="15105" max="15105" width="3.42578125" style="80" customWidth="1"/>
    <col min="15106" max="15106" width="5.42578125" style="80" customWidth="1"/>
    <col min="15107" max="15107" width="3.7109375" style="80" customWidth="1"/>
    <col min="15108" max="15108" width="2" style="80" customWidth="1"/>
    <col min="15109" max="15109" width="4.42578125" style="80" customWidth="1"/>
    <col min="15110" max="15115" width="3.28515625" style="80" customWidth="1"/>
    <col min="15116" max="15116" width="0.28515625" style="80" customWidth="1"/>
    <col min="15117" max="15117" width="2.7109375" style="80" customWidth="1"/>
    <col min="15118" max="15118" width="1.42578125" style="80" customWidth="1"/>
    <col min="15119" max="15119" width="2.140625" style="80" customWidth="1"/>
    <col min="15120" max="15120" width="3.28515625" style="80" customWidth="1"/>
    <col min="15121" max="15124" width="2.28515625" style="80" customWidth="1"/>
    <col min="15125" max="15125" width="5" style="80" customWidth="1"/>
    <col min="15126" max="15126" width="1.140625" style="80" customWidth="1"/>
    <col min="15127" max="15127" width="3.42578125" style="80" customWidth="1"/>
    <col min="15128" max="15128" width="1.140625" style="80" customWidth="1"/>
    <col min="15129" max="15129" width="1.7109375" style="80" customWidth="1"/>
    <col min="15130" max="15131" width="3.28515625" style="80" customWidth="1"/>
    <col min="15132" max="15132" width="3.7109375" style="80" customWidth="1"/>
    <col min="15133" max="15133" width="3.5703125" style="80" customWidth="1"/>
    <col min="15134" max="15134" width="1.7109375" style="80" customWidth="1"/>
    <col min="15135" max="15135" width="0.7109375" style="80" customWidth="1"/>
    <col min="15136" max="15136" width="1.5703125" style="80" customWidth="1"/>
    <col min="15137" max="15137" width="2.7109375" style="80" customWidth="1"/>
    <col min="15138" max="15138" width="2.85546875" style="80" customWidth="1"/>
    <col min="15139" max="15139" width="2.7109375" style="80" customWidth="1"/>
    <col min="15140" max="15140" width="5.7109375" style="80" customWidth="1"/>
    <col min="15141" max="15175" width="2.7109375" style="80" customWidth="1"/>
    <col min="15176" max="15176" width="5.28515625" style="80" bestFit="1" customWidth="1"/>
    <col min="15177" max="15177" width="21.85546875" style="80" bestFit="1" customWidth="1"/>
    <col min="15178" max="15178" width="5.5703125" style="80" bestFit="1" customWidth="1"/>
    <col min="15179" max="15179" width="18.140625" style="80" bestFit="1" customWidth="1"/>
    <col min="15180" max="15180" width="5.28515625" style="80" bestFit="1" customWidth="1"/>
    <col min="15181" max="15181" width="22.140625" style="80" bestFit="1" customWidth="1"/>
    <col min="15182" max="15182" width="5.5703125" style="80" bestFit="1" customWidth="1"/>
    <col min="15183" max="15213" width="5.7109375" style="80" customWidth="1"/>
    <col min="15214" max="15357" width="9.140625" style="80"/>
    <col min="15358" max="15358" width="17.42578125" style="80" customWidth="1"/>
    <col min="15359" max="15359" width="2.7109375" style="80" customWidth="1"/>
    <col min="15360" max="15360" width="3" style="80" customWidth="1"/>
    <col min="15361" max="15361" width="3.42578125" style="80" customWidth="1"/>
    <col min="15362" max="15362" width="5.42578125" style="80" customWidth="1"/>
    <col min="15363" max="15363" width="3.7109375" style="80" customWidth="1"/>
    <col min="15364" max="15364" width="2" style="80" customWidth="1"/>
    <col min="15365" max="15365" width="4.42578125" style="80" customWidth="1"/>
    <col min="15366" max="15371" width="3.28515625" style="80" customWidth="1"/>
    <col min="15372" max="15372" width="0.28515625" style="80" customWidth="1"/>
    <col min="15373" max="15373" width="2.7109375" style="80" customWidth="1"/>
    <col min="15374" max="15374" width="1.42578125" style="80" customWidth="1"/>
    <col min="15375" max="15375" width="2.140625" style="80" customWidth="1"/>
    <col min="15376" max="15376" width="3.28515625" style="80" customWidth="1"/>
    <col min="15377" max="15380" width="2.28515625" style="80" customWidth="1"/>
    <col min="15381" max="15381" width="5" style="80" customWidth="1"/>
    <col min="15382" max="15382" width="1.140625" style="80" customWidth="1"/>
    <col min="15383" max="15383" width="3.42578125" style="80" customWidth="1"/>
    <col min="15384" max="15384" width="1.140625" style="80" customWidth="1"/>
    <col min="15385" max="15385" width="1.7109375" style="80" customWidth="1"/>
    <col min="15386" max="15387" width="3.28515625" style="80" customWidth="1"/>
    <col min="15388" max="15388" width="3.7109375" style="80" customWidth="1"/>
    <col min="15389" max="15389" width="3.5703125" style="80" customWidth="1"/>
    <col min="15390" max="15390" width="1.7109375" style="80" customWidth="1"/>
    <col min="15391" max="15391" width="0.7109375" style="80" customWidth="1"/>
    <col min="15392" max="15392" width="1.5703125" style="80" customWidth="1"/>
    <col min="15393" max="15393" width="2.7109375" style="80" customWidth="1"/>
    <col min="15394" max="15394" width="2.85546875" style="80" customWidth="1"/>
    <col min="15395" max="15395" width="2.7109375" style="80" customWidth="1"/>
    <col min="15396" max="15396" width="5.7109375" style="80" customWidth="1"/>
    <col min="15397" max="15431" width="2.7109375" style="80" customWidth="1"/>
    <col min="15432" max="15432" width="5.28515625" style="80" bestFit="1" customWidth="1"/>
    <col min="15433" max="15433" width="21.85546875" style="80" bestFit="1" customWidth="1"/>
    <col min="15434" max="15434" width="5.5703125" style="80" bestFit="1" customWidth="1"/>
    <col min="15435" max="15435" width="18.140625" style="80" bestFit="1" customWidth="1"/>
    <col min="15436" max="15436" width="5.28515625" style="80" bestFit="1" customWidth="1"/>
    <col min="15437" max="15437" width="22.140625" style="80" bestFit="1" customWidth="1"/>
    <col min="15438" max="15438" width="5.5703125" style="80" bestFit="1" customWidth="1"/>
    <col min="15439" max="15469" width="5.7109375" style="80" customWidth="1"/>
    <col min="15470" max="15613" width="9.140625" style="80"/>
    <col min="15614" max="15614" width="17.42578125" style="80" customWidth="1"/>
    <col min="15615" max="15615" width="2.7109375" style="80" customWidth="1"/>
    <col min="15616" max="15616" width="3" style="80" customWidth="1"/>
    <col min="15617" max="15617" width="3.42578125" style="80" customWidth="1"/>
    <col min="15618" max="15618" width="5.42578125" style="80" customWidth="1"/>
    <col min="15619" max="15619" width="3.7109375" style="80" customWidth="1"/>
    <col min="15620" max="15620" width="2" style="80" customWidth="1"/>
    <col min="15621" max="15621" width="4.42578125" style="80" customWidth="1"/>
    <col min="15622" max="15627" width="3.28515625" style="80" customWidth="1"/>
    <col min="15628" max="15628" width="0.28515625" style="80" customWidth="1"/>
    <col min="15629" max="15629" width="2.7109375" style="80" customWidth="1"/>
    <col min="15630" max="15630" width="1.42578125" style="80" customWidth="1"/>
    <col min="15631" max="15631" width="2.140625" style="80" customWidth="1"/>
    <col min="15632" max="15632" width="3.28515625" style="80" customWidth="1"/>
    <col min="15633" max="15636" width="2.28515625" style="80" customWidth="1"/>
    <col min="15637" max="15637" width="5" style="80" customWidth="1"/>
    <col min="15638" max="15638" width="1.140625" style="80" customWidth="1"/>
    <col min="15639" max="15639" width="3.42578125" style="80" customWidth="1"/>
    <col min="15640" max="15640" width="1.140625" style="80" customWidth="1"/>
    <col min="15641" max="15641" width="1.7109375" style="80" customWidth="1"/>
    <col min="15642" max="15643" width="3.28515625" style="80" customWidth="1"/>
    <col min="15644" max="15644" width="3.7109375" style="80" customWidth="1"/>
    <col min="15645" max="15645" width="3.5703125" style="80" customWidth="1"/>
    <col min="15646" max="15646" width="1.7109375" style="80" customWidth="1"/>
    <col min="15647" max="15647" width="0.7109375" style="80" customWidth="1"/>
    <col min="15648" max="15648" width="1.5703125" style="80" customWidth="1"/>
    <col min="15649" max="15649" width="2.7109375" style="80" customWidth="1"/>
    <col min="15650" max="15650" width="2.85546875" style="80" customWidth="1"/>
    <col min="15651" max="15651" width="2.7109375" style="80" customWidth="1"/>
    <col min="15652" max="15652" width="5.7109375" style="80" customWidth="1"/>
    <col min="15653" max="15687" width="2.7109375" style="80" customWidth="1"/>
    <col min="15688" max="15688" width="5.28515625" style="80" bestFit="1" customWidth="1"/>
    <col min="15689" max="15689" width="21.85546875" style="80" bestFit="1" customWidth="1"/>
    <col min="15690" max="15690" width="5.5703125" style="80" bestFit="1" customWidth="1"/>
    <col min="15691" max="15691" width="18.140625" style="80" bestFit="1" customWidth="1"/>
    <col min="15692" max="15692" width="5.28515625" style="80" bestFit="1" customWidth="1"/>
    <col min="15693" max="15693" width="22.140625" style="80" bestFit="1" customWidth="1"/>
    <col min="15694" max="15694" width="5.5703125" style="80" bestFit="1" customWidth="1"/>
    <col min="15695" max="15725" width="5.7109375" style="80" customWidth="1"/>
    <col min="15726" max="15869" width="9.140625" style="80"/>
    <col min="15870" max="15870" width="17.42578125" style="80" customWidth="1"/>
    <col min="15871" max="15871" width="2.7109375" style="80" customWidth="1"/>
    <col min="15872" max="15872" width="3" style="80" customWidth="1"/>
    <col min="15873" max="15873" width="3.42578125" style="80" customWidth="1"/>
    <col min="15874" max="15874" width="5.42578125" style="80" customWidth="1"/>
    <col min="15875" max="15875" width="3.7109375" style="80" customWidth="1"/>
    <col min="15876" max="15876" width="2" style="80" customWidth="1"/>
    <col min="15877" max="15877" width="4.42578125" style="80" customWidth="1"/>
    <col min="15878" max="15883" width="3.28515625" style="80" customWidth="1"/>
    <col min="15884" max="15884" width="0.28515625" style="80" customWidth="1"/>
    <col min="15885" max="15885" width="2.7109375" style="80" customWidth="1"/>
    <col min="15886" max="15886" width="1.42578125" style="80" customWidth="1"/>
    <col min="15887" max="15887" width="2.140625" style="80" customWidth="1"/>
    <col min="15888" max="15888" width="3.28515625" style="80" customWidth="1"/>
    <col min="15889" max="15892" width="2.28515625" style="80" customWidth="1"/>
    <col min="15893" max="15893" width="5" style="80" customWidth="1"/>
    <col min="15894" max="15894" width="1.140625" style="80" customWidth="1"/>
    <col min="15895" max="15895" width="3.42578125" style="80" customWidth="1"/>
    <col min="15896" max="15896" width="1.140625" style="80" customWidth="1"/>
    <col min="15897" max="15897" width="1.7109375" style="80" customWidth="1"/>
    <col min="15898" max="15899" width="3.28515625" style="80" customWidth="1"/>
    <col min="15900" max="15900" width="3.7109375" style="80" customWidth="1"/>
    <col min="15901" max="15901" width="3.5703125" style="80" customWidth="1"/>
    <col min="15902" max="15902" width="1.7109375" style="80" customWidth="1"/>
    <col min="15903" max="15903" width="0.7109375" style="80" customWidth="1"/>
    <col min="15904" max="15904" width="1.5703125" style="80" customWidth="1"/>
    <col min="15905" max="15905" width="2.7109375" style="80" customWidth="1"/>
    <col min="15906" max="15906" width="2.85546875" style="80" customWidth="1"/>
    <col min="15907" max="15907" width="2.7109375" style="80" customWidth="1"/>
    <col min="15908" max="15908" width="5.7109375" style="80" customWidth="1"/>
    <col min="15909" max="15943" width="2.7109375" style="80" customWidth="1"/>
    <col min="15944" max="15944" width="5.28515625" style="80" bestFit="1" customWidth="1"/>
    <col min="15945" max="15945" width="21.85546875" style="80" bestFit="1" customWidth="1"/>
    <col min="15946" max="15946" width="5.5703125" style="80" bestFit="1" customWidth="1"/>
    <col min="15947" max="15947" width="18.140625" style="80" bestFit="1" customWidth="1"/>
    <col min="15948" max="15948" width="5.28515625" style="80" bestFit="1" customWidth="1"/>
    <col min="15949" max="15949" width="22.140625" style="80" bestFit="1" customWidth="1"/>
    <col min="15950" max="15950" width="5.5703125" style="80" bestFit="1" customWidth="1"/>
    <col min="15951" max="15981" width="5.7109375" style="80" customWidth="1"/>
    <col min="15982" max="16125" width="9.140625" style="80"/>
    <col min="16126" max="16126" width="17.42578125" style="80" customWidth="1"/>
    <col min="16127" max="16127" width="2.7109375" style="80" customWidth="1"/>
    <col min="16128" max="16128" width="3" style="80" customWidth="1"/>
    <col min="16129" max="16129" width="3.42578125" style="80" customWidth="1"/>
    <col min="16130" max="16130" width="5.42578125" style="80" customWidth="1"/>
    <col min="16131" max="16131" width="3.7109375" style="80" customWidth="1"/>
    <col min="16132" max="16132" width="2" style="80" customWidth="1"/>
    <col min="16133" max="16133" width="4.42578125" style="80" customWidth="1"/>
    <col min="16134" max="16139" width="3.28515625" style="80" customWidth="1"/>
    <col min="16140" max="16140" width="0.28515625" style="80" customWidth="1"/>
    <col min="16141" max="16141" width="2.7109375" style="80" customWidth="1"/>
    <col min="16142" max="16142" width="1.42578125" style="80" customWidth="1"/>
    <col min="16143" max="16143" width="2.140625" style="80" customWidth="1"/>
    <col min="16144" max="16144" width="3.28515625" style="80" customWidth="1"/>
    <col min="16145" max="16148" width="2.28515625" style="80" customWidth="1"/>
    <col min="16149" max="16149" width="5" style="80" customWidth="1"/>
    <col min="16150" max="16150" width="1.140625" style="80" customWidth="1"/>
    <col min="16151" max="16151" width="3.42578125" style="80" customWidth="1"/>
    <col min="16152" max="16152" width="1.140625" style="80" customWidth="1"/>
    <col min="16153" max="16153" width="1.7109375" style="80" customWidth="1"/>
    <col min="16154" max="16155" width="3.28515625" style="80" customWidth="1"/>
    <col min="16156" max="16156" width="3.7109375" style="80" customWidth="1"/>
    <col min="16157" max="16157" width="3.5703125" style="80" customWidth="1"/>
    <col min="16158" max="16158" width="1.7109375" style="80" customWidth="1"/>
    <col min="16159" max="16159" width="0.7109375" style="80" customWidth="1"/>
    <col min="16160" max="16160" width="1.5703125" style="80" customWidth="1"/>
    <col min="16161" max="16161" width="2.7109375" style="80" customWidth="1"/>
    <col min="16162" max="16162" width="2.85546875" style="80" customWidth="1"/>
    <col min="16163" max="16163" width="2.7109375" style="80" customWidth="1"/>
    <col min="16164" max="16164" width="5.7109375" style="80" customWidth="1"/>
    <col min="16165" max="16199" width="2.7109375" style="80" customWidth="1"/>
    <col min="16200" max="16200" width="5.28515625" style="80" bestFit="1" customWidth="1"/>
    <col min="16201" max="16201" width="21.85546875" style="80" bestFit="1" customWidth="1"/>
    <col min="16202" max="16202" width="5.5703125" style="80" bestFit="1" customWidth="1"/>
    <col min="16203" max="16203" width="18.140625" style="80" bestFit="1" customWidth="1"/>
    <col min="16204" max="16204" width="5.28515625" style="80" bestFit="1" customWidth="1"/>
    <col min="16205" max="16205" width="22.140625" style="80" bestFit="1" customWidth="1"/>
    <col min="16206" max="16206" width="5.5703125" style="80" bestFit="1" customWidth="1"/>
    <col min="16207" max="16237" width="5.7109375" style="80" customWidth="1"/>
    <col min="16238" max="16384" width="9.140625" style="80"/>
  </cols>
  <sheetData>
    <row r="1" spans="1:49" ht="13.5" thickBot="1">
      <c r="A1" s="115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1169"/>
      <c r="AA1" s="1169"/>
    </row>
    <row r="2" spans="1:49" ht="46.5" customHeight="1" thickBot="1">
      <c r="A2" s="86"/>
      <c r="B2" s="115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202"/>
      <c r="V2" s="86"/>
      <c r="AI2" s="163"/>
      <c r="AJ2" s="163"/>
    </row>
    <row r="3" spans="1:49" ht="15.75" customHeight="1">
      <c r="A3" s="86"/>
      <c r="B3" s="2719" t="s">
        <v>13</v>
      </c>
      <c r="C3" s="2720"/>
      <c r="D3" s="2720"/>
      <c r="E3" s="2720"/>
      <c r="F3" s="2720"/>
      <c r="G3" s="2720"/>
      <c r="H3" s="2720"/>
      <c r="I3" s="2720"/>
      <c r="J3" s="2720"/>
      <c r="K3" s="2720"/>
      <c r="L3" s="133"/>
      <c r="M3" s="133"/>
      <c r="N3" s="133"/>
      <c r="O3" s="133"/>
      <c r="P3" s="133"/>
      <c r="Q3" s="2720"/>
      <c r="R3" s="2720"/>
      <c r="S3" s="2720"/>
      <c r="T3" s="133"/>
      <c r="U3" s="202"/>
      <c r="V3" s="2023"/>
      <c r="W3" s="2023"/>
      <c r="X3" s="2023"/>
      <c r="Y3" s="2023"/>
      <c r="Z3" s="2023"/>
      <c r="AA3" s="90"/>
      <c r="AB3" s="90"/>
      <c r="AC3" s="90"/>
      <c r="AD3" s="90"/>
      <c r="AE3" s="90"/>
      <c r="AF3" s="90"/>
      <c r="AG3" s="90"/>
      <c r="AI3" s="163"/>
      <c r="AJ3" s="163"/>
      <c r="AK3" s="118"/>
      <c r="AL3" s="118"/>
      <c r="AM3" s="118"/>
      <c r="AN3" s="118"/>
    </row>
    <row r="4" spans="1:49" ht="12.75" customHeight="1">
      <c r="A4" s="86"/>
      <c r="B4" s="1511"/>
      <c r="C4" s="2024"/>
      <c r="D4" s="2024"/>
      <c r="E4" s="2024"/>
      <c r="F4" s="2024"/>
      <c r="G4" s="2024"/>
      <c r="H4" s="2024"/>
      <c r="I4" s="107"/>
      <c r="J4" s="639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43"/>
      <c r="V4" s="2025"/>
      <c r="W4" s="90"/>
      <c r="X4" s="90"/>
      <c r="Y4" s="2025"/>
      <c r="Z4" s="90"/>
      <c r="AA4" s="2969"/>
      <c r="AB4" s="2172"/>
      <c r="AC4" s="2975"/>
      <c r="AD4" s="2975"/>
      <c r="AE4" s="1989"/>
      <c r="AF4" s="1989"/>
      <c r="AI4" s="163"/>
      <c r="AJ4" s="163"/>
      <c r="AK4" s="118"/>
      <c r="AL4" s="118"/>
      <c r="AM4" s="118"/>
      <c r="AN4" s="118"/>
    </row>
    <row r="5" spans="1:49" ht="12.75" customHeight="1">
      <c r="A5" s="86"/>
      <c r="B5" s="2024"/>
      <c r="C5" s="2024"/>
      <c r="D5" s="2024"/>
      <c r="E5" s="2024"/>
      <c r="F5" s="2024"/>
      <c r="G5" s="2024"/>
      <c r="H5" s="2024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43"/>
      <c r="V5" s="2025"/>
      <c r="W5" s="90"/>
      <c r="X5" s="90"/>
      <c r="Y5" s="2025"/>
      <c r="Z5" s="640"/>
      <c r="AA5" s="2969"/>
      <c r="AB5" s="2172"/>
      <c r="AC5" s="2975"/>
      <c r="AD5" s="2975"/>
      <c r="AE5" s="1989"/>
      <c r="AF5" s="1989"/>
      <c r="AI5" s="163"/>
      <c r="AJ5" s="163"/>
      <c r="AK5" s="118"/>
      <c r="AL5" s="118"/>
      <c r="AM5" s="118"/>
      <c r="AN5" s="118"/>
    </row>
    <row r="6" spans="1:49" ht="12.75" customHeight="1">
      <c r="A6" s="86"/>
      <c r="B6" s="2024"/>
      <c r="C6" s="2024"/>
      <c r="D6" s="2024"/>
      <c r="E6" s="2024"/>
      <c r="F6" s="2024"/>
      <c r="G6" s="2024"/>
      <c r="H6" s="2024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43"/>
      <c r="V6" s="2025"/>
      <c r="W6" s="90"/>
      <c r="X6" s="90"/>
      <c r="Y6" s="2025"/>
      <c r="Z6" s="640"/>
      <c r="AA6" s="2969"/>
      <c r="AB6" s="2172"/>
      <c r="AC6" s="2975"/>
      <c r="AD6" s="2975"/>
      <c r="AE6" s="1989"/>
      <c r="AF6" s="1989"/>
      <c r="AI6" s="163"/>
      <c r="AJ6" s="163"/>
      <c r="AK6" s="118"/>
      <c r="AL6" s="118"/>
      <c r="AM6" s="118"/>
      <c r="AN6" s="118"/>
      <c r="AT6" s="121"/>
    </row>
    <row r="7" spans="1:49" ht="12.75" customHeight="1">
      <c r="A7" s="86"/>
      <c r="B7" s="1534"/>
      <c r="C7" s="1535"/>
      <c r="D7" s="1535"/>
      <c r="E7" s="1535"/>
      <c r="F7" s="1535"/>
      <c r="G7" s="1535"/>
      <c r="H7" s="1535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43"/>
      <c r="V7" s="2025"/>
      <c r="W7" s="126"/>
      <c r="X7" s="126"/>
      <c r="Y7" s="2025"/>
      <c r="Z7" s="640"/>
      <c r="AA7" s="2969"/>
      <c r="AB7" s="2172"/>
      <c r="AC7" s="2975"/>
      <c r="AD7" s="2975"/>
      <c r="AE7" s="1989"/>
      <c r="AF7" s="1989"/>
      <c r="AI7" s="163"/>
      <c r="AJ7" s="163"/>
      <c r="AK7" s="118"/>
      <c r="AL7" s="118"/>
      <c r="AM7" s="118"/>
      <c r="AN7" s="118"/>
      <c r="AQ7" s="118"/>
      <c r="AR7" s="118"/>
      <c r="AS7" s="118"/>
      <c r="AT7" s="118"/>
      <c r="AU7" s="118"/>
      <c r="AV7" s="118"/>
      <c r="AW7" s="118"/>
    </row>
    <row r="8" spans="1:49" ht="12.75" customHeight="1">
      <c r="A8" s="86"/>
      <c r="B8" s="1511"/>
      <c r="C8" s="2024"/>
      <c r="D8" s="2024"/>
      <c r="E8" s="2024"/>
      <c r="F8" s="2024"/>
      <c r="G8" s="2024"/>
      <c r="H8" s="2024"/>
      <c r="I8" s="107"/>
      <c r="J8" s="107"/>
      <c r="K8" s="107"/>
      <c r="L8" s="107"/>
      <c r="M8" s="107"/>
      <c r="N8" s="107"/>
      <c r="O8" s="107"/>
      <c r="P8" s="107"/>
      <c r="Q8" s="639"/>
      <c r="R8" s="107"/>
      <c r="S8" s="107"/>
      <c r="T8" s="107"/>
      <c r="U8" s="143"/>
      <c r="V8" s="2025"/>
      <c r="W8" s="107"/>
      <c r="X8" s="90"/>
      <c r="Y8" s="2025"/>
      <c r="Z8" s="90"/>
      <c r="AA8" s="2969"/>
      <c r="AB8" s="2172"/>
      <c r="AC8" s="2975"/>
      <c r="AD8" s="2975"/>
      <c r="AE8" s="1989"/>
      <c r="AF8" s="1989"/>
      <c r="AI8" s="163"/>
      <c r="AJ8" s="163"/>
      <c r="AK8" s="118"/>
      <c r="AL8" s="118"/>
      <c r="AM8" s="118"/>
      <c r="AN8" s="118"/>
      <c r="AQ8" s="118"/>
      <c r="AR8" s="118"/>
      <c r="AS8" s="118"/>
      <c r="AT8" s="118"/>
      <c r="AU8" s="118"/>
      <c r="AV8" s="118"/>
      <c r="AW8" s="118"/>
    </row>
    <row r="9" spans="1:49" ht="12.75" customHeight="1">
      <c r="A9" s="86"/>
      <c r="B9" s="1511"/>
      <c r="C9" s="2024"/>
      <c r="D9" s="2024"/>
      <c r="E9" s="2024"/>
      <c r="F9" s="2024"/>
      <c r="G9" s="2024"/>
      <c r="H9" s="2024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43"/>
      <c r="V9" s="2025"/>
      <c r="W9" s="90"/>
      <c r="X9" s="90"/>
      <c r="Y9" s="2025"/>
      <c r="Z9" s="90"/>
      <c r="AA9" s="2969"/>
      <c r="AB9" s="2172"/>
      <c r="AC9" s="2975"/>
      <c r="AD9" s="2975"/>
      <c r="AE9" s="1989"/>
      <c r="AF9" s="1989"/>
      <c r="AI9" s="163"/>
      <c r="AJ9" s="163"/>
      <c r="AK9" s="118"/>
      <c r="AL9" s="118"/>
      <c r="AM9" s="118"/>
      <c r="AN9" s="118"/>
      <c r="AO9" s="121"/>
      <c r="AP9" s="121"/>
      <c r="AQ9" s="118"/>
      <c r="AR9" s="118"/>
      <c r="AS9" s="118"/>
      <c r="AT9" s="118"/>
      <c r="AU9" s="118"/>
      <c r="AV9" s="118"/>
      <c r="AW9" s="118"/>
    </row>
    <row r="10" spans="1:49" ht="4.5" customHeight="1">
      <c r="A10" s="86"/>
      <c r="B10" s="633"/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636"/>
      <c r="V10" s="2025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118"/>
      <c r="AH10" s="118"/>
      <c r="AI10" s="163"/>
      <c r="AJ10" s="163"/>
      <c r="AK10" s="118"/>
      <c r="AL10" s="118"/>
      <c r="AM10" s="118"/>
      <c r="AN10" s="118"/>
      <c r="AQ10" s="118"/>
      <c r="AR10" s="118"/>
      <c r="AS10" s="118"/>
      <c r="AT10" s="118"/>
      <c r="AU10" s="118"/>
      <c r="AV10" s="118"/>
      <c r="AW10" s="118"/>
    </row>
    <row r="11" spans="1:49" ht="3" hidden="1" customHeight="1" thickTop="1">
      <c r="A11" s="86"/>
      <c r="B11" s="633"/>
      <c r="C11" s="247"/>
      <c r="D11" s="247"/>
      <c r="E11" s="247"/>
      <c r="F11" s="247"/>
      <c r="G11" s="247"/>
      <c r="H11" s="247"/>
      <c r="I11" s="247"/>
      <c r="J11" s="247"/>
      <c r="K11" s="247"/>
      <c r="L11" s="247"/>
      <c r="M11" s="247"/>
      <c r="N11" s="247"/>
      <c r="O11" s="247"/>
      <c r="P11" s="247"/>
      <c r="Q11" s="247"/>
      <c r="R11" s="247"/>
      <c r="S11" s="247"/>
      <c r="T11" s="247"/>
      <c r="U11" s="636"/>
      <c r="V11" s="2025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118"/>
      <c r="AH11" s="118"/>
      <c r="AI11" s="163"/>
      <c r="AJ11" s="163"/>
      <c r="AK11" s="118"/>
      <c r="AL11" s="118"/>
      <c r="AM11" s="118"/>
      <c r="AN11" s="118"/>
      <c r="AQ11" s="118"/>
      <c r="AR11" s="118"/>
      <c r="AS11" s="118"/>
      <c r="AT11" s="118"/>
      <c r="AU11" s="118"/>
      <c r="AV11" s="118"/>
      <c r="AW11" s="118"/>
    </row>
    <row r="12" spans="1:49" ht="7.5" customHeight="1">
      <c r="A12" s="86"/>
      <c r="B12" s="633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U12" s="636"/>
      <c r="V12" s="2025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104"/>
      <c r="AH12" s="104"/>
      <c r="AI12" s="181"/>
      <c r="AJ12" s="163"/>
      <c r="AK12" s="118"/>
      <c r="AQ12" s="118"/>
      <c r="AR12" s="118"/>
      <c r="AS12" s="118"/>
      <c r="AT12" s="118"/>
      <c r="AU12" s="118"/>
      <c r="AV12" s="118"/>
      <c r="AW12" s="118"/>
    </row>
    <row r="13" spans="1:49" ht="4.5" customHeight="1" thickBot="1">
      <c r="A13" s="86"/>
      <c r="B13" s="675"/>
      <c r="C13" s="675"/>
      <c r="D13" s="675"/>
      <c r="E13" s="675"/>
      <c r="F13" s="675"/>
      <c r="G13" s="675"/>
      <c r="H13" s="675"/>
      <c r="I13" s="675"/>
      <c r="J13" s="675"/>
      <c r="K13" s="116"/>
      <c r="L13" s="116"/>
      <c r="M13" s="116"/>
      <c r="N13" s="116"/>
      <c r="O13" s="672"/>
      <c r="P13" s="672"/>
      <c r="Q13" s="672"/>
      <c r="R13" s="672"/>
      <c r="S13" s="672"/>
      <c r="T13" s="672"/>
      <c r="U13" s="641"/>
      <c r="V13" s="473"/>
      <c r="W13" s="473"/>
      <c r="X13" s="473"/>
      <c r="Y13" s="473"/>
      <c r="Z13" s="473"/>
      <c r="AA13" s="473"/>
      <c r="AB13" s="473"/>
      <c r="AC13" s="473"/>
      <c r="AD13" s="104"/>
      <c r="AE13" s="104"/>
      <c r="AF13" s="161"/>
      <c r="AG13" s="104"/>
      <c r="AH13" s="104"/>
      <c r="AI13" s="181"/>
      <c r="AJ13" s="163"/>
      <c r="AK13" s="118"/>
      <c r="AQ13" s="118"/>
      <c r="AR13" s="118"/>
      <c r="AS13" s="118"/>
      <c r="AT13" s="118"/>
      <c r="AU13" s="118"/>
      <c r="AV13" s="118"/>
      <c r="AW13" s="118"/>
    </row>
    <row r="14" spans="1:49" ht="18.75" customHeight="1" thickBot="1">
      <c r="A14" s="86"/>
      <c r="B14" s="585" t="s">
        <v>382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7"/>
      <c r="Q14" s="247"/>
      <c r="R14" s="247"/>
      <c r="S14" s="248"/>
      <c r="T14" s="248"/>
      <c r="U14" s="637"/>
      <c r="V14" s="247"/>
      <c r="W14" s="247"/>
      <c r="X14" s="247"/>
      <c r="Y14" s="247"/>
      <c r="Z14" s="247"/>
      <c r="AA14" s="247"/>
      <c r="AB14" s="247"/>
      <c r="AC14" s="104"/>
      <c r="AD14" s="104"/>
      <c r="AE14" s="161"/>
      <c r="AF14" s="104"/>
      <c r="AG14" s="104"/>
      <c r="AH14" s="181"/>
      <c r="AI14" s="163"/>
      <c r="AJ14" s="118"/>
      <c r="AP14" s="118"/>
      <c r="AQ14" s="118"/>
      <c r="AR14" s="118"/>
      <c r="AS14" s="118"/>
      <c r="AT14" s="118"/>
      <c r="AU14" s="118"/>
      <c r="AV14" s="118"/>
    </row>
    <row r="15" spans="1:49" ht="15.75" customHeight="1">
      <c r="A15" s="86"/>
      <c r="B15" s="2944" t="s">
        <v>414</v>
      </c>
      <c r="C15" s="2945"/>
      <c r="D15" s="2945"/>
      <c r="E15" s="2946"/>
      <c r="F15" s="2944" t="s">
        <v>272</v>
      </c>
      <c r="G15" s="2945"/>
      <c r="H15" s="2945"/>
      <c r="I15" s="2945"/>
      <c r="J15" s="2945"/>
      <c r="K15" s="2946"/>
      <c r="L15" s="2957" t="s">
        <v>430</v>
      </c>
      <c r="M15" s="2958"/>
      <c r="N15" s="2958"/>
      <c r="O15" s="2958"/>
      <c r="P15" s="2087" t="s">
        <v>158</v>
      </c>
      <c r="Q15" s="2087"/>
      <c r="R15" s="2087"/>
      <c r="S15" s="2087"/>
      <c r="T15" s="2962" t="s">
        <v>304</v>
      </c>
      <c r="U15" s="2963"/>
      <c r="V15" s="2054"/>
      <c r="W15" s="2054"/>
      <c r="X15" s="2054"/>
      <c r="Y15" s="2054"/>
      <c r="Z15" s="2054"/>
      <c r="AA15" s="181"/>
      <c r="AB15" s="163"/>
      <c r="AC15" s="118"/>
      <c r="AI15" s="118"/>
      <c r="AJ15" s="118"/>
    </row>
    <row r="16" spans="1:49" ht="19.5" customHeight="1">
      <c r="A16" s="86"/>
      <c r="B16" s="2246"/>
      <c r="C16" s="2054"/>
      <c r="D16" s="2054"/>
      <c r="E16" s="2947"/>
      <c r="F16" s="2246"/>
      <c r="G16" s="2054"/>
      <c r="H16" s="2054"/>
      <c r="I16" s="2054"/>
      <c r="J16" s="2054"/>
      <c r="K16" s="2947"/>
      <c r="L16" s="2959"/>
      <c r="M16" s="2960"/>
      <c r="N16" s="2960"/>
      <c r="O16" s="2960"/>
      <c r="P16" s="2085"/>
      <c r="Q16" s="2085"/>
      <c r="R16" s="2085"/>
      <c r="S16" s="2085"/>
      <c r="T16" s="2964"/>
      <c r="U16" s="2965"/>
      <c r="V16" s="2054"/>
      <c r="W16" s="2054"/>
      <c r="X16" s="2054"/>
      <c r="Y16" s="2054"/>
      <c r="Z16" s="2054"/>
      <c r="AA16" s="163"/>
      <c r="AB16" s="163"/>
      <c r="AC16" s="118"/>
      <c r="AI16" s="118"/>
      <c r="AJ16" s="249"/>
    </row>
    <row r="17" spans="1:36" ht="8.25" customHeight="1" thickBot="1">
      <c r="A17" s="86"/>
      <c r="B17" s="2246"/>
      <c r="C17" s="2054"/>
      <c r="D17" s="2054"/>
      <c r="E17" s="2947"/>
      <c r="F17" s="2246"/>
      <c r="G17" s="2054"/>
      <c r="H17" s="2054"/>
      <c r="I17" s="2054"/>
      <c r="J17" s="2054"/>
      <c r="K17" s="2947"/>
      <c r="L17" s="2959"/>
      <c r="M17" s="2960"/>
      <c r="N17" s="2960"/>
      <c r="O17" s="2960"/>
      <c r="P17" s="2085"/>
      <c r="Q17" s="2085"/>
      <c r="R17" s="2085"/>
      <c r="S17" s="2085"/>
      <c r="T17" s="2964"/>
      <c r="U17" s="2965"/>
      <c r="V17" s="2054"/>
      <c r="W17" s="2054"/>
      <c r="X17" s="2054"/>
      <c r="Y17" s="2054"/>
      <c r="Z17" s="2054"/>
      <c r="AA17" s="163"/>
      <c r="AB17" s="163"/>
      <c r="AC17" s="118"/>
      <c r="AI17" s="118"/>
      <c r="AJ17" s="118"/>
    </row>
    <row r="18" spans="1:36" ht="19.5" customHeight="1" thickBot="1">
      <c r="A18" s="86"/>
      <c r="B18" s="2243"/>
      <c r="C18" s="2244"/>
      <c r="D18" s="2244"/>
      <c r="E18" s="2948"/>
      <c r="F18" s="2949" t="s">
        <v>273</v>
      </c>
      <c r="G18" s="2950"/>
      <c r="H18" s="2951"/>
      <c r="I18" s="2952" t="s">
        <v>274</v>
      </c>
      <c r="J18" s="2953"/>
      <c r="K18" s="2954"/>
      <c r="L18" s="2961"/>
      <c r="M18" s="2956"/>
      <c r="N18" s="2956"/>
      <c r="O18" s="2956"/>
      <c r="P18" s="2955" t="s">
        <v>119</v>
      </c>
      <c r="Q18" s="2955"/>
      <c r="R18" s="2956" t="s">
        <v>118</v>
      </c>
      <c r="S18" s="2956"/>
      <c r="T18" s="2966"/>
      <c r="U18" s="2967"/>
      <c r="V18" s="2054"/>
      <c r="W18" s="2054"/>
      <c r="X18" s="2054"/>
      <c r="Y18" s="2054"/>
      <c r="Z18" s="2054"/>
      <c r="AA18" s="163"/>
      <c r="AB18" s="163"/>
      <c r="AC18" s="118"/>
      <c r="AD18" s="118"/>
      <c r="AI18" s="118"/>
      <c r="AJ18" s="118"/>
    </row>
    <row r="19" spans="1:36" ht="8.25" customHeight="1">
      <c r="A19" s="86"/>
      <c r="B19" s="2939" t="s">
        <v>156</v>
      </c>
      <c r="C19" s="1962">
        <v>2</v>
      </c>
      <c r="D19" s="2907"/>
      <c r="E19" s="2907"/>
      <c r="F19" s="2942">
        <v>4</v>
      </c>
      <c r="G19" s="2943"/>
      <c r="H19" s="1964"/>
      <c r="I19" s="2906">
        <v>5</v>
      </c>
      <c r="J19" s="2907"/>
      <c r="K19" s="2903"/>
      <c r="L19" s="2989">
        <v>6</v>
      </c>
      <c r="M19" s="2990"/>
      <c r="N19" s="2990"/>
      <c r="O19" s="2991"/>
      <c r="P19" s="1962">
        <v>7</v>
      </c>
      <c r="Q19" s="1963"/>
      <c r="R19" s="1962">
        <v>8</v>
      </c>
      <c r="S19" s="1963"/>
      <c r="T19" s="1962">
        <v>9</v>
      </c>
      <c r="U19" s="2903"/>
      <c r="V19" s="2907"/>
      <c r="W19" s="2907"/>
      <c r="X19" s="2907"/>
      <c r="Y19" s="2907"/>
      <c r="Z19" s="2907"/>
      <c r="AA19" s="163"/>
      <c r="AB19" s="163"/>
      <c r="AC19" s="118"/>
      <c r="AD19" s="118"/>
    </row>
    <row r="20" spans="1:36" ht="11.25" customHeight="1" thickBot="1">
      <c r="A20" s="86"/>
      <c r="B20" s="2940"/>
      <c r="C20" s="2904"/>
      <c r="D20" s="2941"/>
      <c r="E20" s="2941"/>
      <c r="F20" s="453" t="s">
        <v>266</v>
      </c>
      <c r="G20" s="670" t="s">
        <v>267</v>
      </c>
      <c r="H20" s="671" t="s">
        <v>268</v>
      </c>
      <c r="I20" s="453" t="s">
        <v>269</v>
      </c>
      <c r="J20" s="262" t="s">
        <v>271</v>
      </c>
      <c r="K20" s="279" t="s">
        <v>270</v>
      </c>
      <c r="L20" s="2992"/>
      <c r="M20" s="2993"/>
      <c r="N20" s="2993"/>
      <c r="O20" s="2994"/>
      <c r="P20" s="2904"/>
      <c r="Q20" s="2968"/>
      <c r="R20" s="2904"/>
      <c r="S20" s="2968"/>
      <c r="T20" s="2904"/>
      <c r="U20" s="2905"/>
      <c r="V20" s="2907"/>
      <c r="W20" s="2907"/>
      <c r="X20" s="2907"/>
      <c r="Y20" s="2907"/>
      <c r="Z20" s="2907"/>
      <c r="AA20" s="163"/>
      <c r="AB20" s="163"/>
      <c r="AC20" s="118"/>
      <c r="AD20" s="118"/>
    </row>
    <row r="21" spans="1:36" ht="18" customHeight="1">
      <c r="A21" s="86"/>
      <c r="B21" s="201">
        <v>1</v>
      </c>
      <c r="C21" s="2001"/>
      <c r="D21" s="2001"/>
      <c r="E21" s="1970"/>
      <c r="F21" s="454"/>
      <c r="G21" s="586"/>
      <c r="H21" s="455"/>
      <c r="I21" s="589"/>
      <c r="J21" s="220"/>
      <c r="K21" s="463"/>
      <c r="L21" s="2995"/>
      <c r="M21" s="2703"/>
      <c r="N21" s="2703"/>
      <c r="O21" s="2703"/>
      <c r="P21" s="2592"/>
      <c r="Q21" s="2594"/>
      <c r="R21" s="2592"/>
      <c r="S21" s="2594"/>
      <c r="T21" s="1970"/>
      <c r="U21" s="2996"/>
      <c r="V21" s="2997"/>
      <c r="W21" s="2997"/>
      <c r="X21" s="2997"/>
      <c r="Y21" s="2997"/>
      <c r="Z21" s="2997"/>
      <c r="AA21" s="163"/>
      <c r="AB21" s="163"/>
    </row>
    <row r="22" spans="1:36" ht="18" customHeight="1">
      <c r="A22" s="86"/>
      <c r="B22" s="199">
        <v>2</v>
      </c>
      <c r="C22" s="2689"/>
      <c r="D22" s="2689"/>
      <c r="E22" s="2790"/>
      <c r="F22" s="456"/>
      <c r="G22" s="558"/>
      <c r="H22" s="457"/>
      <c r="I22" s="464"/>
      <c r="J22" s="219"/>
      <c r="K22" s="465"/>
      <c r="L22" s="2936"/>
      <c r="M22" s="2660"/>
      <c r="N22" s="2660"/>
      <c r="O22" s="2660"/>
      <c r="P22" s="2586"/>
      <c r="Q22" s="2588"/>
      <c r="R22" s="2586"/>
      <c r="S22" s="2588"/>
      <c r="T22" s="2970"/>
      <c r="U22" s="2971"/>
      <c r="V22" s="2935"/>
      <c r="W22" s="2935"/>
      <c r="X22" s="2935"/>
      <c r="Y22" s="2935"/>
      <c r="Z22" s="2935"/>
      <c r="AA22" s="163"/>
      <c r="AB22" s="163"/>
      <c r="AF22" s="119"/>
    </row>
    <row r="23" spans="1:36" ht="18" customHeight="1">
      <c r="A23" s="86"/>
      <c r="B23" s="199">
        <v>3</v>
      </c>
      <c r="C23" s="2689"/>
      <c r="D23" s="2689"/>
      <c r="E23" s="2790"/>
      <c r="F23" s="458"/>
      <c r="G23" s="587"/>
      <c r="H23" s="459"/>
      <c r="I23" s="464"/>
      <c r="J23" s="219"/>
      <c r="K23" s="465"/>
      <c r="L23" s="2999"/>
      <c r="M23" s="3000"/>
      <c r="N23" s="3000"/>
      <c r="O23" s="3000"/>
      <c r="P23" s="2586"/>
      <c r="Q23" s="2588"/>
      <c r="R23" s="2586"/>
      <c r="S23" s="2588"/>
      <c r="T23" s="2970"/>
      <c r="U23" s="2971"/>
      <c r="V23" s="2972"/>
      <c r="W23" s="2972"/>
      <c r="X23" s="2972"/>
      <c r="Y23" s="2972"/>
      <c r="Z23" s="2972"/>
      <c r="AA23" s="163"/>
      <c r="AB23" s="163"/>
    </row>
    <row r="24" spans="1:36" ht="18" customHeight="1">
      <c r="A24" s="86"/>
      <c r="B24" s="199">
        <v>4</v>
      </c>
      <c r="C24" s="2689"/>
      <c r="D24" s="2689"/>
      <c r="E24" s="2790"/>
      <c r="F24" s="458"/>
      <c r="G24" s="587"/>
      <c r="H24" s="459"/>
      <c r="I24" s="464"/>
      <c r="J24" s="219"/>
      <c r="K24" s="465"/>
      <c r="L24" s="2936"/>
      <c r="M24" s="2660"/>
      <c r="N24" s="2660"/>
      <c r="O24" s="2660"/>
      <c r="P24" s="2586"/>
      <c r="Q24" s="2588"/>
      <c r="R24" s="2586"/>
      <c r="S24" s="2588"/>
      <c r="T24" s="2970"/>
      <c r="U24" s="2971"/>
      <c r="V24" s="2935"/>
      <c r="W24" s="2935"/>
      <c r="X24" s="2935"/>
      <c r="Y24" s="2935"/>
      <c r="Z24" s="2935"/>
      <c r="AA24" s="163"/>
      <c r="AB24" s="163"/>
    </row>
    <row r="25" spans="1:36" ht="18" customHeight="1">
      <c r="A25" s="86"/>
      <c r="B25" s="199">
        <v>5</v>
      </c>
      <c r="C25" s="2790"/>
      <c r="D25" s="2973"/>
      <c r="E25" s="2974"/>
      <c r="F25" s="456"/>
      <c r="G25" s="558"/>
      <c r="H25" s="457"/>
      <c r="I25" s="464"/>
      <c r="J25" s="219"/>
      <c r="K25" s="465"/>
      <c r="L25" s="2936"/>
      <c r="M25" s="2660"/>
      <c r="N25" s="2660"/>
      <c r="O25" s="2660"/>
      <c r="P25" s="2937"/>
      <c r="Q25" s="2938"/>
      <c r="R25" s="2586"/>
      <c r="S25" s="2588"/>
      <c r="T25" s="2970"/>
      <c r="U25" s="2971"/>
      <c r="V25" s="2998"/>
      <c r="W25" s="2998"/>
      <c r="X25" s="2998"/>
      <c r="Y25" s="2998"/>
      <c r="Z25" s="2998"/>
      <c r="AA25" s="163"/>
      <c r="AB25" s="163"/>
    </row>
    <row r="26" spans="1:36" ht="18" customHeight="1">
      <c r="A26" s="86"/>
      <c r="B26" s="199">
        <v>6</v>
      </c>
      <c r="C26" s="2689"/>
      <c r="D26" s="2689"/>
      <c r="E26" s="2790"/>
      <c r="F26" s="456"/>
      <c r="G26" s="558"/>
      <c r="H26" s="457"/>
      <c r="I26" s="464"/>
      <c r="J26" s="219"/>
      <c r="K26" s="465"/>
      <c r="L26" s="2936"/>
      <c r="M26" s="2660"/>
      <c r="N26" s="2660"/>
      <c r="O26" s="2660"/>
      <c r="P26" s="2586"/>
      <c r="Q26" s="2588"/>
      <c r="R26" s="2586"/>
      <c r="S26" s="2588"/>
      <c r="T26" s="2970"/>
      <c r="U26" s="2971"/>
      <c r="V26" s="2935"/>
      <c r="W26" s="2935"/>
      <c r="X26" s="2935"/>
      <c r="Y26" s="2935"/>
      <c r="Z26" s="2935"/>
      <c r="AA26" s="163"/>
      <c r="AB26" s="163"/>
    </row>
    <row r="27" spans="1:36" ht="18" customHeight="1">
      <c r="A27" s="86"/>
      <c r="B27" s="199">
        <v>7</v>
      </c>
      <c r="C27" s="2689"/>
      <c r="D27" s="2689"/>
      <c r="E27" s="2790"/>
      <c r="F27" s="456"/>
      <c r="G27" s="558"/>
      <c r="H27" s="457"/>
      <c r="I27" s="464"/>
      <c r="J27" s="219"/>
      <c r="K27" s="465"/>
      <c r="L27" s="2936"/>
      <c r="M27" s="2660"/>
      <c r="N27" s="2660"/>
      <c r="O27" s="2660"/>
      <c r="P27" s="2586"/>
      <c r="Q27" s="2588"/>
      <c r="R27" s="2586"/>
      <c r="S27" s="2588"/>
      <c r="T27" s="2970"/>
      <c r="U27" s="2971"/>
      <c r="V27" s="2979"/>
      <c r="W27" s="2979"/>
      <c r="X27" s="2979"/>
      <c r="Y27" s="2979"/>
      <c r="Z27" s="2979"/>
      <c r="AA27" s="163"/>
      <c r="AB27" s="163"/>
    </row>
    <row r="28" spans="1:36" ht="18" customHeight="1" thickBot="1">
      <c r="A28" s="86"/>
      <c r="B28" s="223">
        <v>8</v>
      </c>
      <c r="C28" s="2241"/>
      <c r="D28" s="2241"/>
      <c r="E28" s="1556"/>
      <c r="F28" s="460"/>
      <c r="G28" s="588"/>
      <c r="H28" s="461"/>
      <c r="I28" s="466"/>
      <c r="J28" s="218"/>
      <c r="K28" s="467"/>
      <c r="L28" s="2980"/>
      <c r="M28" s="2665"/>
      <c r="N28" s="2665"/>
      <c r="O28" s="2665"/>
      <c r="P28" s="2669"/>
      <c r="Q28" s="2671"/>
      <c r="R28" s="2669"/>
      <c r="S28" s="2671"/>
      <c r="T28" s="2981"/>
      <c r="U28" s="2982"/>
      <c r="V28" s="2978"/>
      <c r="W28" s="2978"/>
      <c r="X28" s="2978"/>
      <c r="Y28" s="2978"/>
      <c r="Z28" s="2978"/>
      <c r="AA28" s="163"/>
      <c r="AB28" s="163"/>
    </row>
    <row r="29" spans="1:36" ht="5.25" customHeight="1">
      <c r="A29" s="86"/>
      <c r="B29" s="2917" t="s">
        <v>100</v>
      </c>
      <c r="C29" s="2918"/>
      <c r="D29" s="2918"/>
      <c r="E29" s="2918"/>
      <c r="F29" s="2918"/>
      <c r="G29" s="2918"/>
      <c r="H29" s="2918"/>
      <c r="I29" s="2918"/>
      <c r="J29" s="2919"/>
      <c r="K29" s="510"/>
      <c r="L29" s="510"/>
      <c r="M29" s="510"/>
      <c r="N29" s="510"/>
      <c r="O29" s="510"/>
      <c r="P29" s="480"/>
      <c r="Q29" s="480"/>
      <c r="R29" s="480"/>
      <c r="S29" s="480"/>
      <c r="T29" s="510"/>
      <c r="U29" s="563"/>
      <c r="V29" s="480"/>
      <c r="W29" s="480"/>
      <c r="X29" s="480"/>
      <c r="Y29" s="480"/>
      <c r="Z29" s="480"/>
      <c r="AA29" s="157"/>
      <c r="AB29" s="157"/>
      <c r="AC29" s="157"/>
      <c r="AD29" s="157"/>
      <c r="AE29" s="157"/>
      <c r="AF29" s="157"/>
      <c r="AG29" s="157"/>
      <c r="AH29" s="157"/>
      <c r="AI29" s="163"/>
      <c r="AJ29" s="163"/>
    </row>
    <row r="30" spans="1:36" ht="10.5" customHeight="1" thickBot="1">
      <c r="A30" s="86"/>
      <c r="B30" s="2920"/>
      <c r="C30" s="2921"/>
      <c r="D30" s="2921"/>
      <c r="E30" s="2921"/>
      <c r="F30" s="2921"/>
      <c r="G30" s="2921"/>
      <c r="H30" s="2921"/>
      <c r="I30" s="2921"/>
      <c r="J30" s="2922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559"/>
      <c r="V30" s="480"/>
      <c r="W30" s="480"/>
      <c r="X30" s="480"/>
      <c r="Y30" s="480"/>
      <c r="Z30" s="480"/>
      <c r="AA30" s="407"/>
      <c r="AB30" s="407"/>
      <c r="AC30" s="615"/>
      <c r="AD30" s="407"/>
      <c r="AE30" s="407"/>
      <c r="AF30" s="407"/>
      <c r="AG30" s="407"/>
      <c r="AI30" s="173"/>
      <c r="AJ30" s="173"/>
    </row>
    <row r="31" spans="1:36" ht="16.5" customHeight="1">
      <c r="A31" s="86"/>
      <c r="B31" s="2923"/>
      <c r="C31" s="2924"/>
      <c r="D31" s="2924"/>
      <c r="E31" s="2924"/>
      <c r="F31" s="2924"/>
      <c r="G31" s="2924"/>
      <c r="H31" s="2924"/>
      <c r="I31" s="2924"/>
      <c r="J31" s="2925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559"/>
      <c r="V31" s="480"/>
      <c r="W31" s="480"/>
      <c r="X31" s="480"/>
      <c r="Y31" s="480"/>
      <c r="Z31" s="480"/>
      <c r="AA31" s="407"/>
      <c r="AB31" s="407"/>
      <c r="AC31" s="407"/>
      <c r="AD31" s="407"/>
      <c r="AE31" s="407"/>
      <c r="AF31" s="407"/>
      <c r="AG31" s="407"/>
      <c r="AI31" s="173"/>
      <c r="AJ31" s="173"/>
    </row>
    <row r="32" spans="1:36" ht="12.95" customHeight="1">
      <c r="A32" s="86"/>
      <c r="B32" s="2017"/>
      <c r="C32" s="2926"/>
      <c r="D32" s="2926"/>
      <c r="E32" s="2926"/>
      <c r="F32" s="2926"/>
      <c r="G32" s="2926"/>
      <c r="H32" s="2926"/>
      <c r="I32" s="2926"/>
      <c r="J32" s="2927"/>
      <c r="K32" s="480"/>
      <c r="L32" s="480"/>
      <c r="M32" s="480"/>
      <c r="N32" s="480"/>
      <c r="O32" s="480"/>
      <c r="P32" s="480"/>
      <c r="Q32" s="480"/>
      <c r="R32" s="480"/>
      <c r="S32" s="480"/>
      <c r="T32" s="480"/>
      <c r="U32" s="559"/>
      <c r="V32" s="480"/>
      <c r="W32" s="480"/>
      <c r="X32" s="480"/>
      <c r="Y32" s="480"/>
      <c r="Z32" s="480"/>
      <c r="AA32" s="407"/>
      <c r="AB32" s="407"/>
      <c r="AC32" s="407"/>
      <c r="AD32" s="407"/>
      <c r="AE32" s="407"/>
      <c r="AF32" s="407"/>
      <c r="AG32" s="407"/>
      <c r="AI32" s="172"/>
      <c r="AJ32" s="172"/>
    </row>
    <row r="33" spans="1:57" ht="12.95" customHeight="1">
      <c r="A33" s="86"/>
      <c r="B33" s="2017"/>
      <c r="C33" s="2926"/>
      <c r="D33" s="2926"/>
      <c r="E33" s="2926"/>
      <c r="F33" s="2926"/>
      <c r="G33" s="2926"/>
      <c r="H33" s="2926"/>
      <c r="I33" s="2926"/>
      <c r="J33" s="2927"/>
      <c r="K33" s="480"/>
      <c r="L33" s="480"/>
      <c r="M33" s="480"/>
      <c r="N33" s="480"/>
      <c r="O33" s="480"/>
      <c r="P33" s="480"/>
      <c r="Q33" s="480"/>
      <c r="R33" s="480"/>
      <c r="S33" s="480"/>
      <c r="T33" s="480"/>
      <c r="U33" s="559"/>
      <c r="V33" s="480"/>
      <c r="W33" s="480"/>
      <c r="X33" s="480"/>
      <c r="Y33" s="480"/>
      <c r="Z33" s="480"/>
      <c r="AA33" s="407"/>
      <c r="AB33" s="407"/>
      <c r="AC33" s="407"/>
      <c r="AD33" s="407"/>
      <c r="AE33" s="407"/>
      <c r="AF33" s="407"/>
      <c r="AG33" s="407"/>
      <c r="AI33" s="172"/>
      <c r="AJ33" s="172"/>
    </row>
    <row r="34" spans="1:57" ht="12.95" customHeight="1">
      <c r="A34" s="86"/>
      <c r="B34" s="2017"/>
      <c r="C34" s="2926"/>
      <c r="D34" s="2926"/>
      <c r="E34" s="2926"/>
      <c r="F34" s="2926"/>
      <c r="G34" s="2926"/>
      <c r="H34" s="2926"/>
      <c r="I34" s="2926"/>
      <c r="J34" s="2927"/>
      <c r="K34" s="480"/>
      <c r="L34" s="480"/>
      <c r="M34" s="480"/>
      <c r="N34" s="480"/>
      <c r="O34" s="480"/>
      <c r="P34" s="480"/>
      <c r="Q34" s="480"/>
      <c r="R34" s="480"/>
      <c r="S34" s="480"/>
      <c r="T34" s="480"/>
      <c r="U34" s="559"/>
      <c r="V34" s="480"/>
      <c r="W34" s="480"/>
      <c r="X34" s="480"/>
      <c r="Y34" s="480"/>
      <c r="Z34" s="480"/>
      <c r="AA34" s="407"/>
      <c r="AB34" s="407"/>
      <c r="AC34" s="407"/>
      <c r="AD34" s="407"/>
      <c r="AE34" s="407"/>
      <c r="AF34" s="407"/>
      <c r="AG34" s="407"/>
      <c r="AI34" s="172"/>
      <c r="AJ34" s="172"/>
    </row>
    <row r="35" spans="1:57" ht="12.95" customHeight="1">
      <c r="A35" s="86"/>
      <c r="B35" s="2017"/>
      <c r="C35" s="2926"/>
      <c r="D35" s="2926"/>
      <c r="E35" s="2926"/>
      <c r="F35" s="2926"/>
      <c r="G35" s="2926"/>
      <c r="H35" s="2926"/>
      <c r="I35" s="2926"/>
      <c r="J35" s="2927"/>
      <c r="K35" s="480"/>
      <c r="L35" s="480"/>
      <c r="M35" s="480"/>
      <c r="N35" s="480"/>
      <c r="O35" s="480"/>
      <c r="P35" s="480"/>
      <c r="Q35" s="480"/>
      <c r="R35" s="480"/>
      <c r="S35" s="480"/>
      <c r="T35" s="480"/>
      <c r="U35" s="559"/>
      <c r="V35" s="480"/>
      <c r="W35" s="480"/>
      <c r="X35" s="480"/>
      <c r="Y35" s="480"/>
      <c r="Z35" s="480"/>
      <c r="AA35" s="407"/>
      <c r="AB35" s="407"/>
      <c r="AC35" s="407"/>
      <c r="AD35" s="407"/>
      <c r="AE35" s="407"/>
      <c r="AF35" s="407"/>
      <c r="AG35" s="407"/>
      <c r="AI35" s="172"/>
      <c r="AJ35" s="172"/>
    </row>
    <row r="36" spans="1:57" ht="17.25" customHeight="1" thickBot="1">
      <c r="A36" s="86"/>
      <c r="B36" s="2928"/>
      <c r="C36" s="2929"/>
      <c r="D36" s="2929"/>
      <c r="E36" s="2929"/>
      <c r="F36" s="2929"/>
      <c r="G36" s="2929"/>
      <c r="H36" s="2929"/>
      <c r="I36" s="2929"/>
      <c r="J36" s="2930"/>
      <c r="K36" s="512"/>
      <c r="L36" s="512"/>
      <c r="M36" s="512"/>
      <c r="N36" s="512"/>
      <c r="O36" s="512"/>
      <c r="P36" s="512"/>
      <c r="Q36" s="512"/>
      <c r="R36" s="512"/>
      <c r="S36" s="512"/>
      <c r="T36" s="512"/>
      <c r="U36" s="561"/>
      <c r="V36" s="480"/>
      <c r="W36" s="480"/>
      <c r="X36" s="480"/>
      <c r="Y36" s="480"/>
      <c r="Z36" s="480"/>
      <c r="AA36" s="407"/>
      <c r="AB36" s="407"/>
      <c r="AC36" s="407"/>
      <c r="AD36" s="407"/>
      <c r="AE36" s="407"/>
      <c r="AF36" s="407"/>
      <c r="AG36" s="407"/>
      <c r="AI36" s="172"/>
      <c r="AJ36" s="172"/>
    </row>
    <row r="37" spans="1:57" ht="87.75" customHeight="1">
      <c r="A37" s="86"/>
      <c r="B37" s="86"/>
      <c r="C37" s="196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85"/>
      <c r="U37" s="758"/>
      <c r="V37" s="771"/>
      <c r="W37" s="754"/>
      <c r="X37" s="754"/>
      <c r="Y37" s="754"/>
      <c r="Z37" s="754"/>
      <c r="AA37" s="407"/>
      <c r="AB37" s="407"/>
      <c r="AC37" s="407"/>
      <c r="AD37" s="407"/>
      <c r="AE37" s="407"/>
      <c r="AF37" s="407"/>
      <c r="AG37" s="407"/>
      <c r="AI37" s="167"/>
      <c r="AJ37" s="167"/>
    </row>
    <row r="38" spans="1:57" ht="12.95" customHeight="1">
      <c r="A38" s="86"/>
      <c r="B38" s="86"/>
      <c r="C38" s="196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2642"/>
      <c r="R38" s="2642"/>
      <c r="S38" s="2642"/>
      <c r="T38" s="2642"/>
      <c r="U38" s="756"/>
      <c r="V38" s="755"/>
      <c r="W38" s="755"/>
      <c r="X38" s="755"/>
      <c r="Y38" s="755"/>
      <c r="Z38" s="755"/>
      <c r="AA38" s="407"/>
      <c r="AB38" s="407"/>
      <c r="AC38" s="407"/>
      <c r="AD38" s="407"/>
      <c r="AE38" s="407"/>
      <c r="AF38" s="407"/>
      <c r="AG38" s="407"/>
      <c r="AI38" s="167"/>
      <c r="AJ38" s="167"/>
    </row>
    <row r="39" spans="1:57" ht="12.95" customHeight="1">
      <c r="A39" s="86"/>
      <c r="B39" s="86"/>
      <c r="C39" s="196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63"/>
      <c r="R39" s="163"/>
      <c r="S39" s="118"/>
      <c r="T39" s="118"/>
      <c r="U39" s="756"/>
      <c r="V39" s="755"/>
      <c r="W39" s="755"/>
      <c r="X39" s="755"/>
      <c r="Y39" s="755"/>
      <c r="Z39" s="755"/>
      <c r="AA39" s="407"/>
      <c r="AB39" s="407"/>
      <c r="AC39" s="407"/>
      <c r="AD39" s="407"/>
      <c r="AE39" s="407"/>
      <c r="AF39" s="407"/>
      <c r="AG39" s="407"/>
      <c r="AI39" s="167"/>
      <c r="AJ39" s="167"/>
      <c r="AK39" s="118"/>
      <c r="AL39" s="118"/>
      <c r="AM39" s="118"/>
      <c r="AN39" s="118"/>
      <c r="AO39" s="118"/>
      <c r="AP39" s="118"/>
    </row>
    <row r="40" spans="1:57" ht="9.75" customHeight="1">
      <c r="A40" s="86"/>
      <c r="B40" s="86"/>
      <c r="C40" s="196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63"/>
      <c r="R40" s="163"/>
      <c r="S40" s="118"/>
      <c r="T40" s="118"/>
      <c r="U40" s="756"/>
      <c r="V40" s="755"/>
      <c r="W40" s="755"/>
      <c r="X40" s="755"/>
      <c r="Y40" s="755"/>
      <c r="Z40" s="755"/>
      <c r="AA40" s="96"/>
      <c r="AB40" s="96"/>
      <c r="AC40" s="96"/>
      <c r="AD40" s="96"/>
      <c r="AE40" s="96"/>
      <c r="AF40" s="96"/>
      <c r="AG40" s="407"/>
      <c r="AI40" s="167"/>
      <c r="AJ40" s="167"/>
      <c r="AK40" s="118"/>
      <c r="AL40" s="118"/>
      <c r="AM40" s="118"/>
      <c r="AN40" s="118"/>
      <c r="AO40" s="118"/>
      <c r="AP40" s="118"/>
    </row>
    <row r="41" spans="1:57" ht="12.95" customHeight="1">
      <c r="A41" s="86"/>
      <c r="B41" s="86"/>
      <c r="C41" s="196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2604"/>
      <c r="R41" s="2604"/>
      <c r="S41" s="2604"/>
      <c r="T41" s="2604"/>
      <c r="U41" s="756"/>
      <c r="V41" s="755"/>
      <c r="W41" s="755"/>
      <c r="X41" s="755"/>
      <c r="Y41" s="755"/>
      <c r="Z41" s="755"/>
      <c r="AA41" s="96"/>
      <c r="AB41" s="96"/>
      <c r="AC41" s="96"/>
      <c r="AD41" s="96"/>
      <c r="AE41" s="96"/>
      <c r="AF41" s="96"/>
      <c r="AG41" s="407"/>
      <c r="AI41" s="167"/>
      <c r="AJ41" s="167"/>
      <c r="AK41" s="118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  <c r="AX41" s="118"/>
      <c r="AY41" s="118"/>
      <c r="AZ41" s="118"/>
      <c r="BA41" s="118"/>
      <c r="BB41" s="118"/>
      <c r="BC41" s="118"/>
      <c r="BD41" s="118"/>
      <c r="BE41" s="118"/>
    </row>
    <row r="42" spans="1:57" ht="15" customHeight="1">
      <c r="A42" s="86"/>
      <c r="B42" s="86"/>
      <c r="C42" s="170"/>
      <c r="D42" s="170"/>
      <c r="E42" s="170"/>
      <c r="F42" s="170"/>
      <c r="G42" s="166"/>
      <c r="H42" s="166"/>
      <c r="I42" s="166"/>
      <c r="J42" s="112"/>
      <c r="K42" s="112"/>
      <c r="L42" s="112"/>
      <c r="M42" s="146"/>
      <c r="N42" s="112"/>
      <c r="O42" s="112"/>
      <c r="P42" s="112"/>
      <c r="Q42" s="163"/>
      <c r="R42" s="163"/>
      <c r="S42" s="118"/>
      <c r="T42" s="118"/>
      <c r="U42" s="756"/>
      <c r="V42" s="755"/>
      <c r="W42" s="755"/>
      <c r="X42" s="755"/>
      <c r="Y42" s="755"/>
      <c r="Z42" s="755"/>
      <c r="AA42" s="96"/>
      <c r="AB42" s="96"/>
      <c r="AC42" s="96"/>
      <c r="AD42" s="96"/>
      <c r="AE42" s="96"/>
      <c r="AF42" s="96"/>
      <c r="AG42" s="169"/>
      <c r="AI42" s="167"/>
      <c r="AJ42" s="167"/>
      <c r="AK42" s="118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  <c r="AX42" s="118"/>
      <c r="AY42" s="118"/>
      <c r="AZ42" s="118"/>
      <c r="BA42" s="118"/>
      <c r="BB42" s="118"/>
      <c r="BC42" s="118"/>
      <c r="BD42" s="118"/>
      <c r="BE42" s="118"/>
    </row>
    <row r="43" spans="1:57" ht="12.95" customHeight="1">
      <c r="A43" s="86"/>
      <c r="B43" s="86"/>
      <c r="C43" s="146"/>
      <c r="D43" s="166"/>
      <c r="E43" s="146"/>
      <c r="F43" s="146"/>
      <c r="G43" s="146"/>
      <c r="H43" s="146"/>
      <c r="I43" s="146"/>
      <c r="J43" s="146"/>
      <c r="K43" s="146"/>
      <c r="L43" s="146"/>
      <c r="M43" s="147"/>
      <c r="N43" s="112"/>
      <c r="O43" s="112"/>
      <c r="P43" s="112"/>
      <c r="Q43" s="163"/>
      <c r="R43" s="163"/>
      <c r="S43" s="118"/>
      <c r="T43" s="118"/>
      <c r="U43" s="757"/>
      <c r="V43" s="601"/>
      <c r="W43" s="601"/>
      <c r="X43" s="601"/>
      <c r="Y43" s="601"/>
      <c r="Z43" s="601"/>
      <c r="AA43" s="96"/>
      <c r="AB43" s="96"/>
      <c r="AC43" s="96"/>
      <c r="AD43" s="96"/>
      <c r="AE43" s="96"/>
      <c r="AF43" s="407"/>
      <c r="AG43" s="112"/>
      <c r="AI43" s="163"/>
      <c r="AJ43" s="163"/>
      <c r="AK43" s="118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</row>
    <row r="44" spans="1:57" ht="13.5" customHeight="1">
      <c r="A44" s="86"/>
      <c r="B44" s="86"/>
      <c r="C44" s="146"/>
      <c r="D44" s="166"/>
      <c r="E44" s="146"/>
      <c r="F44" s="146"/>
      <c r="G44" s="146"/>
      <c r="H44" s="146"/>
      <c r="I44" s="146"/>
      <c r="J44" s="146"/>
      <c r="K44" s="146"/>
      <c r="L44" s="146"/>
      <c r="M44" s="147"/>
      <c r="N44" s="146"/>
      <c r="O44" s="112"/>
      <c r="P44" s="112"/>
      <c r="Q44" s="2908"/>
      <c r="R44" s="2908"/>
      <c r="S44" s="2908"/>
      <c r="T44" s="118"/>
      <c r="U44" s="757"/>
      <c r="V44" s="601"/>
      <c r="W44" s="601"/>
      <c r="X44" s="601"/>
      <c r="Y44" s="601"/>
      <c r="Z44" s="601"/>
      <c r="AA44" s="407"/>
      <c r="AB44" s="407"/>
      <c r="AC44" s="407"/>
      <c r="AD44" s="407"/>
      <c r="AE44" s="407"/>
      <c r="AF44" s="407"/>
      <c r="AG44" s="112"/>
      <c r="AI44" s="163"/>
      <c r="AJ44" s="163"/>
      <c r="AK44" s="118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</row>
    <row r="45" spans="1:57" ht="12.75" customHeight="1">
      <c r="A45" s="86"/>
      <c r="B45" s="86"/>
      <c r="C45" s="146"/>
      <c r="D45" s="166"/>
      <c r="E45" s="146"/>
      <c r="F45" s="146"/>
      <c r="G45" s="146"/>
      <c r="H45" s="146"/>
      <c r="I45" s="146"/>
      <c r="J45" s="146"/>
      <c r="K45" s="146"/>
      <c r="L45" s="146"/>
      <c r="M45" s="147"/>
      <c r="N45" s="146"/>
      <c r="O45" s="112"/>
      <c r="P45" s="112"/>
      <c r="Q45" s="163"/>
      <c r="R45" s="163"/>
      <c r="S45" s="118"/>
      <c r="T45" s="118"/>
      <c r="U45" s="757"/>
      <c r="V45" s="601"/>
      <c r="W45" s="601"/>
      <c r="X45" s="601"/>
      <c r="Y45" s="601"/>
      <c r="Z45" s="601"/>
      <c r="AA45" s="407"/>
      <c r="AB45" s="407"/>
      <c r="AC45" s="407"/>
      <c r="AD45" s="407"/>
      <c r="AE45" s="407"/>
      <c r="AF45" s="407"/>
      <c r="AG45" s="112"/>
      <c r="AI45" s="163"/>
      <c r="AJ45" s="163"/>
      <c r="AK45" s="118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</row>
    <row r="46" spans="1:57" ht="6.75" customHeight="1">
      <c r="A46" s="86"/>
      <c r="B46" s="86"/>
      <c r="C46" s="146"/>
      <c r="D46" s="166"/>
      <c r="E46" s="146"/>
      <c r="F46" s="146"/>
      <c r="G46" s="146"/>
      <c r="H46" s="146"/>
      <c r="I46" s="146"/>
      <c r="J46" s="146"/>
      <c r="K46" s="146"/>
      <c r="L46" s="146"/>
      <c r="M46" s="147"/>
      <c r="N46" s="146"/>
      <c r="O46" s="112"/>
      <c r="P46" s="112"/>
      <c r="Q46" s="163"/>
      <c r="R46" s="163"/>
      <c r="S46" s="118"/>
      <c r="T46" s="118"/>
      <c r="U46" s="757"/>
      <c r="V46" s="601"/>
      <c r="W46" s="601"/>
      <c r="X46" s="601"/>
      <c r="Y46" s="601"/>
      <c r="Z46" s="601"/>
      <c r="AA46" s="407"/>
      <c r="AB46" s="407"/>
      <c r="AC46" s="407"/>
      <c r="AD46" s="407"/>
      <c r="AE46" s="407"/>
      <c r="AF46" s="407"/>
      <c r="AG46" s="112"/>
      <c r="AI46" s="163"/>
      <c r="AJ46" s="163"/>
      <c r="AK46" s="118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</row>
    <row r="47" spans="1:57" ht="13.5" customHeight="1">
      <c r="A47" s="86"/>
      <c r="B47" s="86"/>
      <c r="C47" s="146"/>
      <c r="D47" s="166"/>
      <c r="E47" s="146"/>
      <c r="F47" s="146"/>
      <c r="G47" s="146"/>
      <c r="H47" s="146"/>
      <c r="I47" s="146"/>
      <c r="J47" s="146"/>
      <c r="K47" s="146"/>
      <c r="L47" s="146"/>
      <c r="M47" s="147"/>
      <c r="N47" s="157"/>
      <c r="O47" s="157"/>
      <c r="P47" s="157"/>
      <c r="Q47" s="2604"/>
      <c r="R47" s="2604"/>
      <c r="S47" s="2604"/>
      <c r="T47" s="2604"/>
      <c r="U47" s="757"/>
      <c r="V47" s="601"/>
      <c r="W47" s="601"/>
      <c r="X47" s="601"/>
      <c r="Y47" s="601"/>
      <c r="Z47" s="601"/>
      <c r="AA47" s="407"/>
      <c r="AB47" s="407"/>
      <c r="AC47" s="407"/>
      <c r="AD47" s="407"/>
      <c r="AE47" s="407"/>
      <c r="AG47" s="112"/>
      <c r="AI47" s="163"/>
      <c r="AJ47" s="163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</row>
    <row r="48" spans="1:57" ht="17.25" customHeight="1">
      <c r="A48" s="86"/>
      <c r="B48" s="86"/>
      <c r="J48" s="2988" t="s">
        <v>285</v>
      </c>
      <c r="K48" s="2988"/>
      <c r="L48" s="451"/>
      <c r="M48" s="451"/>
      <c r="N48" s="407"/>
      <c r="O48" s="407"/>
      <c r="P48" s="407"/>
      <c r="Q48" s="163"/>
      <c r="R48" s="163"/>
      <c r="S48" s="118"/>
      <c r="T48" s="118"/>
      <c r="U48" s="752"/>
      <c r="V48" s="2987"/>
      <c r="W48" s="2987"/>
      <c r="X48" s="2987"/>
      <c r="Y48" s="2987"/>
      <c r="Z48" s="2987"/>
      <c r="AA48" s="407"/>
      <c r="AB48" s="2977"/>
      <c r="AC48" s="2977"/>
      <c r="AD48" s="2977"/>
      <c r="AE48" s="2977"/>
      <c r="AF48" s="2977"/>
      <c r="AG48" s="112"/>
      <c r="AI48" s="163"/>
      <c r="AJ48" s="163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</row>
    <row r="49" spans="1:48" ht="17.25" customHeight="1">
      <c r="A49" s="86"/>
      <c r="B49" s="86"/>
      <c r="J49" s="2988"/>
      <c r="K49" s="2988"/>
      <c r="N49" s="407"/>
      <c r="O49" s="407"/>
      <c r="P49" s="407"/>
      <c r="Q49" s="163"/>
      <c r="R49" s="163"/>
      <c r="U49" s="752"/>
      <c r="V49" s="407"/>
      <c r="W49" s="407"/>
      <c r="X49" s="407"/>
      <c r="Y49" s="407"/>
      <c r="Z49" s="407"/>
      <c r="AA49" s="407"/>
      <c r="AB49" s="2983"/>
      <c r="AC49" s="2983"/>
      <c r="AD49" s="2983"/>
      <c r="AE49" s="2983"/>
      <c r="AF49" s="2983"/>
      <c r="AG49" s="112"/>
      <c r="AI49" s="163"/>
      <c r="AJ49" s="163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</row>
    <row r="50" spans="1:48" ht="17.25" customHeight="1">
      <c r="A50" s="86"/>
      <c r="B50" s="86"/>
      <c r="J50" s="2988"/>
      <c r="K50" s="2988"/>
      <c r="N50" s="157"/>
      <c r="O50" s="157"/>
      <c r="P50" s="157"/>
      <c r="Q50" s="748"/>
      <c r="R50" s="748"/>
      <c r="S50" s="1796" t="s">
        <v>0</v>
      </c>
      <c r="T50" s="1796"/>
      <c r="U50" s="2915"/>
      <c r="V50" s="407"/>
      <c r="W50" s="407"/>
      <c r="X50" s="407"/>
      <c r="Y50" s="407"/>
      <c r="Z50" s="407"/>
      <c r="AA50" s="120"/>
      <c r="AB50" s="2983"/>
      <c r="AC50" s="2983"/>
      <c r="AD50" s="2983"/>
      <c r="AE50" s="2983"/>
      <c r="AF50" s="2983"/>
      <c r="AG50" s="112"/>
      <c r="AI50" s="163"/>
      <c r="AJ50" s="163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</row>
    <row r="51" spans="1:48" ht="17.25" customHeight="1">
      <c r="A51" s="86"/>
      <c r="B51" s="86"/>
      <c r="J51" s="2988"/>
      <c r="K51" s="2988"/>
      <c r="N51" s="407"/>
      <c r="O51" s="407"/>
      <c r="P51" s="407"/>
      <c r="Q51" s="163"/>
      <c r="R51" s="163"/>
      <c r="S51" s="608"/>
      <c r="T51" s="608"/>
      <c r="U51" s="770"/>
      <c r="V51" s="157"/>
      <c r="W51" s="157"/>
      <c r="X51" s="157"/>
      <c r="Y51" s="157"/>
      <c r="Z51" s="157"/>
      <c r="AA51" s="407"/>
      <c r="AB51" s="2976"/>
      <c r="AC51" s="2976"/>
      <c r="AD51" s="2976"/>
      <c r="AE51" s="2976"/>
      <c r="AF51" s="2976"/>
      <c r="AG51" s="112"/>
      <c r="AI51" s="163"/>
      <c r="AJ51" s="163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</row>
    <row r="52" spans="1:48" ht="17.25" customHeight="1">
      <c r="A52" s="86"/>
      <c r="B52" s="86"/>
      <c r="J52" s="2988" t="s">
        <v>286</v>
      </c>
      <c r="K52" s="2988"/>
      <c r="L52" s="204"/>
      <c r="N52" s="407"/>
      <c r="O52" s="407"/>
      <c r="P52" s="407"/>
      <c r="Q52" s="407"/>
      <c r="R52" s="407"/>
      <c r="S52" s="769"/>
      <c r="T52" s="769"/>
      <c r="U52" s="770"/>
      <c r="V52" s="407"/>
      <c r="W52" s="407"/>
      <c r="X52" s="407"/>
      <c r="Y52" s="407"/>
      <c r="Z52" s="407"/>
      <c r="AA52" s="407"/>
      <c r="AB52" s="2984"/>
      <c r="AC52" s="2984"/>
      <c r="AD52" s="2984"/>
      <c r="AE52" s="2984"/>
      <c r="AF52" s="2984"/>
      <c r="AG52" s="112"/>
      <c r="AI52" s="163"/>
      <c r="AJ52" s="163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</row>
    <row r="53" spans="1:48" ht="17.25" customHeight="1">
      <c r="A53" s="86"/>
      <c r="B53" s="86"/>
      <c r="J53" s="2988"/>
      <c r="K53" s="2988"/>
      <c r="N53" s="157"/>
      <c r="O53" s="157"/>
      <c r="P53" s="157"/>
      <c r="Q53" s="407"/>
      <c r="R53" s="157"/>
      <c r="S53" s="2909" t="s">
        <v>47</v>
      </c>
      <c r="T53" s="2909"/>
      <c r="U53" s="2914"/>
      <c r="V53" s="407"/>
      <c r="W53" s="407"/>
      <c r="X53" s="407"/>
      <c r="Y53" s="407"/>
      <c r="Z53" s="407"/>
      <c r="AA53" s="407"/>
      <c r="AB53" s="2984"/>
      <c r="AC53" s="2984"/>
      <c r="AD53" s="2984"/>
      <c r="AE53" s="2984"/>
      <c r="AF53" s="2984"/>
      <c r="AG53" s="112"/>
      <c r="AI53" s="163"/>
      <c r="AJ53" s="163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</row>
    <row r="54" spans="1:48" ht="17.25" customHeight="1">
      <c r="A54" s="86"/>
      <c r="B54" s="86"/>
      <c r="J54" s="2988"/>
      <c r="K54" s="2988"/>
      <c r="N54" s="407"/>
      <c r="O54" s="407"/>
      <c r="P54" s="407"/>
      <c r="Q54" s="407"/>
      <c r="R54" s="407"/>
      <c r="S54" s="769"/>
      <c r="T54" s="769"/>
      <c r="U54" s="770"/>
      <c r="V54" s="157"/>
      <c r="W54" s="157"/>
      <c r="X54" s="157"/>
      <c r="Y54" s="157"/>
      <c r="Z54" s="157"/>
      <c r="AA54" s="407"/>
      <c r="AB54" s="2976"/>
      <c r="AC54" s="2976"/>
      <c r="AD54" s="2976"/>
      <c r="AE54" s="2976"/>
      <c r="AF54" s="2976"/>
      <c r="AG54" s="112"/>
      <c r="AI54" s="163"/>
      <c r="AJ54" s="163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</row>
    <row r="55" spans="1:48" ht="17.25" customHeight="1">
      <c r="A55" s="86"/>
      <c r="B55" s="86"/>
      <c r="C55" s="146"/>
      <c r="J55" s="2988"/>
      <c r="K55" s="2988"/>
      <c r="L55" s="146"/>
      <c r="M55" s="146"/>
      <c r="N55" s="407"/>
      <c r="O55" s="407"/>
      <c r="P55" s="407"/>
      <c r="Q55" s="407"/>
      <c r="R55" s="407"/>
      <c r="S55" s="769"/>
      <c r="T55" s="769"/>
      <c r="U55" s="770"/>
      <c r="V55" s="407"/>
      <c r="W55" s="407"/>
      <c r="X55" s="407"/>
      <c r="Y55" s="407"/>
      <c r="Z55" s="407"/>
      <c r="AA55" s="407"/>
      <c r="AB55" s="2985"/>
      <c r="AC55" s="2985"/>
      <c r="AD55" s="2985"/>
      <c r="AE55" s="2985"/>
      <c r="AF55" s="2985"/>
      <c r="AG55" s="112"/>
      <c r="AI55" s="163"/>
      <c r="AJ55" s="163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</row>
    <row r="56" spans="1:48" ht="17.25" customHeight="1">
      <c r="A56" s="86"/>
      <c r="B56" s="86"/>
      <c r="C56" s="471"/>
      <c r="D56" s="471"/>
      <c r="E56" s="471"/>
      <c r="F56" s="471"/>
      <c r="G56" s="471"/>
      <c r="H56" s="471"/>
      <c r="I56" s="471"/>
      <c r="J56" s="2916" t="s">
        <v>305</v>
      </c>
      <c r="K56" s="2916"/>
      <c r="L56" s="471"/>
      <c r="M56" s="471"/>
      <c r="N56" s="471"/>
      <c r="O56" s="471"/>
      <c r="P56" s="471"/>
      <c r="Q56" s="407"/>
      <c r="R56" s="471"/>
      <c r="S56" s="2909" t="s">
        <v>112</v>
      </c>
      <c r="T56" s="2912"/>
      <c r="U56" s="2913"/>
      <c r="V56" s="407"/>
      <c r="W56" s="407"/>
      <c r="X56" s="407"/>
      <c r="Y56" s="407"/>
      <c r="Z56" s="407"/>
      <c r="AA56" s="120"/>
      <c r="AB56" s="2985"/>
      <c r="AC56" s="2985"/>
      <c r="AD56" s="2985"/>
      <c r="AE56" s="2985"/>
      <c r="AF56" s="2985"/>
      <c r="AG56" s="112"/>
      <c r="AI56" s="163"/>
      <c r="AJ56" s="163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</row>
    <row r="57" spans="1:48" ht="17.25" customHeight="1">
      <c r="A57" s="86"/>
      <c r="B57" s="86"/>
      <c r="C57" s="471"/>
      <c r="D57" s="471"/>
      <c r="E57" s="471"/>
      <c r="F57" s="471"/>
      <c r="G57" s="471"/>
      <c r="H57" s="471"/>
      <c r="I57" s="471"/>
      <c r="J57" s="2916"/>
      <c r="K57" s="2916"/>
      <c r="L57" s="471"/>
      <c r="M57" s="471"/>
      <c r="N57" s="96"/>
      <c r="O57" s="96"/>
      <c r="P57" s="96"/>
      <c r="Q57" s="407"/>
      <c r="R57" s="96"/>
      <c r="S57" s="769"/>
      <c r="T57" s="769"/>
      <c r="U57" s="770"/>
      <c r="V57" s="471"/>
      <c r="W57" s="471"/>
      <c r="X57" s="471"/>
      <c r="Y57" s="471"/>
      <c r="Z57" s="471"/>
      <c r="AA57" s="120"/>
      <c r="AB57" s="2976"/>
      <c r="AC57" s="2976"/>
      <c r="AD57" s="2976"/>
      <c r="AE57" s="2976"/>
      <c r="AF57" s="2976"/>
      <c r="AG57" s="112"/>
      <c r="AI57" s="163"/>
      <c r="AJ57" s="163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</row>
    <row r="58" spans="1:48" ht="17.25" customHeight="1">
      <c r="A58" s="86"/>
      <c r="B58" s="86"/>
      <c r="C58" s="471"/>
      <c r="D58" s="471"/>
      <c r="E58" s="471"/>
      <c r="F58" s="471"/>
      <c r="G58" s="471"/>
      <c r="H58" s="471"/>
      <c r="I58" s="471"/>
      <c r="J58" s="2916"/>
      <c r="K58" s="2916"/>
      <c r="L58" s="481"/>
      <c r="M58" s="471"/>
      <c r="N58" s="96"/>
      <c r="O58" s="96"/>
      <c r="P58" s="96"/>
      <c r="Q58" s="407"/>
      <c r="R58" s="96"/>
      <c r="S58" s="769"/>
      <c r="T58" s="769"/>
      <c r="U58" s="770"/>
      <c r="V58" s="96"/>
      <c r="W58" s="96"/>
      <c r="X58" s="96"/>
      <c r="Y58" s="96"/>
      <c r="Z58" s="96"/>
      <c r="AA58" s="96"/>
      <c r="AB58" s="2986"/>
      <c r="AC58" s="2986"/>
      <c r="AD58" s="2986"/>
      <c r="AE58" s="2986"/>
      <c r="AF58" s="2986"/>
      <c r="AG58" s="112"/>
      <c r="AI58" s="163"/>
      <c r="AO58" s="118"/>
      <c r="AP58" s="118"/>
      <c r="AQ58" s="118"/>
      <c r="AR58" s="118"/>
      <c r="AS58" s="118"/>
      <c r="AT58" s="118"/>
      <c r="AU58" s="118"/>
      <c r="AV58" s="118"/>
    </row>
    <row r="59" spans="1:48" ht="17.25" customHeight="1">
      <c r="A59" s="86"/>
      <c r="B59" s="86"/>
      <c r="C59" s="471"/>
      <c r="D59" s="471"/>
      <c r="E59" s="471"/>
      <c r="F59" s="471"/>
      <c r="G59" s="471"/>
      <c r="H59" s="471"/>
      <c r="I59" s="471"/>
      <c r="J59" s="2916"/>
      <c r="K59" s="2916"/>
      <c r="L59" s="471"/>
      <c r="M59" s="471"/>
      <c r="N59" s="551"/>
      <c r="O59" s="551"/>
      <c r="P59" s="551"/>
      <c r="Q59" s="407"/>
      <c r="R59" s="551"/>
      <c r="S59" s="2909" t="s">
        <v>111</v>
      </c>
      <c r="T59" s="2910"/>
      <c r="U59" s="2911"/>
      <c r="V59" s="96"/>
      <c r="W59" s="96"/>
      <c r="X59" s="96"/>
      <c r="Y59" s="96"/>
      <c r="Z59" s="96"/>
      <c r="AA59" s="96"/>
      <c r="AB59" s="2986"/>
      <c r="AC59" s="2986"/>
      <c r="AD59" s="2986"/>
      <c r="AE59" s="2986"/>
      <c r="AF59" s="2986"/>
      <c r="AG59" s="112"/>
      <c r="AI59" s="163"/>
      <c r="AU59" s="118"/>
      <c r="AV59" s="118"/>
    </row>
    <row r="60" spans="1:48" ht="17.25" customHeight="1">
      <c r="A60" s="86"/>
      <c r="B60" s="86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96"/>
      <c r="O60" s="96"/>
      <c r="P60" s="96"/>
      <c r="Q60" s="407"/>
      <c r="R60" s="96"/>
      <c r="S60" s="769"/>
      <c r="T60" s="769"/>
      <c r="U60" s="770"/>
      <c r="V60" s="551"/>
      <c r="W60" s="551"/>
      <c r="X60" s="551"/>
      <c r="Y60" s="551"/>
      <c r="Z60" s="551"/>
      <c r="AA60" s="96"/>
      <c r="AB60" s="2976"/>
      <c r="AC60" s="2976"/>
      <c r="AD60" s="2976"/>
      <c r="AE60" s="2976"/>
      <c r="AF60" s="2976"/>
      <c r="AG60" s="112"/>
      <c r="AI60" s="163"/>
      <c r="AU60" s="118"/>
      <c r="AV60" s="118"/>
    </row>
    <row r="61" spans="1:48" ht="17.25" customHeight="1">
      <c r="A61" s="86"/>
      <c r="B61" s="86"/>
      <c r="C61" s="471"/>
      <c r="D61" s="471"/>
      <c r="E61" s="471"/>
      <c r="F61" s="471"/>
      <c r="G61" s="471"/>
      <c r="H61" s="471"/>
      <c r="I61" s="471"/>
      <c r="J61" s="481"/>
      <c r="K61" s="471"/>
      <c r="L61" s="471"/>
      <c r="M61" s="471"/>
      <c r="N61" s="96"/>
      <c r="O61" s="96"/>
      <c r="P61" s="96"/>
      <c r="Q61" s="407"/>
      <c r="R61" s="96"/>
      <c r="S61" s="769"/>
      <c r="T61" s="769"/>
      <c r="U61" s="770"/>
      <c r="V61" s="96"/>
      <c r="W61" s="96"/>
      <c r="X61" s="96"/>
      <c r="Y61" s="96"/>
      <c r="Z61" s="96"/>
      <c r="AA61" s="96"/>
      <c r="AB61" s="2986"/>
      <c r="AC61" s="2986"/>
      <c r="AD61" s="2986"/>
      <c r="AE61" s="2986"/>
      <c r="AF61" s="2986"/>
      <c r="AG61" s="112"/>
      <c r="AI61" s="163"/>
      <c r="AU61" s="118"/>
      <c r="AV61" s="118"/>
    </row>
    <row r="62" spans="1:48" ht="17.25" customHeight="1">
      <c r="A62" s="86"/>
      <c r="B62" s="86"/>
      <c r="C62" s="471"/>
      <c r="D62" s="471"/>
      <c r="E62" s="471"/>
      <c r="F62" s="471"/>
      <c r="G62" s="471"/>
      <c r="H62" s="471"/>
      <c r="I62" s="275"/>
      <c r="J62" s="275"/>
      <c r="K62" s="275"/>
      <c r="L62" s="275"/>
      <c r="M62" s="275"/>
      <c r="N62" s="275"/>
      <c r="O62" s="275"/>
      <c r="P62" s="275"/>
      <c r="Q62" s="407"/>
      <c r="R62" s="275"/>
      <c r="S62" s="2909" t="s">
        <v>110</v>
      </c>
      <c r="T62" s="2910"/>
      <c r="U62" s="2911"/>
      <c r="V62" s="96"/>
      <c r="W62" s="96"/>
      <c r="X62" s="96"/>
      <c r="Y62" s="96"/>
      <c r="Z62" s="96"/>
      <c r="AA62" s="112"/>
      <c r="AB62" s="2986"/>
      <c r="AC62" s="2986"/>
      <c r="AD62" s="2986"/>
      <c r="AE62" s="2986"/>
      <c r="AF62" s="2986"/>
      <c r="AG62" s="112"/>
      <c r="AI62" s="163"/>
    </row>
    <row r="63" spans="1:48" ht="27" customHeight="1" thickBot="1">
      <c r="A63" s="86"/>
      <c r="B63" s="86"/>
      <c r="C63" s="471"/>
      <c r="D63" s="471"/>
      <c r="E63" s="471"/>
      <c r="F63" s="471"/>
      <c r="G63" s="471"/>
      <c r="H63" s="471"/>
      <c r="I63" s="471"/>
      <c r="J63" s="471"/>
      <c r="K63" s="471"/>
      <c r="Q63" s="763"/>
      <c r="S63" s="769"/>
      <c r="T63" s="769"/>
      <c r="U63" s="770"/>
      <c r="AA63" s="112"/>
      <c r="AB63" s="112"/>
      <c r="AC63" s="112"/>
      <c r="AD63" s="112"/>
      <c r="AE63" s="112"/>
      <c r="AF63" s="112"/>
      <c r="AG63" s="112"/>
      <c r="AI63" s="163"/>
    </row>
    <row r="64" spans="1:48" ht="0.75" customHeight="1" thickBot="1">
      <c r="A64" s="86"/>
      <c r="B64" s="115"/>
      <c r="C64" s="477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  <c r="P64" s="94"/>
      <c r="Q64" s="94"/>
      <c r="R64" s="94"/>
      <c r="S64" s="94"/>
      <c r="T64" s="94"/>
      <c r="U64" s="760"/>
      <c r="V64" s="761"/>
      <c r="W64" s="761"/>
      <c r="X64" s="551"/>
      <c r="Y64" s="551"/>
      <c r="Z64" s="96"/>
      <c r="AA64" s="91"/>
      <c r="AB64" s="91"/>
      <c r="AC64" s="91"/>
      <c r="AD64" s="91"/>
      <c r="AE64" s="95"/>
      <c r="AF64" s="95"/>
      <c r="AG64" s="104"/>
      <c r="AI64" s="163"/>
      <c r="AJ64" s="163"/>
    </row>
    <row r="65" spans="1:36" ht="5.25" customHeight="1">
      <c r="A65" s="86"/>
      <c r="B65" s="115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  <c r="P65" s="94"/>
      <c r="Q65" s="94"/>
      <c r="R65" s="94"/>
      <c r="S65" s="94"/>
      <c r="T65" s="94"/>
      <c r="U65" s="753"/>
      <c r="V65" s="247"/>
      <c r="W65" s="247"/>
      <c r="X65" s="247"/>
      <c r="Y65" s="247"/>
      <c r="Z65" s="104"/>
      <c r="AA65" s="104"/>
      <c r="AB65" s="104"/>
      <c r="AC65" s="104"/>
      <c r="AD65" s="104"/>
      <c r="AE65" s="104"/>
      <c r="AF65" s="104"/>
      <c r="AG65" s="104"/>
      <c r="AI65" s="163"/>
      <c r="AJ65" s="163"/>
    </row>
    <row r="66" spans="1:36" ht="1.5" hidden="1" customHeight="1">
      <c r="A66" s="86"/>
      <c r="B66" s="86"/>
      <c r="C66" s="92"/>
      <c r="D66" s="92"/>
      <c r="E66" s="92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746"/>
      <c r="V66" s="90"/>
      <c r="W66" s="90"/>
      <c r="X66" s="90"/>
      <c r="Y66" s="90"/>
      <c r="Z66" s="89"/>
      <c r="AA66" s="90"/>
      <c r="AB66" s="90"/>
      <c r="AC66" s="90"/>
      <c r="AD66" s="90"/>
      <c r="AE66" s="90"/>
      <c r="AF66" s="90"/>
      <c r="AG66" s="90"/>
      <c r="AI66" s="163"/>
      <c r="AJ66" s="163"/>
    </row>
    <row r="67" spans="1:36" ht="21.75" customHeight="1">
      <c r="A67" s="86"/>
      <c r="B67" s="2933"/>
      <c r="C67" s="2934"/>
      <c r="D67" s="2934"/>
      <c r="E67" s="2934"/>
      <c r="F67" s="2934"/>
      <c r="G67" s="95"/>
      <c r="H67" s="2902"/>
      <c r="I67" s="2902"/>
      <c r="J67" s="140"/>
      <c r="K67" s="2901"/>
      <c r="L67" s="2901"/>
      <c r="M67" s="2901"/>
      <c r="N67" s="2901"/>
      <c r="O67" s="140"/>
      <c r="P67" s="140"/>
      <c r="Q67" s="2931"/>
      <c r="R67" s="2931"/>
      <c r="S67" s="2931"/>
      <c r="T67" s="2931"/>
      <c r="U67" s="2932"/>
      <c r="V67" s="140"/>
      <c r="W67" s="140"/>
      <c r="X67" s="164"/>
      <c r="Y67" s="164"/>
      <c r="Z67" s="164"/>
      <c r="AA67" s="164"/>
      <c r="AB67" s="164"/>
      <c r="AC67" s="164"/>
      <c r="AD67" s="164"/>
      <c r="AE67" s="164"/>
      <c r="AF67" s="164"/>
      <c r="AG67" s="104"/>
      <c r="AI67" s="163"/>
      <c r="AJ67" s="163"/>
    </row>
    <row r="68" spans="1:36" ht="12.75" customHeight="1">
      <c r="A68" s="86"/>
      <c r="B68" s="2933"/>
      <c r="C68" s="2934"/>
      <c r="D68" s="2934"/>
      <c r="E68" s="2934"/>
      <c r="F68" s="2934"/>
      <c r="G68" s="95"/>
      <c r="H68" s="2902"/>
      <c r="I68" s="2902"/>
      <c r="J68" s="140"/>
      <c r="K68" s="2901"/>
      <c r="L68" s="2901"/>
      <c r="M68" s="2901"/>
      <c r="N68" s="2901"/>
      <c r="O68" s="140"/>
      <c r="P68" s="140"/>
      <c r="Q68" s="2931"/>
      <c r="R68" s="2931"/>
      <c r="S68" s="2931"/>
      <c r="T68" s="2931"/>
      <c r="U68" s="2932"/>
      <c r="V68" s="140"/>
      <c r="W68" s="140"/>
      <c r="X68" s="164"/>
      <c r="Y68" s="164"/>
      <c r="Z68" s="164"/>
      <c r="AA68" s="164"/>
      <c r="AB68" s="164"/>
      <c r="AC68" s="164"/>
      <c r="AD68" s="164"/>
      <c r="AE68" s="164"/>
      <c r="AF68" s="164"/>
      <c r="AG68" s="104"/>
      <c r="AI68" s="163"/>
      <c r="AJ68" s="163"/>
    </row>
    <row r="69" spans="1:36" ht="43.5" customHeight="1" thickBot="1">
      <c r="A69" s="86"/>
      <c r="B69" s="2898" t="s">
        <v>97</v>
      </c>
      <c r="C69" s="2899"/>
      <c r="D69" s="2899"/>
      <c r="E69" s="2899"/>
      <c r="F69" s="2899"/>
      <c r="G69" s="721"/>
      <c r="H69" s="2899" t="s">
        <v>31</v>
      </c>
      <c r="I69" s="2899"/>
      <c r="J69" s="721"/>
      <c r="K69" s="2899" t="s">
        <v>30</v>
      </c>
      <c r="L69" s="2899"/>
      <c r="M69" s="2899"/>
      <c r="N69" s="2899"/>
      <c r="O69" s="721"/>
      <c r="P69" s="721"/>
      <c r="Q69" s="2899" t="s">
        <v>29</v>
      </c>
      <c r="R69" s="2899"/>
      <c r="S69" s="2899"/>
      <c r="T69" s="2899"/>
      <c r="U69" s="2900"/>
      <c r="V69" s="762"/>
      <c r="W69" s="762"/>
      <c r="X69" s="762"/>
      <c r="Y69" s="762"/>
      <c r="Z69" s="762"/>
      <c r="AA69" s="408"/>
      <c r="AB69" s="139"/>
      <c r="AC69" s="139"/>
      <c r="AD69" s="139"/>
      <c r="AE69" s="139"/>
      <c r="AF69" s="139"/>
      <c r="AG69" s="104"/>
      <c r="AI69" s="163"/>
      <c r="AJ69" s="163"/>
    </row>
    <row r="70" spans="1:36" ht="6.75" customHeight="1">
      <c r="A70" s="1169"/>
      <c r="C70" s="118"/>
      <c r="D70" s="135"/>
      <c r="E70" s="135"/>
      <c r="F70" s="135"/>
      <c r="G70" s="135"/>
      <c r="H70" s="135"/>
      <c r="I70" s="135"/>
      <c r="J70" s="135"/>
      <c r="K70" s="135"/>
      <c r="L70" s="85"/>
      <c r="M70" s="135"/>
      <c r="N70" s="135"/>
      <c r="O70" s="135"/>
      <c r="P70" s="135"/>
      <c r="Q70" s="85"/>
      <c r="R70" s="135"/>
      <c r="S70" s="135"/>
      <c r="U70" s="135"/>
      <c r="V70" s="135"/>
      <c r="W70" s="135"/>
      <c r="X70" s="135"/>
      <c r="Y70" s="135"/>
      <c r="Z70" s="85"/>
      <c r="AA70" s="85"/>
      <c r="AB70" s="135"/>
      <c r="AC70" s="135"/>
      <c r="AD70" s="135"/>
      <c r="AE70" s="135"/>
      <c r="AF70" s="135"/>
      <c r="AG70" s="135"/>
      <c r="AH70" s="104"/>
      <c r="AI70" s="163"/>
      <c r="AJ70" s="163"/>
    </row>
    <row r="71" spans="1:36">
      <c r="AI71" s="163"/>
      <c r="AJ71" s="163"/>
    </row>
    <row r="72" spans="1:36">
      <c r="AI72" s="163"/>
      <c r="AJ72" s="163"/>
    </row>
    <row r="73" spans="1:36">
      <c r="AI73" s="163"/>
      <c r="AJ73" s="163"/>
    </row>
    <row r="74" spans="1:36">
      <c r="AI74" s="163"/>
      <c r="AJ74" s="163"/>
    </row>
    <row r="75" spans="1:36">
      <c r="AI75" s="163"/>
      <c r="AJ75" s="163"/>
    </row>
  </sheetData>
  <sheetProtection selectLockedCells="1"/>
  <mergeCells count="115">
    <mergeCell ref="V3:Z3"/>
    <mergeCell ref="AB61:AF62"/>
    <mergeCell ref="AB51:AF51"/>
    <mergeCell ref="B9:H9"/>
    <mergeCell ref="B7:H7"/>
    <mergeCell ref="B8:H8"/>
    <mergeCell ref="C21:E21"/>
    <mergeCell ref="L21:O21"/>
    <mergeCell ref="P21:Q21"/>
    <mergeCell ref="R21:S21"/>
    <mergeCell ref="T21:U21"/>
    <mergeCell ref="V21:Z21"/>
    <mergeCell ref="R25:S25"/>
    <mergeCell ref="T25:U25"/>
    <mergeCell ref="V25:Z25"/>
    <mergeCell ref="V22:Z22"/>
    <mergeCell ref="C23:E23"/>
    <mergeCell ref="L23:O23"/>
    <mergeCell ref="P23:Q23"/>
    <mergeCell ref="R23:S23"/>
    <mergeCell ref="T23:U23"/>
    <mergeCell ref="AE4:AF9"/>
    <mergeCell ref="AC4:AD9"/>
    <mergeCell ref="AB60:AF60"/>
    <mergeCell ref="AB57:AF57"/>
    <mergeCell ref="AB54:AF54"/>
    <mergeCell ref="AB48:AF48"/>
    <mergeCell ref="V28:Z28"/>
    <mergeCell ref="V27:Z27"/>
    <mergeCell ref="C28:E28"/>
    <mergeCell ref="L28:O28"/>
    <mergeCell ref="P28:Q28"/>
    <mergeCell ref="R28:S28"/>
    <mergeCell ref="T28:U28"/>
    <mergeCell ref="AB49:AF50"/>
    <mergeCell ref="AB52:AF53"/>
    <mergeCell ref="AB55:AF56"/>
    <mergeCell ref="AB58:AF59"/>
    <mergeCell ref="C27:E27"/>
    <mergeCell ref="L27:O27"/>
    <mergeCell ref="P27:Q27"/>
    <mergeCell ref="V48:Z48"/>
    <mergeCell ref="J48:K51"/>
    <mergeCell ref="J52:K55"/>
    <mergeCell ref="AB4:AB9"/>
    <mergeCell ref="AA4:AA9"/>
    <mergeCell ref="R27:S27"/>
    <mergeCell ref="T27:U27"/>
    <mergeCell ref="C26:E26"/>
    <mergeCell ref="L26:O26"/>
    <mergeCell ref="Y4:Y9"/>
    <mergeCell ref="V4:V12"/>
    <mergeCell ref="C22:E22"/>
    <mergeCell ref="L22:O22"/>
    <mergeCell ref="P22:Q22"/>
    <mergeCell ref="R22:S22"/>
    <mergeCell ref="T22:U22"/>
    <mergeCell ref="V23:Z23"/>
    <mergeCell ref="V19:Z20"/>
    <mergeCell ref="P26:Q26"/>
    <mergeCell ref="R26:S26"/>
    <mergeCell ref="T26:U26"/>
    <mergeCell ref="C24:E24"/>
    <mergeCell ref="L24:O24"/>
    <mergeCell ref="P24:Q24"/>
    <mergeCell ref="R24:S24"/>
    <mergeCell ref="T24:U24"/>
    <mergeCell ref="V24:Z24"/>
    <mergeCell ref="C25:E25"/>
    <mergeCell ref="V26:Z26"/>
    <mergeCell ref="I3:K3"/>
    <mergeCell ref="Q3:S3"/>
    <mergeCell ref="L25:O25"/>
    <mergeCell ref="P25:Q25"/>
    <mergeCell ref="B3:H3"/>
    <mergeCell ref="B4:H4"/>
    <mergeCell ref="B19:B20"/>
    <mergeCell ref="C19:E20"/>
    <mergeCell ref="F19:H19"/>
    <mergeCell ref="B15:E18"/>
    <mergeCell ref="V15:Z18"/>
    <mergeCell ref="F18:H18"/>
    <mergeCell ref="I18:K18"/>
    <mergeCell ref="P18:Q18"/>
    <mergeCell ref="R18:S18"/>
    <mergeCell ref="F15:K17"/>
    <mergeCell ref="L15:O18"/>
    <mergeCell ref="P15:S17"/>
    <mergeCell ref="T15:U18"/>
    <mergeCell ref="P19:Q20"/>
    <mergeCell ref="R19:S20"/>
    <mergeCell ref="B5:H6"/>
    <mergeCell ref="L19:O20"/>
    <mergeCell ref="B69:F69"/>
    <mergeCell ref="Q69:U69"/>
    <mergeCell ref="K67:N68"/>
    <mergeCell ref="K69:N69"/>
    <mergeCell ref="H67:I68"/>
    <mergeCell ref="H69:I69"/>
    <mergeCell ref="T19:U20"/>
    <mergeCell ref="I19:K19"/>
    <mergeCell ref="Q41:T41"/>
    <mergeCell ref="Q44:S44"/>
    <mergeCell ref="Q47:T47"/>
    <mergeCell ref="S62:U62"/>
    <mergeCell ref="S59:U59"/>
    <mergeCell ref="S56:U56"/>
    <mergeCell ref="S53:U53"/>
    <mergeCell ref="S50:U50"/>
    <mergeCell ref="J56:K59"/>
    <mergeCell ref="Q38:T38"/>
    <mergeCell ref="B29:J30"/>
    <mergeCell ref="B31:J36"/>
    <mergeCell ref="Q67:U68"/>
    <mergeCell ref="B67:F68"/>
  </mergeCells>
  <printOptions horizontalCentered="1"/>
  <pageMargins left="0" right="0" top="0" bottom="0.17" header="0" footer="0"/>
  <pageSetup paperSize="9" scale="78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B1:BF72"/>
  <sheetViews>
    <sheetView view="pageBreakPreview" topLeftCell="A38" zoomScale="110" zoomScaleNormal="100" zoomScaleSheetLayoutView="110" workbookViewId="0">
      <selection activeCell="C64" sqref="C64:G65"/>
    </sheetView>
  </sheetViews>
  <sheetFormatPr defaultRowHeight="12.75"/>
  <cols>
    <col min="1" max="1" width="17.42578125" style="80" customWidth="1"/>
    <col min="2" max="2" width="2.7109375" style="80" customWidth="1"/>
    <col min="3" max="3" width="3" style="80" customWidth="1"/>
    <col min="4" max="4" width="3.42578125" style="80" customWidth="1"/>
    <col min="5" max="5" width="5" style="80" customWidth="1"/>
    <col min="6" max="6" width="3.7109375" style="80" customWidth="1"/>
    <col min="7" max="7" width="2" style="80" customWidth="1"/>
    <col min="8" max="8" width="3.140625" style="80" customWidth="1"/>
    <col min="9" max="9" width="8.140625" style="80" customWidth="1"/>
    <col min="10" max="11" width="7.85546875" style="80" customWidth="1"/>
    <col min="12" max="12" width="7.42578125" style="80" customWidth="1"/>
    <col min="13" max="13" width="7.85546875" style="80" customWidth="1"/>
    <col min="14" max="14" width="7.42578125" style="80" customWidth="1"/>
    <col min="15" max="15" width="8.140625" style="80" customWidth="1"/>
    <col min="16" max="16" width="2.7109375" style="80" customWidth="1"/>
    <col min="17" max="17" width="1.42578125" style="80" customWidth="1"/>
    <col min="18" max="18" width="2.140625" style="80" customWidth="1"/>
    <col min="19" max="19" width="6" style="80" customWidth="1"/>
    <col min="20" max="20" width="2.28515625" style="80" customWidth="1"/>
    <col min="21" max="21" width="5.7109375" style="80" customWidth="1"/>
    <col min="22" max="22" width="6" style="80" customWidth="1"/>
    <col min="23" max="23" width="2.85546875" style="80" customWidth="1"/>
    <col min="24" max="24" width="1.140625" style="80" customWidth="1"/>
    <col min="25" max="25" width="1.140625" style="80" hidden="1" customWidth="1"/>
    <col min="26" max="26" width="1" style="80" hidden="1" customWidth="1"/>
    <col min="27" max="27" width="1.42578125" style="80" hidden="1" customWidth="1"/>
    <col min="28" max="28" width="2.85546875" style="80" hidden="1" customWidth="1"/>
    <col min="29" max="29" width="4" style="80" hidden="1" customWidth="1"/>
    <col min="30" max="30" width="3.85546875" style="80" customWidth="1"/>
    <col min="31" max="31" width="2.5703125" style="80" customWidth="1"/>
    <col min="32" max="32" width="0.7109375" style="80" customWidth="1"/>
    <col min="33" max="33" width="1.85546875" style="80" customWidth="1"/>
    <col min="34" max="34" width="2.7109375" style="80" customWidth="1"/>
    <col min="35" max="35" width="2.85546875" style="80" customWidth="1"/>
    <col min="36" max="36" width="2.7109375" style="80" customWidth="1"/>
    <col min="37" max="37" width="5.7109375" style="80" customWidth="1"/>
    <col min="38" max="72" width="2.7109375" style="80" customWidth="1"/>
    <col min="73" max="73" width="5.28515625" style="80" bestFit="1" customWidth="1"/>
    <col min="74" max="74" width="21.85546875" style="80" bestFit="1" customWidth="1"/>
    <col min="75" max="75" width="5.5703125" style="80" bestFit="1" customWidth="1"/>
    <col min="76" max="76" width="18.140625" style="80" bestFit="1" customWidth="1"/>
    <col min="77" max="77" width="5.28515625" style="80" bestFit="1" customWidth="1"/>
    <col min="78" max="78" width="22.140625" style="80" bestFit="1" customWidth="1"/>
    <col min="79" max="79" width="5.5703125" style="80" bestFit="1" customWidth="1"/>
    <col min="80" max="110" width="5.7109375" style="80" customWidth="1"/>
    <col min="111" max="254" width="9.140625" style="80"/>
    <col min="255" max="255" width="17.42578125" style="80" customWidth="1"/>
    <col min="256" max="256" width="2.7109375" style="80" customWidth="1"/>
    <col min="257" max="257" width="3" style="80" customWidth="1"/>
    <col min="258" max="258" width="3.42578125" style="80" customWidth="1"/>
    <col min="259" max="259" width="5.42578125" style="80" customWidth="1"/>
    <col min="260" max="260" width="3.7109375" style="80" customWidth="1"/>
    <col min="261" max="261" width="2" style="80" customWidth="1"/>
    <col min="262" max="262" width="4.42578125" style="80" customWidth="1"/>
    <col min="263" max="268" width="3.28515625" style="80" customWidth="1"/>
    <col min="269" max="269" width="0.28515625" style="80" customWidth="1"/>
    <col min="270" max="270" width="2.7109375" style="80" customWidth="1"/>
    <col min="271" max="271" width="1.42578125" style="80" customWidth="1"/>
    <col min="272" max="272" width="2.140625" style="80" customWidth="1"/>
    <col min="273" max="273" width="3.28515625" style="80" customWidth="1"/>
    <col min="274" max="277" width="2.28515625" style="80" customWidth="1"/>
    <col min="278" max="278" width="5" style="80" customWidth="1"/>
    <col min="279" max="279" width="1.140625" style="80" customWidth="1"/>
    <col min="280" max="280" width="3.42578125" style="80" customWidth="1"/>
    <col min="281" max="281" width="1.140625" style="80" customWidth="1"/>
    <col min="282" max="282" width="1.7109375" style="80" customWidth="1"/>
    <col min="283" max="284" width="3.28515625" style="80" customWidth="1"/>
    <col min="285" max="285" width="3.7109375" style="80" customWidth="1"/>
    <col min="286" max="286" width="3.5703125" style="80" customWidth="1"/>
    <col min="287" max="287" width="1.7109375" style="80" customWidth="1"/>
    <col min="288" max="288" width="0.7109375" style="80" customWidth="1"/>
    <col min="289" max="289" width="1.5703125" style="80" customWidth="1"/>
    <col min="290" max="290" width="2.7109375" style="80" customWidth="1"/>
    <col min="291" max="291" width="2.85546875" style="80" customWidth="1"/>
    <col min="292" max="292" width="2.7109375" style="80" customWidth="1"/>
    <col min="293" max="293" width="5.7109375" style="80" customWidth="1"/>
    <col min="294" max="328" width="2.7109375" style="80" customWidth="1"/>
    <col min="329" max="329" width="5.28515625" style="80" bestFit="1" customWidth="1"/>
    <col min="330" max="330" width="21.85546875" style="80" bestFit="1" customWidth="1"/>
    <col min="331" max="331" width="5.5703125" style="80" bestFit="1" customWidth="1"/>
    <col min="332" max="332" width="18.140625" style="80" bestFit="1" customWidth="1"/>
    <col min="333" max="333" width="5.28515625" style="80" bestFit="1" customWidth="1"/>
    <col min="334" max="334" width="22.140625" style="80" bestFit="1" customWidth="1"/>
    <col min="335" max="335" width="5.5703125" style="80" bestFit="1" customWidth="1"/>
    <col min="336" max="366" width="5.7109375" style="80" customWidth="1"/>
    <col min="367" max="510" width="9.140625" style="80"/>
    <col min="511" max="511" width="17.42578125" style="80" customWidth="1"/>
    <col min="512" max="512" width="2.7109375" style="80" customWidth="1"/>
    <col min="513" max="513" width="3" style="80" customWidth="1"/>
    <col min="514" max="514" width="3.42578125" style="80" customWidth="1"/>
    <col min="515" max="515" width="5.42578125" style="80" customWidth="1"/>
    <col min="516" max="516" width="3.7109375" style="80" customWidth="1"/>
    <col min="517" max="517" width="2" style="80" customWidth="1"/>
    <col min="518" max="518" width="4.42578125" style="80" customWidth="1"/>
    <col min="519" max="524" width="3.28515625" style="80" customWidth="1"/>
    <col min="525" max="525" width="0.28515625" style="80" customWidth="1"/>
    <col min="526" max="526" width="2.7109375" style="80" customWidth="1"/>
    <col min="527" max="527" width="1.42578125" style="80" customWidth="1"/>
    <col min="528" max="528" width="2.140625" style="80" customWidth="1"/>
    <col min="529" max="529" width="3.28515625" style="80" customWidth="1"/>
    <col min="530" max="533" width="2.28515625" style="80" customWidth="1"/>
    <col min="534" max="534" width="5" style="80" customWidth="1"/>
    <col min="535" max="535" width="1.140625" style="80" customWidth="1"/>
    <col min="536" max="536" width="3.42578125" style="80" customWidth="1"/>
    <col min="537" max="537" width="1.140625" style="80" customWidth="1"/>
    <col min="538" max="538" width="1.7109375" style="80" customWidth="1"/>
    <col min="539" max="540" width="3.28515625" style="80" customWidth="1"/>
    <col min="541" max="541" width="3.7109375" style="80" customWidth="1"/>
    <col min="542" max="542" width="3.5703125" style="80" customWidth="1"/>
    <col min="543" max="543" width="1.7109375" style="80" customWidth="1"/>
    <col min="544" max="544" width="0.7109375" style="80" customWidth="1"/>
    <col min="545" max="545" width="1.5703125" style="80" customWidth="1"/>
    <col min="546" max="546" width="2.7109375" style="80" customWidth="1"/>
    <col min="547" max="547" width="2.85546875" style="80" customWidth="1"/>
    <col min="548" max="548" width="2.7109375" style="80" customWidth="1"/>
    <col min="549" max="549" width="5.7109375" style="80" customWidth="1"/>
    <col min="550" max="584" width="2.7109375" style="80" customWidth="1"/>
    <col min="585" max="585" width="5.28515625" style="80" bestFit="1" customWidth="1"/>
    <col min="586" max="586" width="21.85546875" style="80" bestFit="1" customWidth="1"/>
    <col min="587" max="587" width="5.5703125" style="80" bestFit="1" customWidth="1"/>
    <col min="588" max="588" width="18.140625" style="80" bestFit="1" customWidth="1"/>
    <col min="589" max="589" width="5.28515625" style="80" bestFit="1" customWidth="1"/>
    <col min="590" max="590" width="22.140625" style="80" bestFit="1" customWidth="1"/>
    <col min="591" max="591" width="5.5703125" style="80" bestFit="1" customWidth="1"/>
    <col min="592" max="622" width="5.7109375" style="80" customWidth="1"/>
    <col min="623" max="766" width="9.140625" style="80"/>
    <col min="767" max="767" width="17.42578125" style="80" customWidth="1"/>
    <col min="768" max="768" width="2.7109375" style="80" customWidth="1"/>
    <col min="769" max="769" width="3" style="80" customWidth="1"/>
    <col min="770" max="770" width="3.42578125" style="80" customWidth="1"/>
    <col min="771" max="771" width="5.42578125" style="80" customWidth="1"/>
    <col min="772" max="772" width="3.7109375" style="80" customWidth="1"/>
    <col min="773" max="773" width="2" style="80" customWidth="1"/>
    <col min="774" max="774" width="4.42578125" style="80" customWidth="1"/>
    <col min="775" max="780" width="3.28515625" style="80" customWidth="1"/>
    <col min="781" max="781" width="0.28515625" style="80" customWidth="1"/>
    <col min="782" max="782" width="2.7109375" style="80" customWidth="1"/>
    <col min="783" max="783" width="1.42578125" style="80" customWidth="1"/>
    <col min="784" max="784" width="2.140625" style="80" customWidth="1"/>
    <col min="785" max="785" width="3.28515625" style="80" customWidth="1"/>
    <col min="786" max="789" width="2.28515625" style="80" customWidth="1"/>
    <col min="790" max="790" width="5" style="80" customWidth="1"/>
    <col min="791" max="791" width="1.140625" style="80" customWidth="1"/>
    <col min="792" max="792" width="3.42578125" style="80" customWidth="1"/>
    <col min="793" max="793" width="1.140625" style="80" customWidth="1"/>
    <col min="794" max="794" width="1.7109375" style="80" customWidth="1"/>
    <col min="795" max="796" width="3.28515625" style="80" customWidth="1"/>
    <col min="797" max="797" width="3.7109375" style="80" customWidth="1"/>
    <col min="798" max="798" width="3.5703125" style="80" customWidth="1"/>
    <col min="799" max="799" width="1.7109375" style="80" customWidth="1"/>
    <col min="800" max="800" width="0.7109375" style="80" customWidth="1"/>
    <col min="801" max="801" width="1.5703125" style="80" customWidth="1"/>
    <col min="802" max="802" width="2.7109375" style="80" customWidth="1"/>
    <col min="803" max="803" width="2.85546875" style="80" customWidth="1"/>
    <col min="804" max="804" width="2.7109375" style="80" customWidth="1"/>
    <col min="805" max="805" width="5.7109375" style="80" customWidth="1"/>
    <col min="806" max="840" width="2.7109375" style="80" customWidth="1"/>
    <col min="841" max="841" width="5.28515625" style="80" bestFit="1" customWidth="1"/>
    <col min="842" max="842" width="21.85546875" style="80" bestFit="1" customWidth="1"/>
    <col min="843" max="843" width="5.5703125" style="80" bestFit="1" customWidth="1"/>
    <col min="844" max="844" width="18.140625" style="80" bestFit="1" customWidth="1"/>
    <col min="845" max="845" width="5.28515625" style="80" bestFit="1" customWidth="1"/>
    <col min="846" max="846" width="22.140625" style="80" bestFit="1" customWidth="1"/>
    <col min="847" max="847" width="5.5703125" style="80" bestFit="1" customWidth="1"/>
    <col min="848" max="878" width="5.7109375" style="80" customWidth="1"/>
    <col min="879" max="1022" width="9.140625" style="80"/>
    <col min="1023" max="1023" width="17.42578125" style="80" customWidth="1"/>
    <col min="1024" max="1024" width="2.7109375" style="80" customWidth="1"/>
    <col min="1025" max="1025" width="3" style="80" customWidth="1"/>
    <col min="1026" max="1026" width="3.42578125" style="80" customWidth="1"/>
    <col min="1027" max="1027" width="5.42578125" style="80" customWidth="1"/>
    <col min="1028" max="1028" width="3.7109375" style="80" customWidth="1"/>
    <col min="1029" max="1029" width="2" style="80" customWidth="1"/>
    <col min="1030" max="1030" width="4.42578125" style="80" customWidth="1"/>
    <col min="1031" max="1036" width="3.28515625" style="80" customWidth="1"/>
    <col min="1037" max="1037" width="0.28515625" style="80" customWidth="1"/>
    <col min="1038" max="1038" width="2.7109375" style="80" customWidth="1"/>
    <col min="1039" max="1039" width="1.42578125" style="80" customWidth="1"/>
    <col min="1040" max="1040" width="2.140625" style="80" customWidth="1"/>
    <col min="1041" max="1041" width="3.28515625" style="80" customWidth="1"/>
    <col min="1042" max="1045" width="2.28515625" style="80" customWidth="1"/>
    <col min="1046" max="1046" width="5" style="80" customWidth="1"/>
    <col min="1047" max="1047" width="1.140625" style="80" customWidth="1"/>
    <col min="1048" max="1048" width="3.42578125" style="80" customWidth="1"/>
    <col min="1049" max="1049" width="1.140625" style="80" customWidth="1"/>
    <col min="1050" max="1050" width="1.7109375" style="80" customWidth="1"/>
    <col min="1051" max="1052" width="3.28515625" style="80" customWidth="1"/>
    <col min="1053" max="1053" width="3.7109375" style="80" customWidth="1"/>
    <col min="1054" max="1054" width="3.5703125" style="80" customWidth="1"/>
    <col min="1055" max="1055" width="1.7109375" style="80" customWidth="1"/>
    <col min="1056" max="1056" width="0.7109375" style="80" customWidth="1"/>
    <col min="1057" max="1057" width="1.5703125" style="80" customWidth="1"/>
    <col min="1058" max="1058" width="2.7109375" style="80" customWidth="1"/>
    <col min="1059" max="1059" width="2.85546875" style="80" customWidth="1"/>
    <col min="1060" max="1060" width="2.7109375" style="80" customWidth="1"/>
    <col min="1061" max="1061" width="5.7109375" style="80" customWidth="1"/>
    <col min="1062" max="1096" width="2.7109375" style="80" customWidth="1"/>
    <col min="1097" max="1097" width="5.28515625" style="80" bestFit="1" customWidth="1"/>
    <col min="1098" max="1098" width="21.85546875" style="80" bestFit="1" customWidth="1"/>
    <col min="1099" max="1099" width="5.5703125" style="80" bestFit="1" customWidth="1"/>
    <col min="1100" max="1100" width="18.140625" style="80" bestFit="1" customWidth="1"/>
    <col min="1101" max="1101" width="5.28515625" style="80" bestFit="1" customWidth="1"/>
    <col min="1102" max="1102" width="22.140625" style="80" bestFit="1" customWidth="1"/>
    <col min="1103" max="1103" width="5.5703125" style="80" bestFit="1" customWidth="1"/>
    <col min="1104" max="1134" width="5.7109375" style="80" customWidth="1"/>
    <col min="1135" max="1278" width="9.140625" style="80"/>
    <col min="1279" max="1279" width="17.42578125" style="80" customWidth="1"/>
    <col min="1280" max="1280" width="2.7109375" style="80" customWidth="1"/>
    <col min="1281" max="1281" width="3" style="80" customWidth="1"/>
    <col min="1282" max="1282" width="3.42578125" style="80" customWidth="1"/>
    <col min="1283" max="1283" width="5.42578125" style="80" customWidth="1"/>
    <col min="1284" max="1284" width="3.7109375" style="80" customWidth="1"/>
    <col min="1285" max="1285" width="2" style="80" customWidth="1"/>
    <col min="1286" max="1286" width="4.42578125" style="80" customWidth="1"/>
    <col min="1287" max="1292" width="3.28515625" style="80" customWidth="1"/>
    <col min="1293" max="1293" width="0.28515625" style="80" customWidth="1"/>
    <col min="1294" max="1294" width="2.7109375" style="80" customWidth="1"/>
    <col min="1295" max="1295" width="1.42578125" style="80" customWidth="1"/>
    <col min="1296" max="1296" width="2.140625" style="80" customWidth="1"/>
    <col min="1297" max="1297" width="3.28515625" style="80" customWidth="1"/>
    <col min="1298" max="1301" width="2.28515625" style="80" customWidth="1"/>
    <col min="1302" max="1302" width="5" style="80" customWidth="1"/>
    <col min="1303" max="1303" width="1.140625" style="80" customWidth="1"/>
    <col min="1304" max="1304" width="3.42578125" style="80" customWidth="1"/>
    <col min="1305" max="1305" width="1.140625" style="80" customWidth="1"/>
    <col min="1306" max="1306" width="1.7109375" style="80" customWidth="1"/>
    <col min="1307" max="1308" width="3.28515625" style="80" customWidth="1"/>
    <col min="1309" max="1309" width="3.7109375" style="80" customWidth="1"/>
    <col min="1310" max="1310" width="3.5703125" style="80" customWidth="1"/>
    <col min="1311" max="1311" width="1.7109375" style="80" customWidth="1"/>
    <col min="1312" max="1312" width="0.7109375" style="80" customWidth="1"/>
    <col min="1313" max="1313" width="1.5703125" style="80" customWidth="1"/>
    <col min="1314" max="1314" width="2.7109375" style="80" customWidth="1"/>
    <col min="1315" max="1315" width="2.85546875" style="80" customWidth="1"/>
    <col min="1316" max="1316" width="2.7109375" style="80" customWidth="1"/>
    <col min="1317" max="1317" width="5.7109375" style="80" customWidth="1"/>
    <col min="1318" max="1352" width="2.7109375" style="80" customWidth="1"/>
    <col min="1353" max="1353" width="5.28515625" style="80" bestFit="1" customWidth="1"/>
    <col min="1354" max="1354" width="21.85546875" style="80" bestFit="1" customWidth="1"/>
    <col min="1355" max="1355" width="5.5703125" style="80" bestFit="1" customWidth="1"/>
    <col min="1356" max="1356" width="18.140625" style="80" bestFit="1" customWidth="1"/>
    <col min="1357" max="1357" width="5.28515625" style="80" bestFit="1" customWidth="1"/>
    <col min="1358" max="1358" width="22.140625" style="80" bestFit="1" customWidth="1"/>
    <col min="1359" max="1359" width="5.5703125" style="80" bestFit="1" customWidth="1"/>
    <col min="1360" max="1390" width="5.7109375" style="80" customWidth="1"/>
    <col min="1391" max="1534" width="9.140625" style="80"/>
    <col min="1535" max="1535" width="17.42578125" style="80" customWidth="1"/>
    <col min="1536" max="1536" width="2.7109375" style="80" customWidth="1"/>
    <col min="1537" max="1537" width="3" style="80" customWidth="1"/>
    <col min="1538" max="1538" width="3.42578125" style="80" customWidth="1"/>
    <col min="1539" max="1539" width="5.42578125" style="80" customWidth="1"/>
    <col min="1540" max="1540" width="3.7109375" style="80" customWidth="1"/>
    <col min="1541" max="1541" width="2" style="80" customWidth="1"/>
    <col min="1542" max="1542" width="4.42578125" style="80" customWidth="1"/>
    <col min="1543" max="1548" width="3.28515625" style="80" customWidth="1"/>
    <col min="1549" max="1549" width="0.28515625" style="80" customWidth="1"/>
    <col min="1550" max="1550" width="2.7109375" style="80" customWidth="1"/>
    <col min="1551" max="1551" width="1.42578125" style="80" customWidth="1"/>
    <col min="1552" max="1552" width="2.140625" style="80" customWidth="1"/>
    <col min="1553" max="1553" width="3.28515625" style="80" customWidth="1"/>
    <col min="1554" max="1557" width="2.28515625" style="80" customWidth="1"/>
    <col min="1558" max="1558" width="5" style="80" customWidth="1"/>
    <col min="1559" max="1559" width="1.140625" style="80" customWidth="1"/>
    <col min="1560" max="1560" width="3.42578125" style="80" customWidth="1"/>
    <col min="1561" max="1561" width="1.140625" style="80" customWidth="1"/>
    <col min="1562" max="1562" width="1.7109375" style="80" customWidth="1"/>
    <col min="1563" max="1564" width="3.28515625" style="80" customWidth="1"/>
    <col min="1565" max="1565" width="3.7109375" style="80" customWidth="1"/>
    <col min="1566" max="1566" width="3.5703125" style="80" customWidth="1"/>
    <col min="1567" max="1567" width="1.7109375" style="80" customWidth="1"/>
    <col min="1568" max="1568" width="0.7109375" style="80" customWidth="1"/>
    <col min="1569" max="1569" width="1.5703125" style="80" customWidth="1"/>
    <col min="1570" max="1570" width="2.7109375" style="80" customWidth="1"/>
    <col min="1571" max="1571" width="2.85546875" style="80" customWidth="1"/>
    <col min="1572" max="1572" width="2.7109375" style="80" customWidth="1"/>
    <col min="1573" max="1573" width="5.7109375" style="80" customWidth="1"/>
    <col min="1574" max="1608" width="2.7109375" style="80" customWidth="1"/>
    <col min="1609" max="1609" width="5.28515625" style="80" bestFit="1" customWidth="1"/>
    <col min="1610" max="1610" width="21.85546875" style="80" bestFit="1" customWidth="1"/>
    <col min="1611" max="1611" width="5.5703125" style="80" bestFit="1" customWidth="1"/>
    <col min="1612" max="1612" width="18.140625" style="80" bestFit="1" customWidth="1"/>
    <col min="1613" max="1613" width="5.28515625" style="80" bestFit="1" customWidth="1"/>
    <col min="1614" max="1614" width="22.140625" style="80" bestFit="1" customWidth="1"/>
    <col min="1615" max="1615" width="5.5703125" style="80" bestFit="1" customWidth="1"/>
    <col min="1616" max="1646" width="5.7109375" style="80" customWidth="1"/>
    <col min="1647" max="1790" width="9.140625" style="80"/>
    <col min="1791" max="1791" width="17.42578125" style="80" customWidth="1"/>
    <col min="1792" max="1792" width="2.7109375" style="80" customWidth="1"/>
    <col min="1793" max="1793" width="3" style="80" customWidth="1"/>
    <col min="1794" max="1794" width="3.42578125" style="80" customWidth="1"/>
    <col min="1795" max="1795" width="5.42578125" style="80" customWidth="1"/>
    <col min="1796" max="1796" width="3.7109375" style="80" customWidth="1"/>
    <col min="1797" max="1797" width="2" style="80" customWidth="1"/>
    <col min="1798" max="1798" width="4.42578125" style="80" customWidth="1"/>
    <col min="1799" max="1804" width="3.28515625" style="80" customWidth="1"/>
    <col min="1805" max="1805" width="0.28515625" style="80" customWidth="1"/>
    <col min="1806" max="1806" width="2.7109375" style="80" customWidth="1"/>
    <col min="1807" max="1807" width="1.42578125" style="80" customWidth="1"/>
    <col min="1808" max="1808" width="2.140625" style="80" customWidth="1"/>
    <col min="1809" max="1809" width="3.28515625" style="80" customWidth="1"/>
    <col min="1810" max="1813" width="2.28515625" style="80" customWidth="1"/>
    <col min="1814" max="1814" width="5" style="80" customWidth="1"/>
    <col min="1815" max="1815" width="1.140625" style="80" customWidth="1"/>
    <col min="1816" max="1816" width="3.42578125" style="80" customWidth="1"/>
    <col min="1817" max="1817" width="1.140625" style="80" customWidth="1"/>
    <col min="1818" max="1818" width="1.7109375" style="80" customWidth="1"/>
    <col min="1819" max="1820" width="3.28515625" style="80" customWidth="1"/>
    <col min="1821" max="1821" width="3.7109375" style="80" customWidth="1"/>
    <col min="1822" max="1822" width="3.5703125" style="80" customWidth="1"/>
    <col min="1823" max="1823" width="1.7109375" style="80" customWidth="1"/>
    <col min="1824" max="1824" width="0.7109375" style="80" customWidth="1"/>
    <col min="1825" max="1825" width="1.5703125" style="80" customWidth="1"/>
    <col min="1826" max="1826" width="2.7109375" style="80" customWidth="1"/>
    <col min="1827" max="1827" width="2.85546875" style="80" customWidth="1"/>
    <col min="1828" max="1828" width="2.7109375" style="80" customWidth="1"/>
    <col min="1829" max="1829" width="5.7109375" style="80" customWidth="1"/>
    <col min="1830" max="1864" width="2.7109375" style="80" customWidth="1"/>
    <col min="1865" max="1865" width="5.28515625" style="80" bestFit="1" customWidth="1"/>
    <col min="1866" max="1866" width="21.85546875" style="80" bestFit="1" customWidth="1"/>
    <col min="1867" max="1867" width="5.5703125" style="80" bestFit="1" customWidth="1"/>
    <col min="1868" max="1868" width="18.140625" style="80" bestFit="1" customWidth="1"/>
    <col min="1869" max="1869" width="5.28515625" style="80" bestFit="1" customWidth="1"/>
    <col min="1870" max="1870" width="22.140625" style="80" bestFit="1" customWidth="1"/>
    <col min="1871" max="1871" width="5.5703125" style="80" bestFit="1" customWidth="1"/>
    <col min="1872" max="1902" width="5.7109375" style="80" customWidth="1"/>
    <col min="1903" max="2046" width="9.140625" style="80"/>
    <col min="2047" max="2047" width="17.42578125" style="80" customWidth="1"/>
    <col min="2048" max="2048" width="2.7109375" style="80" customWidth="1"/>
    <col min="2049" max="2049" width="3" style="80" customWidth="1"/>
    <col min="2050" max="2050" width="3.42578125" style="80" customWidth="1"/>
    <col min="2051" max="2051" width="5.42578125" style="80" customWidth="1"/>
    <col min="2052" max="2052" width="3.7109375" style="80" customWidth="1"/>
    <col min="2053" max="2053" width="2" style="80" customWidth="1"/>
    <col min="2054" max="2054" width="4.42578125" style="80" customWidth="1"/>
    <col min="2055" max="2060" width="3.28515625" style="80" customWidth="1"/>
    <col min="2061" max="2061" width="0.28515625" style="80" customWidth="1"/>
    <col min="2062" max="2062" width="2.7109375" style="80" customWidth="1"/>
    <col min="2063" max="2063" width="1.42578125" style="80" customWidth="1"/>
    <col min="2064" max="2064" width="2.140625" style="80" customWidth="1"/>
    <col min="2065" max="2065" width="3.28515625" style="80" customWidth="1"/>
    <col min="2066" max="2069" width="2.28515625" style="80" customWidth="1"/>
    <col min="2070" max="2070" width="5" style="80" customWidth="1"/>
    <col min="2071" max="2071" width="1.140625" style="80" customWidth="1"/>
    <col min="2072" max="2072" width="3.42578125" style="80" customWidth="1"/>
    <col min="2073" max="2073" width="1.140625" style="80" customWidth="1"/>
    <col min="2074" max="2074" width="1.7109375" style="80" customWidth="1"/>
    <col min="2075" max="2076" width="3.28515625" style="80" customWidth="1"/>
    <col min="2077" max="2077" width="3.7109375" style="80" customWidth="1"/>
    <col min="2078" max="2078" width="3.5703125" style="80" customWidth="1"/>
    <col min="2079" max="2079" width="1.7109375" style="80" customWidth="1"/>
    <col min="2080" max="2080" width="0.7109375" style="80" customWidth="1"/>
    <col min="2081" max="2081" width="1.5703125" style="80" customWidth="1"/>
    <col min="2082" max="2082" width="2.7109375" style="80" customWidth="1"/>
    <col min="2083" max="2083" width="2.85546875" style="80" customWidth="1"/>
    <col min="2084" max="2084" width="2.7109375" style="80" customWidth="1"/>
    <col min="2085" max="2085" width="5.7109375" style="80" customWidth="1"/>
    <col min="2086" max="2120" width="2.7109375" style="80" customWidth="1"/>
    <col min="2121" max="2121" width="5.28515625" style="80" bestFit="1" customWidth="1"/>
    <col min="2122" max="2122" width="21.85546875" style="80" bestFit="1" customWidth="1"/>
    <col min="2123" max="2123" width="5.5703125" style="80" bestFit="1" customWidth="1"/>
    <col min="2124" max="2124" width="18.140625" style="80" bestFit="1" customWidth="1"/>
    <col min="2125" max="2125" width="5.28515625" style="80" bestFit="1" customWidth="1"/>
    <col min="2126" max="2126" width="22.140625" style="80" bestFit="1" customWidth="1"/>
    <col min="2127" max="2127" width="5.5703125" style="80" bestFit="1" customWidth="1"/>
    <col min="2128" max="2158" width="5.7109375" style="80" customWidth="1"/>
    <col min="2159" max="2302" width="9.140625" style="80"/>
    <col min="2303" max="2303" width="17.42578125" style="80" customWidth="1"/>
    <col min="2304" max="2304" width="2.7109375" style="80" customWidth="1"/>
    <col min="2305" max="2305" width="3" style="80" customWidth="1"/>
    <col min="2306" max="2306" width="3.42578125" style="80" customWidth="1"/>
    <col min="2307" max="2307" width="5.42578125" style="80" customWidth="1"/>
    <col min="2308" max="2308" width="3.7109375" style="80" customWidth="1"/>
    <col min="2309" max="2309" width="2" style="80" customWidth="1"/>
    <col min="2310" max="2310" width="4.42578125" style="80" customWidth="1"/>
    <col min="2311" max="2316" width="3.28515625" style="80" customWidth="1"/>
    <col min="2317" max="2317" width="0.28515625" style="80" customWidth="1"/>
    <col min="2318" max="2318" width="2.7109375" style="80" customWidth="1"/>
    <col min="2319" max="2319" width="1.42578125" style="80" customWidth="1"/>
    <col min="2320" max="2320" width="2.140625" style="80" customWidth="1"/>
    <col min="2321" max="2321" width="3.28515625" style="80" customWidth="1"/>
    <col min="2322" max="2325" width="2.28515625" style="80" customWidth="1"/>
    <col min="2326" max="2326" width="5" style="80" customWidth="1"/>
    <col min="2327" max="2327" width="1.140625" style="80" customWidth="1"/>
    <col min="2328" max="2328" width="3.42578125" style="80" customWidth="1"/>
    <col min="2329" max="2329" width="1.140625" style="80" customWidth="1"/>
    <col min="2330" max="2330" width="1.7109375" style="80" customWidth="1"/>
    <col min="2331" max="2332" width="3.28515625" style="80" customWidth="1"/>
    <col min="2333" max="2333" width="3.7109375" style="80" customWidth="1"/>
    <col min="2334" max="2334" width="3.5703125" style="80" customWidth="1"/>
    <col min="2335" max="2335" width="1.7109375" style="80" customWidth="1"/>
    <col min="2336" max="2336" width="0.7109375" style="80" customWidth="1"/>
    <col min="2337" max="2337" width="1.5703125" style="80" customWidth="1"/>
    <col min="2338" max="2338" width="2.7109375" style="80" customWidth="1"/>
    <col min="2339" max="2339" width="2.85546875" style="80" customWidth="1"/>
    <col min="2340" max="2340" width="2.7109375" style="80" customWidth="1"/>
    <col min="2341" max="2341" width="5.7109375" style="80" customWidth="1"/>
    <col min="2342" max="2376" width="2.7109375" style="80" customWidth="1"/>
    <col min="2377" max="2377" width="5.28515625" style="80" bestFit="1" customWidth="1"/>
    <col min="2378" max="2378" width="21.85546875" style="80" bestFit="1" customWidth="1"/>
    <col min="2379" max="2379" width="5.5703125" style="80" bestFit="1" customWidth="1"/>
    <col min="2380" max="2380" width="18.140625" style="80" bestFit="1" customWidth="1"/>
    <col min="2381" max="2381" width="5.28515625" style="80" bestFit="1" customWidth="1"/>
    <col min="2382" max="2382" width="22.140625" style="80" bestFit="1" customWidth="1"/>
    <col min="2383" max="2383" width="5.5703125" style="80" bestFit="1" customWidth="1"/>
    <col min="2384" max="2414" width="5.7109375" style="80" customWidth="1"/>
    <col min="2415" max="2558" width="9.140625" style="80"/>
    <col min="2559" max="2559" width="17.42578125" style="80" customWidth="1"/>
    <col min="2560" max="2560" width="2.7109375" style="80" customWidth="1"/>
    <col min="2561" max="2561" width="3" style="80" customWidth="1"/>
    <col min="2562" max="2562" width="3.42578125" style="80" customWidth="1"/>
    <col min="2563" max="2563" width="5.42578125" style="80" customWidth="1"/>
    <col min="2564" max="2564" width="3.7109375" style="80" customWidth="1"/>
    <col min="2565" max="2565" width="2" style="80" customWidth="1"/>
    <col min="2566" max="2566" width="4.42578125" style="80" customWidth="1"/>
    <col min="2567" max="2572" width="3.28515625" style="80" customWidth="1"/>
    <col min="2573" max="2573" width="0.28515625" style="80" customWidth="1"/>
    <col min="2574" max="2574" width="2.7109375" style="80" customWidth="1"/>
    <col min="2575" max="2575" width="1.42578125" style="80" customWidth="1"/>
    <col min="2576" max="2576" width="2.140625" style="80" customWidth="1"/>
    <col min="2577" max="2577" width="3.28515625" style="80" customWidth="1"/>
    <col min="2578" max="2581" width="2.28515625" style="80" customWidth="1"/>
    <col min="2582" max="2582" width="5" style="80" customWidth="1"/>
    <col min="2583" max="2583" width="1.140625" style="80" customWidth="1"/>
    <col min="2584" max="2584" width="3.42578125" style="80" customWidth="1"/>
    <col min="2585" max="2585" width="1.140625" style="80" customWidth="1"/>
    <col min="2586" max="2586" width="1.7109375" style="80" customWidth="1"/>
    <col min="2587" max="2588" width="3.28515625" style="80" customWidth="1"/>
    <col min="2589" max="2589" width="3.7109375" style="80" customWidth="1"/>
    <col min="2590" max="2590" width="3.5703125" style="80" customWidth="1"/>
    <col min="2591" max="2591" width="1.7109375" style="80" customWidth="1"/>
    <col min="2592" max="2592" width="0.7109375" style="80" customWidth="1"/>
    <col min="2593" max="2593" width="1.5703125" style="80" customWidth="1"/>
    <col min="2594" max="2594" width="2.7109375" style="80" customWidth="1"/>
    <col min="2595" max="2595" width="2.85546875" style="80" customWidth="1"/>
    <col min="2596" max="2596" width="2.7109375" style="80" customWidth="1"/>
    <col min="2597" max="2597" width="5.7109375" style="80" customWidth="1"/>
    <col min="2598" max="2632" width="2.7109375" style="80" customWidth="1"/>
    <col min="2633" max="2633" width="5.28515625" style="80" bestFit="1" customWidth="1"/>
    <col min="2634" max="2634" width="21.85546875" style="80" bestFit="1" customWidth="1"/>
    <col min="2635" max="2635" width="5.5703125" style="80" bestFit="1" customWidth="1"/>
    <col min="2636" max="2636" width="18.140625" style="80" bestFit="1" customWidth="1"/>
    <col min="2637" max="2637" width="5.28515625" style="80" bestFit="1" customWidth="1"/>
    <col min="2638" max="2638" width="22.140625" style="80" bestFit="1" customWidth="1"/>
    <col min="2639" max="2639" width="5.5703125" style="80" bestFit="1" customWidth="1"/>
    <col min="2640" max="2670" width="5.7109375" style="80" customWidth="1"/>
    <col min="2671" max="2814" width="9.140625" style="80"/>
    <col min="2815" max="2815" width="17.42578125" style="80" customWidth="1"/>
    <col min="2816" max="2816" width="2.7109375" style="80" customWidth="1"/>
    <col min="2817" max="2817" width="3" style="80" customWidth="1"/>
    <col min="2818" max="2818" width="3.42578125" style="80" customWidth="1"/>
    <col min="2819" max="2819" width="5.42578125" style="80" customWidth="1"/>
    <col min="2820" max="2820" width="3.7109375" style="80" customWidth="1"/>
    <col min="2821" max="2821" width="2" style="80" customWidth="1"/>
    <col min="2822" max="2822" width="4.42578125" style="80" customWidth="1"/>
    <col min="2823" max="2828" width="3.28515625" style="80" customWidth="1"/>
    <col min="2829" max="2829" width="0.28515625" style="80" customWidth="1"/>
    <col min="2830" max="2830" width="2.7109375" style="80" customWidth="1"/>
    <col min="2831" max="2831" width="1.42578125" style="80" customWidth="1"/>
    <col min="2832" max="2832" width="2.140625" style="80" customWidth="1"/>
    <col min="2833" max="2833" width="3.28515625" style="80" customWidth="1"/>
    <col min="2834" max="2837" width="2.28515625" style="80" customWidth="1"/>
    <col min="2838" max="2838" width="5" style="80" customWidth="1"/>
    <col min="2839" max="2839" width="1.140625" style="80" customWidth="1"/>
    <col min="2840" max="2840" width="3.42578125" style="80" customWidth="1"/>
    <col min="2841" max="2841" width="1.140625" style="80" customWidth="1"/>
    <col min="2842" max="2842" width="1.7109375" style="80" customWidth="1"/>
    <col min="2843" max="2844" width="3.28515625" style="80" customWidth="1"/>
    <col min="2845" max="2845" width="3.7109375" style="80" customWidth="1"/>
    <col min="2846" max="2846" width="3.5703125" style="80" customWidth="1"/>
    <col min="2847" max="2847" width="1.7109375" style="80" customWidth="1"/>
    <col min="2848" max="2848" width="0.7109375" style="80" customWidth="1"/>
    <col min="2849" max="2849" width="1.5703125" style="80" customWidth="1"/>
    <col min="2850" max="2850" width="2.7109375" style="80" customWidth="1"/>
    <col min="2851" max="2851" width="2.85546875" style="80" customWidth="1"/>
    <col min="2852" max="2852" width="2.7109375" style="80" customWidth="1"/>
    <col min="2853" max="2853" width="5.7109375" style="80" customWidth="1"/>
    <col min="2854" max="2888" width="2.7109375" style="80" customWidth="1"/>
    <col min="2889" max="2889" width="5.28515625" style="80" bestFit="1" customWidth="1"/>
    <col min="2890" max="2890" width="21.85546875" style="80" bestFit="1" customWidth="1"/>
    <col min="2891" max="2891" width="5.5703125" style="80" bestFit="1" customWidth="1"/>
    <col min="2892" max="2892" width="18.140625" style="80" bestFit="1" customWidth="1"/>
    <col min="2893" max="2893" width="5.28515625" style="80" bestFit="1" customWidth="1"/>
    <col min="2894" max="2894" width="22.140625" style="80" bestFit="1" customWidth="1"/>
    <col min="2895" max="2895" width="5.5703125" style="80" bestFit="1" customWidth="1"/>
    <col min="2896" max="2926" width="5.7109375" style="80" customWidth="1"/>
    <col min="2927" max="3070" width="9.140625" style="80"/>
    <col min="3071" max="3071" width="17.42578125" style="80" customWidth="1"/>
    <col min="3072" max="3072" width="2.7109375" style="80" customWidth="1"/>
    <col min="3073" max="3073" width="3" style="80" customWidth="1"/>
    <col min="3074" max="3074" width="3.42578125" style="80" customWidth="1"/>
    <col min="3075" max="3075" width="5.42578125" style="80" customWidth="1"/>
    <col min="3076" max="3076" width="3.7109375" style="80" customWidth="1"/>
    <col min="3077" max="3077" width="2" style="80" customWidth="1"/>
    <col min="3078" max="3078" width="4.42578125" style="80" customWidth="1"/>
    <col min="3079" max="3084" width="3.28515625" style="80" customWidth="1"/>
    <col min="3085" max="3085" width="0.28515625" style="80" customWidth="1"/>
    <col min="3086" max="3086" width="2.7109375" style="80" customWidth="1"/>
    <col min="3087" max="3087" width="1.42578125" style="80" customWidth="1"/>
    <col min="3088" max="3088" width="2.140625" style="80" customWidth="1"/>
    <col min="3089" max="3089" width="3.28515625" style="80" customWidth="1"/>
    <col min="3090" max="3093" width="2.28515625" style="80" customWidth="1"/>
    <col min="3094" max="3094" width="5" style="80" customWidth="1"/>
    <col min="3095" max="3095" width="1.140625" style="80" customWidth="1"/>
    <col min="3096" max="3096" width="3.42578125" style="80" customWidth="1"/>
    <col min="3097" max="3097" width="1.140625" style="80" customWidth="1"/>
    <col min="3098" max="3098" width="1.7109375" style="80" customWidth="1"/>
    <col min="3099" max="3100" width="3.28515625" style="80" customWidth="1"/>
    <col min="3101" max="3101" width="3.7109375" style="80" customWidth="1"/>
    <col min="3102" max="3102" width="3.5703125" style="80" customWidth="1"/>
    <col min="3103" max="3103" width="1.7109375" style="80" customWidth="1"/>
    <col min="3104" max="3104" width="0.7109375" style="80" customWidth="1"/>
    <col min="3105" max="3105" width="1.5703125" style="80" customWidth="1"/>
    <col min="3106" max="3106" width="2.7109375" style="80" customWidth="1"/>
    <col min="3107" max="3107" width="2.85546875" style="80" customWidth="1"/>
    <col min="3108" max="3108" width="2.7109375" style="80" customWidth="1"/>
    <col min="3109" max="3109" width="5.7109375" style="80" customWidth="1"/>
    <col min="3110" max="3144" width="2.7109375" style="80" customWidth="1"/>
    <col min="3145" max="3145" width="5.28515625" style="80" bestFit="1" customWidth="1"/>
    <col min="3146" max="3146" width="21.85546875" style="80" bestFit="1" customWidth="1"/>
    <col min="3147" max="3147" width="5.5703125" style="80" bestFit="1" customWidth="1"/>
    <col min="3148" max="3148" width="18.140625" style="80" bestFit="1" customWidth="1"/>
    <col min="3149" max="3149" width="5.28515625" style="80" bestFit="1" customWidth="1"/>
    <col min="3150" max="3150" width="22.140625" style="80" bestFit="1" customWidth="1"/>
    <col min="3151" max="3151" width="5.5703125" style="80" bestFit="1" customWidth="1"/>
    <col min="3152" max="3182" width="5.7109375" style="80" customWidth="1"/>
    <col min="3183" max="3326" width="9.140625" style="80"/>
    <col min="3327" max="3327" width="17.42578125" style="80" customWidth="1"/>
    <col min="3328" max="3328" width="2.7109375" style="80" customWidth="1"/>
    <col min="3329" max="3329" width="3" style="80" customWidth="1"/>
    <col min="3330" max="3330" width="3.42578125" style="80" customWidth="1"/>
    <col min="3331" max="3331" width="5.42578125" style="80" customWidth="1"/>
    <col min="3332" max="3332" width="3.7109375" style="80" customWidth="1"/>
    <col min="3333" max="3333" width="2" style="80" customWidth="1"/>
    <col min="3334" max="3334" width="4.42578125" style="80" customWidth="1"/>
    <col min="3335" max="3340" width="3.28515625" style="80" customWidth="1"/>
    <col min="3341" max="3341" width="0.28515625" style="80" customWidth="1"/>
    <col min="3342" max="3342" width="2.7109375" style="80" customWidth="1"/>
    <col min="3343" max="3343" width="1.42578125" style="80" customWidth="1"/>
    <col min="3344" max="3344" width="2.140625" style="80" customWidth="1"/>
    <col min="3345" max="3345" width="3.28515625" style="80" customWidth="1"/>
    <col min="3346" max="3349" width="2.28515625" style="80" customWidth="1"/>
    <col min="3350" max="3350" width="5" style="80" customWidth="1"/>
    <col min="3351" max="3351" width="1.140625" style="80" customWidth="1"/>
    <col min="3352" max="3352" width="3.42578125" style="80" customWidth="1"/>
    <col min="3353" max="3353" width="1.140625" style="80" customWidth="1"/>
    <col min="3354" max="3354" width="1.7109375" style="80" customWidth="1"/>
    <col min="3355" max="3356" width="3.28515625" style="80" customWidth="1"/>
    <col min="3357" max="3357" width="3.7109375" style="80" customWidth="1"/>
    <col min="3358" max="3358" width="3.5703125" style="80" customWidth="1"/>
    <col min="3359" max="3359" width="1.7109375" style="80" customWidth="1"/>
    <col min="3360" max="3360" width="0.7109375" style="80" customWidth="1"/>
    <col min="3361" max="3361" width="1.5703125" style="80" customWidth="1"/>
    <col min="3362" max="3362" width="2.7109375" style="80" customWidth="1"/>
    <col min="3363" max="3363" width="2.85546875" style="80" customWidth="1"/>
    <col min="3364" max="3364" width="2.7109375" style="80" customWidth="1"/>
    <col min="3365" max="3365" width="5.7109375" style="80" customWidth="1"/>
    <col min="3366" max="3400" width="2.7109375" style="80" customWidth="1"/>
    <col min="3401" max="3401" width="5.28515625" style="80" bestFit="1" customWidth="1"/>
    <col min="3402" max="3402" width="21.85546875" style="80" bestFit="1" customWidth="1"/>
    <col min="3403" max="3403" width="5.5703125" style="80" bestFit="1" customWidth="1"/>
    <col min="3404" max="3404" width="18.140625" style="80" bestFit="1" customWidth="1"/>
    <col min="3405" max="3405" width="5.28515625" style="80" bestFit="1" customWidth="1"/>
    <col min="3406" max="3406" width="22.140625" style="80" bestFit="1" customWidth="1"/>
    <col min="3407" max="3407" width="5.5703125" style="80" bestFit="1" customWidth="1"/>
    <col min="3408" max="3438" width="5.7109375" style="80" customWidth="1"/>
    <col min="3439" max="3582" width="9.140625" style="80"/>
    <col min="3583" max="3583" width="17.42578125" style="80" customWidth="1"/>
    <col min="3584" max="3584" width="2.7109375" style="80" customWidth="1"/>
    <col min="3585" max="3585" width="3" style="80" customWidth="1"/>
    <col min="3586" max="3586" width="3.42578125" style="80" customWidth="1"/>
    <col min="3587" max="3587" width="5.42578125" style="80" customWidth="1"/>
    <col min="3588" max="3588" width="3.7109375" style="80" customWidth="1"/>
    <col min="3589" max="3589" width="2" style="80" customWidth="1"/>
    <col min="3590" max="3590" width="4.42578125" style="80" customWidth="1"/>
    <col min="3591" max="3596" width="3.28515625" style="80" customWidth="1"/>
    <col min="3597" max="3597" width="0.28515625" style="80" customWidth="1"/>
    <col min="3598" max="3598" width="2.7109375" style="80" customWidth="1"/>
    <col min="3599" max="3599" width="1.42578125" style="80" customWidth="1"/>
    <col min="3600" max="3600" width="2.140625" style="80" customWidth="1"/>
    <col min="3601" max="3601" width="3.28515625" style="80" customWidth="1"/>
    <col min="3602" max="3605" width="2.28515625" style="80" customWidth="1"/>
    <col min="3606" max="3606" width="5" style="80" customWidth="1"/>
    <col min="3607" max="3607" width="1.140625" style="80" customWidth="1"/>
    <col min="3608" max="3608" width="3.42578125" style="80" customWidth="1"/>
    <col min="3609" max="3609" width="1.140625" style="80" customWidth="1"/>
    <col min="3610" max="3610" width="1.7109375" style="80" customWidth="1"/>
    <col min="3611" max="3612" width="3.28515625" style="80" customWidth="1"/>
    <col min="3613" max="3613" width="3.7109375" style="80" customWidth="1"/>
    <col min="3614" max="3614" width="3.5703125" style="80" customWidth="1"/>
    <col min="3615" max="3615" width="1.7109375" style="80" customWidth="1"/>
    <col min="3616" max="3616" width="0.7109375" style="80" customWidth="1"/>
    <col min="3617" max="3617" width="1.5703125" style="80" customWidth="1"/>
    <col min="3618" max="3618" width="2.7109375" style="80" customWidth="1"/>
    <col min="3619" max="3619" width="2.85546875" style="80" customWidth="1"/>
    <col min="3620" max="3620" width="2.7109375" style="80" customWidth="1"/>
    <col min="3621" max="3621" width="5.7109375" style="80" customWidth="1"/>
    <col min="3622" max="3656" width="2.7109375" style="80" customWidth="1"/>
    <col min="3657" max="3657" width="5.28515625" style="80" bestFit="1" customWidth="1"/>
    <col min="3658" max="3658" width="21.85546875" style="80" bestFit="1" customWidth="1"/>
    <col min="3659" max="3659" width="5.5703125" style="80" bestFit="1" customWidth="1"/>
    <col min="3660" max="3660" width="18.140625" style="80" bestFit="1" customWidth="1"/>
    <col min="3661" max="3661" width="5.28515625" style="80" bestFit="1" customWidth="1"/>
    <col min="3662" max="3662" width="22.140625" style="80" bestFit="1" customWidth="1"/>
    <col min="3663" max="3663" width="5.5703125" style="80" bestFit="1" customWidth="1"/>
    <col min="3664" max="3694" width="5.7109375" style="80" customWidth="1"/>
    <col min="3695" max="3838" width="9.140625" style="80"/>
    <col min="3839" max="3839" width="17.42578125" style="80" customWidth="1"/>
    <col min="3840" max="3840" width="2.7109375" style="80" customWidth="1"/>
    <col min="3841" max="3841" width="3" style="80" customWidth="1"/>
    <col min="3842" max="3842" width="3.42578125" style="80" customWidth="1"/>
    <col min="3843" max="3843" width="5.42578125" style="80" customWidth="1"/>
    <col min="3844" max="3844" width="3.7109375" style="80" customWidth="1"/>
    <col min="3845" max="3845" width="2" style="80" customWidth="1"/>
    <col min="3846" max="3846" width="4.42578125" style="80" customWidth="1"/>
    <col min="3847" max="3852" width="3.28515625" style="80" customWidth="1"/>
    <col min="3853" max="3853" width="0.28515625" style="80" customWidth="1"/>
    <col min="3854" max="3854" width="2.7109375" style="80" customWidth="1"/>
    <col min="3855" max="3855" width="1.42578125" style="80" customWidth="1"/>
    <col min="3856" max="3856" width="2.140625" style="80" customWidth="1"/>
    <col min="3857" max="3857" width="3.28515625" style="80" customWidth="1"/>
    <col min="3858" max="3861" width="2.28515625" style="80" customWidth="1"/>
    <col min="3862" max="3862" width="5" style="80" customWidth="1"/>
    <col min="3863" max="3863" width="1.140625" style="80" customWidth="1"/>
    <col min="3864" max="3864" width="3.42578125" style="80" customWidth="1"/>
    <col min="3865" max="3865" width="1.140625" style="80" customWidth="1"/>
    <col min="3866" max="3866" width="1.7109375" style="80" customWidth="1"/>
    <col min="3867" max="3868" width="3.28515625" style="80" customWidth="1"/>
    <col min="3869" max="3869" width="3.7109375" style="80" customWidth="1"/>
    <col min="3870" max="3870" width="3.5703125" style="80" customWidth="1"/>
    <col min="3871" max="3871" width="1.7109375" style="80" customWidth="1"/>
    <col min="3872" max="3872" width="0.7109375" style="80" customWidth="1"/>
    <col min="3873" max="3873" width="1.5703125" style="80" customWidth="1"/>
    <col min="3874" max="3874" width="2.7109375" style="80" customWidth="1"/>
    <col min="3875" max="3875" width="2.85546875" style="80" customWidth="1"/>
    <col min="3876" max="3876" width="2.7109375" style="80" customWidth="1"/>
    <col min="3877" max="3877" width="5.7109375" style="80" customWidth="1"/>
    <col min="3878" max="3912" width="2.7109375" style="80" customWidth="1"/>
    <col min="3913" max="3913" width="5.28515625" style="80" bestFit="1" customWidth="1"/>
    <col min="3914" max="3914" width="21.85546875" style="80" bestFit="1" customWidth="1"/>
    <col min="3915" max="3915" width="5.5703125" style="80" bestFit="1" customWidth="1"/>
    <col min="3916" max="3916" width="18.140625" style="80" bestFit="1" customWidth="1"/>
    <col min="3917" max="3917" width="5.28515625" style="80" bestFit="1" customWidth="1"/>
    <col min="3918" max="3918" width="22.140625" style="80" bestFit="1" customWidth="1"/>
    <col min="3919" max="3919" width="5.5703125" style="80" bestFit="1" customWidth="1"/>
    <col min="3920" max="3950" width="5.7109375" style="80" customWidth="1"/>
    <col min="3951" max="4094" width="9.140625" style="80"/>
    <col min="4095" max="4095" width="17.42578125" style="80" customWidth="1"/>
    <col min="4096" max="4096" width="2.7109375" style="80" customWidth="1"/>
    <col min="4097" max="4097" width="3" style="80" customWidth="1"/>
    <col min="4098" max="4098" width="3.42578125" style="80" customWidth="1"/>
    <col min="4099" max="4099" width="5.42578125" style="80" customWidth="1"/>
    <col min="4100" max="4100" width="3.7109375" style="80" customWidth="1"/>
    <col min="4101" max="4101" width="2" style="80" customWidth="1"/>
    <col min="4102" max="4102" width="4.42578125" style="80" customWidth="1"/>
    <col min="4103" max="4108" width="3.28515625" style="80" customWidth="1"/>
    <col min="4109" max="4109" width="0.28515625" style="80" customWidth="1"/>
    <col min="4110" max="4110" width="2.7109375" style="80" customWidth="1"/>
    <col min="4111" max="4111" width="1.42578125" style="80" customWidth="1"/>
    <col min="4112" max="4112" width="2.140625" style="80" customWidth="1"/>
    <col min="4113" max="4113" width="3.28515625" style="80" customWidth="1"/>
    <col min="4114" max="4117" width="2.28515625" style="80" customWidth="1"/>
    <col min="4118" max="4118" width="5" style="80" customWidth="1"/>
    <col min="4119" max="4119" width="1.140625" style="80" customWidth="1"/>
    <col min="4120" max="4120" width="3.42578125" style="80" customWidth="1"/>
    <col min="4121" max="4121" width="1.140625" style="80" customWidth="1"/>
    <col min="4122" max="4122" width="1.7109375" style="80" customWidth="1"/>
    <col min="4123" max="4124" width="3.28515625" style="80" customWidth="1"/>
    <col min="4125" max="4125" width="3.7109375" style="80" customWidth="1"/>
    <col min="4126" max="4126" width="3.5703125" style="80" customWidth="1"/>
    <col min="4127" max="4127" width="1.7109375" style="80" customWidth="1"/>
    <col min="4128" max="4128" width="0.7109375" style="80" customWidth="1"/>
    <col min="4129" max="4129" width="1.5703125" style="80" customWidth="1"/>
    <col min="4130" max="4130" width="2.7109375" style="80" customWidth="1"/>
    <col min="4131" max="4131" width="2.85546875" style="80" customWidth="1"/>
    <col min="4132" max="4132" width="2.7109375" style="80" customWidth="1"/>
    <col min="4133" max="4133" width="5.7109375" style="80" customWidth="1"/>
    <col min="4134" max="4168" width="2.7109375" style="80" customWidth="1"/>
    <col min="4169" max="4169" width="5.28515625" style="80" bestFit="1" customWidth="1"/>
    <col min="4170" max="4170" width="21.85546875" style="80" bestFit="1" customWidth="1"/>
    <col min="4171" max="4171" width="5.5703125" style="80" bestFit="1" customWidth="1"/>
    <col min="4172" max="4172" width="18.140625" style="80" bestFit="1" customWidth="1"/>
    <col min="4173" max="4173" width="5.28515625" style="80" bestFit="1" customWidth="1"/>
    <col min="4174" max="4174" width="22.140625" style="80" bestFit="1" customWidth="1"/>
    <col min="4175" max="4175" width="5.5703125" style="80" bestFit="1" customWidth="1"/>
    <col min="4176" max="4206" width="5.7109375" style="80" customWidth="1"/>
    <col min="4207" max="4350" width="9.140625" style="80"/>
    <col min="4351" max="4351" width="17.42578125" style="80" customWidth="1"/>
    <col min="4352" max="4352" width="2.7109375" style="80" customWidth="1"/>
    <col min="4353" max="4353" width="3" style="80" customWidth="1"/>
    <col min="4354" max="4354" width="3.42578125" style="80" customWidth="1"/>
    <col min="4355" max="4355" width="5.42578125" style="80" customWidth="1"/>
    <col min="4356" max="4356" width="3.7109375" style="80" customWidth="1"/>
    <col min="4357" max="4357" width="2" style="80" customWidth="1"/>
    <col min="4358" max="4358" width="4.42578125" style="80" customWidth="1"/>
    <col min="4359" max="4364" width="3.28515625" style="80" customWidth="1"/>
    <col min="4365" max="4365" width="0.28515625" style="80" customWidth="1"/>
    <col min="4366" max="4366" width="2.7109375" style="80" customWidth="1"/>
    <col min="4367" max="4367" width="1.42578125" style="80" customWidth="1"/>
    <col min="4368" max="4368" width="2.140625" style="80" customWidth="1"/>
    <col min="4369" max="4369" width="3.28515625" style="80" customWidth="1"/>
    <col min="4370" max="4373" width="2.28515625" style="80" customWidth="1"/>
    <col min="4374" max="4374" width="5" style="80" customWidth="1"/>
    <col min="4375" max="4375" width="1.140625" style="80" customWidth="1"/>
    <col min="4376" max="4376" width="3.42578125" style="80" customWidth="1"/>
    <col min="4377" max="4377" width="1.140625" style="80" customWidth="1"/>
    <col min="4378" max="4378" width="1.7109375" style="80" customWidth="1"/>
    <col min="4379" max="4380" width="3.28515625" style="80" customWidth="1"/>
    <col min="4381" max="4381" width="3.7109375" style="80" customWidth="1"/>
    <col min="4382" max="4382" width="3.5703125" style="80" customWidth="1"/>
    <col min="4383" max="4383" width="1.7109375" style="80" customWidth="1"/>
    <col min="4384" max="4384" width="0.7109375" style="80" customWidth="1"/>
    <col min="4385" max="4385" width="1.5703125" style="80" customWidth="1"/>
    <col min="4386" max="4386" width="2.7109375" style="80" customWidth="1"/>
    <col min="4387" max="4387" width="2.85546875" style="80" customWidth="1"/>
    <col min="4388" max="4388" width="2.7109375" style="80" customWidth="1"/>
    <col min="4389" max="4389" width="5.7109375" style="80" customWidth="1"/>
    <col min="4390" max="4424" width="2.7109375" style="80" customWidth="1"/>
    <col min="4425" max="4425" width="5.28515625" style="80" bestFit="1" customWidth="1"/>
    <col min="4426" max="4426" width="21.85546875" style="80" bestFit="1" customWidth="1"/>
    <col min="4427" max="4427" width="5.5703125" style="80" bestFit="1" customWidth="1"/>
    <col min="4428" max="4428" width="18.140625" style="80" bestFit="1" customWidth="1"/>
    <col min="4429" max="4429" width="5.28515625" style="80" bestFit="1" customWidth="1"/>
    <col min="4430" max="4430" width="22.140625" style="80" bestFit="1" customWidth="1"/>
    <col min="4431" max="4431" width="5.5703125" style="80" bestFit="1" customWidth="1"/>
    <col min="4432" max="4462" width="5.7109375" style="80" customWidth="1"/>
    <col min="4463" max="4606" width="9.140625" style="80"/>
    <col min="4607" max="4607" width="17.42578125" style="80" customWidth="1"/>
    <col min="4608" max="4608" width="2.7109375" style="80" customWidth="1"/>
    <col min="4609" max="4609" width="3" style="80" customWidth="1"/>
    <col min="4610" max="4610" width="3.42578125" style="80" customWidth="1"/>
    <col min="4611" max="4611" width="5.42578125" style="80" customWidth="1"/>
    <col min="4612" max="4612" width="3.7109375" style="80" customWidth="1"/>
    <col min="4613" max="4613" width="2" style="80" customWidth="1"/>
    <col min="4614" max="4614" width="4.42578125" style="80" customWidth="1"/>
    <col min="4615" max="4620" width="3.28515625" style="80" customWidth="1"/>
    <col min="4621" max="4621" width="0.28515625" style="80" customWidth="1"/>
    <col min="4622" max="4622" width="2.7109375" style="80" customWidth="1"/>
    <col min="4623" max="4623" width="1.42578125" style="80" customWidth="1"/>
    <col min="4624" max="4624" width="2.140625" style="80" customWidth="1"/>
    <col min="4625" max="4625" width="3.28515625" style="80" customWidth="1"/>
    <col min="4626" max="4629" width="2.28515625" style="80" customWidth="1"/>
    <col min="4630" max="4630" width="5" style="80" customWidth="1"/>
    <col min="4631" max="4631" width="1.140625" style="80" customWidth="1"/>
    <col min="4632" max="4632" width="3.42578125" style="80" customWidth="1"/>
    <col min="4633" max="4633" width="1.140625" style="80" customWidth="1"/>
    <col min="4634" max="4634" width="1.7109375" style="80" customWidth="1"/>
    <col min="4635" max="4636" width="3.28515625" style="80" customWidth="1"/>
    <col min="4637" max="4637" width="3.7109375" style="80" customWidth="1"/>
    <col min="4638" max="4638" width="3.5703125" style="80" customWidth="1"/>
    <col min="4639" max="4639" width="1.7109375" style="80" customWidth="1"/>
    <col min="4640" max="4640" width="0.7109375" style="80" customWidth="1"/>
    <col min="4641" max="4641" width="1.5703125" style="80" customWidth="1"/>
    <col min="4642" max="4642" width="2.7109375" style="80" customWidth="1"/>
    <col min="4643" max="4643" width="2.85546875" style="80" customWidth="1"/>
    <col min="4644" max="4644" width="2.7109375" style="80" customWidth="1"/>
    <col min="4645" max="4645" width="5.7109375" style="80" customWidth="1"/>
    <col min="4646" max="4680" width="2.7109375" style="80" customWidth="1"/>
    <col min="4681" max="4681" width="5.28515625" style="80" bestFit="1" customWidth="1"/>
    <col min="4682" max="4682" width="21.85546875" style="80" bestFit="1" customWidth="1"/>
    <col min="4683" max="4683" width="5.5703125" style="80" bestFit="1" customWidth="1"/>
    <col min="4684" max="4684" width="18.140625" style="80" bestFit="1" customWidth="1"/>
    <col min="4685" max="4685" width="5.28515625" style="80" bestFit="1" customWidth="1"/>
    <col min="4686" max="4686" width="22.140625" style="80" bestFit="1" customWidth="1"/>
    <col min="4687" max="4687" width="5.5703125" style="80" bestFit="1" customWidth="1"/>
    <col min="4688" max="4718" width="5.7109375" style="80" customWidth="1"/>
    <col min="4719" max="4862" width="9.140625" style="80"/>
    <col min="4863" max="4863" width="17.42578125" style="80" customWidth="1"/>
    <col min="4864" max="4864" width="2.7109375" style="80" customWidth="1"/>
    <col min="4865" max="4865" width="3" style="80" customWidth="1"/>
    <col min="4866" max="4866" width="3.42578125" style="80" customWidth="1"/>
    <col min="4867" max="4867" width="5.42578125" style="80" customWidth="1"/>
    <col min="4868" max="4868" width="3.7109375" style="80" customWidth="1"/>
    <col min="4869" max="4869" width="2" style="80" customWidth="1"/>
    <col min="4870" max="4870" width="4.42578125" style="80" customWidth="1"/>
    <col min="4871" max="4876" width="3.28515625" style="80" customWidth="1"/>
    <col min="4877" max="4877" width="0.28515625" style="80" customWidth="1"/>
    <col min="4878" max="4878" width="2.7109375" style="80" customWidth="1"/>
    <col min="4879" max="4879" width="1.42578125" style="80" customWidth="1"/>
    <col min="4880" max="4880" width="2.140625" style="80" customWidth="1"/>
    <col min="4881" max="4881" width="3.28515625" style="80" customWidth="1"/>
    <col min="4882" max="4885" width="2.28515625" style="80" customWidth="1"/>
    <col min="4886" max="4886" width="5" style="80" customWidth="1"/>
    <col min="4887" max="4887" width="1.140625" style="80" customWidth="1"/>
    <col min="4888" max="4888" width="3.42578125" style="80" customWidth="1"/>
    <col min="4889" max="4889" width="1.140625" style="80" customWidth="1"/>
    <col min="4890" max="4890" width="1.7109375" style="80" customWidth="1"/>
    <col min="4891" max="4892" width="3.28515625" style="80" customWidth="1"/>
    <col min="4893" max="4893" width="3.7109375" style="80" customWidth="1"/>
    <col min="4894" max="4894" width="3.5703125" style="80" customWidth="1"/>
    <col min="4895" max="4895" width="1.7109375" style="80" customWidth="1"/>
    <col min="4896" max="4896" width="0.7109375" style="80" customWidth="1"/>
    <col min="4897" max="4897" width="1.5703125" style="80" customWidth="1"/>
    <col min="4898" max="4898" width="2.7109375" style="80" customWidth="1"/>
    <col min="4899" max="4899" width="2.85546875" style="80" customWidth="1"/>
    <col min="4900" max="4900" width="2.7109375" style="80" customWidth="1"/>
    <col min="4901" max="4901" width="5.7109375" style="80" customWidth="1"/>
    <col min="4902" max="4936" width="2.7109375" style="80" customWidth="1"/>
    <col min="4937" max="4937" width="5.28515625" style="80" bestFit="1" customWidth="1"/>
    <col min="4938" max="4938" width="21.85546875" style="80" bestFit="1" customWidth="1"/>
    <col min="4939" max="4939" width="5.5703125" style="80" bestFit="1" customWidth="1"/>
    <col min="4940" max="4940" width="18.140625" style="80" bestFit="1" customWidth="1"/>
    <col min="4941" max="4941" width="5.28515625" style="80" bestFit="1" customWidth="1"/>
    <col min="4942" max="4942" width="22.140625" style="80" bestFit="1" customWidth="1"/>
    <col min="4943" max="4943" width="5.5703125" style="80" bestFit="1" customWidth="1"/>
    <col min="4944" max="4974" width="5.7109375" style="80" customWidth="1"/>
    <col min="4975" max="5118" width="9.140625" style="80"/>
    <col min="5119" max="5119" width="17.42578125" style="80" customWidth="1"/>
    <col min="5120" max="5120" width="2.7109375" style="80" customWidth="1"/>
    <col min="5121" max="5121" width="3" style="80" customWidth="1"/>
    <col min="5122" max="5122" width="3.42578125" style="80" customWidth="1"/>
    <col min="5123" max="5123" width="5.42578125" style="80" customWidth="1"/>
    <col min="5124" max="5124" width="3.7109375" style="80" customWidth="1"/>
    <col min="5125" max="5125" width="2" style="80" customWidth="1"/>
    <col min="5126" max="5126" width="4.42578125" style="80" customWidth="1"/>
    <col min="5127" max="5132" width="3.28515625" style="80" customWidth="1"/>
    <col min="5133" max="5133" width="0.28515625" style="80" customWidth="1"/>
    <col min="5134" max="5134" width="2.7109375" style="80" customWidth="1"/>
    <col min="5135" max="5135" width="1.42578125" style="80" customWidth="1"/>
    <col min="5136" max="5136" width="2.140625" style="80" customWidth="1"/>
    <col min="5137" max="5137" width="3.28515625" style="80" customWidth="1"/>
    <col min="5138" max="5141" width="2.28515625" style="80" customWidth="1"/>
    <col min="5142" max="5142" width="5" style="80" customWidth="1"/>
    <col min="5143" max="5143" width="1.140625" style="80" customWidth="1"/>
    <col min="5144" max="5144" width="3.42578125" style="80" customWidth="1"/>
    <col min="5145" max="5145" width="1.140625" style="80" customWidth="1"/>
    <col min="5146" max="5146" width="1.7109375" style="80" customWidth="1"/>
    <col min="5147" max="5148" width="3.28515625" style="80" customWidth="1"/>
    <col min="5149" max="5149" width="3.7109375" style="80" customWidth="1"/>
    <col min="5150" max="5150" width="3.5703125" style="80" customWidth="1"/>
    <col min="5151" max="5151" width="1.7109375" style="80" customWidth="1"/>
    <col min="5152" max="5152" width="0.7109375" style="80" customWidth="1"/>
    <col min="5153" max="5153" width="1.5703125" style="80" customWidth="1"/>
    <col min="5154" max="5154" width="2.7109375" style="80" customWidth="1"/>
    <col min="5155" max="5155" width="2.85546875" style="80" customWidth="1"/>
    <col min="5156" max="5156" width="2.7109375" style="80" customWidth="1"/>
    <col min="5157" max="5157" width="5.7109375" style="80" customWidth="1"/>
    <col min="5158" max="5192" width="2.7109375" style="80" customWidth="1"/>
    <col min="5193" max="5193" width="5.28515625" style="80" bestFit="1" customWidth="1"/>
    <col min="5194" max="5194" width="21.85546875" style="80" bestFit="1" customWidth="1"/>
    <col min="5195" max="5195" width="5.5703125" style="80" bestFit="1" customWidth="1"/>
    <col min="5196" max="5196" width="18.140625" style="80" bestFit="1" customWidth="1"/>
    <col min="5197" max="5197" width="5.28515625" style="80" bestFit="1" customWidth="1"/>
    <col min="5198" max="5198" width="22.140625" style="80" bestFit="1" customWidth="1"/>
    <col min="5199" max="5199" width="5.5703125" style="80" bestFit="1" customWidth="1"/>
    <col min="5200" max="5230" width="5.7109375" style="80" customWidth="1"/>
    <col min="5231" max="5374" width="9.140625" style="80"/>
    <col min="5375" max="5375" width="17.42578125" style="80" customWidth="1"/>
    <col min="5376" max="5376" width="2.7109375" style="80" customWidth="1"/>
    <col min="5377" max="5377" width="3" style="80" customWidth="1"/>
    <col min="5378" max="5378" width="3.42578125" style="80" customWidth="1"/>
    <col min="5379" max="5379" width="5.42578125" style="80" customWidth="1"/>
    <col min="5380" max="5380" width="3.7109375" style="80" customWidth="1"/>
    <col min="5381" max="5381" width="2" style="80" customWidth="1"/>
    <col min="5382" max="5382" width="4.42578125" style="80" customWidth="1"/>
    <col min="5383" max="5388" width="3.28515625" style="80" customWidth="1"/>
    <col min="5389" max="5389" width="0.28515625" style="80" customWidth="1"/>
    <col min="5390" max="5390" width="2.7109375" style="80" customWidth="1"/>
    <col min="5391" max="5391" width="1.42578125" style="80" customWidth="1"/>
    <col min="5392" max="5392" width="2.140625" style="80" customWidth="1"/>
    <col min="5393" max="5393" width="3.28515625" style="80" customWidth="1"/>
    <col min="5394" max="5397" width="2.28515625" style="80" customWidth="1"/>
    <col min="5398" max="5398" width="5" style="80" customWidth="1"/>
    <col min="5399" max="5399" width="1.140625" style="80" customWidth="1"/>
    <col min="5400" max="5400" width="3.42578125" style="80" customWidth="1"/>
    <col min="5401" max="5401" width="1.140625" style="80" customWidth="1"/>
    <col min="5402" max="5402" width="1.7109375" style="80" customWidth="1"/>
    <col min="5403" max="5404" width="3.28515625" style="80" customWidth="1"/>
    <col min="5405" max="5405" width="3.7109375" style="80" customWidth="1"/>
    <col min="5406" max="5406" width="3.5703125" style="80" customWidth="1"/>
    <col min="5407" max="5407" width="1.7109375" style="80" customWidth="1"/>
    <col min="5408" max="5408" width="0.7109375" style="80" customWidth="1"/>
    <col min="5409" max="5409" width="1.5703125" style="80" customWidth="1"/>
    <col min="5410" max="5410" width="2.7109375" style="80" customWidth="1"/>
    <col min="5411" max="5411" width="2.85546875" style="80" customWidth="1"/>
    <col min="5412" max="5412" width="2.7109375" style="80" customWidth="1"/>
    <col min="5413" max="5413" width="5.7109375" style="80" customWidth="1"/>
    <col min="5414" max="5448" width="2.7109375" style="80" customWidth="1"/>
    <col min="5449" max="5449" width="5.28515625" style="80" bestFit="1" customWidth="1"/>
    <col min="5450" max="5450" width="21.85546875" style="80" bestFit="1" customWidth="1"/>
    <col min="5451" max="5451" width="5.5703125" style="80" bestFit="1" customWidth="1"/>
    <col min="5452" max="5452" width="18.140625" style="80" bestFit="1" customWidth="1"/>
    <col min="5453" max="5453" width="5.28515625" style="80" bestFit="1" customWidth="1"/>
    <col min="5454" max="5454" width="22.140625" style="80" bestFit="1" customWidth="1"/>
    <col min="5455" max="5455" width="5.5703125" style="80" bestFit="1" customWidth="1"/>
    <col min="5456" max="5486" width="5.7109375" style="80" customWidth="1"/>
    <col min="5487" max="5630" width="9.140625" style="80"/>
    <col min="5631" max="5631" width="17.42578125" style="80" customWidth="1"/>
    <col min="5632" max="5632" width="2.7109375" style="80" customWidth="1"/>
    <col min="5633" max="5633" width="3" style="80" customWidth="1"/>
    <col min="5634" max="5634" width="3.42578125" style="80" customWidth="1"/>
    <col min="5635" max="5635" width="5.42578125" style="80" customWidth="1"/>
    <col min="5636" max="5636" width="3.7109375" style="80" customWidth="1"/>
    <col min="5637" max="5637" width="2" style="80" customWidth="1"/>
    <col min="5638" max="5638" width="4.42578125" style="80" customWidth="1"/>
    <col min="5639" max="5644" width="3.28515625" style="80" customWidth="1"/>
    <col min="5645" max="5645" width="0.28515625" style="80" customWidth="1"/>
    <col min="5646" max="5646" width="2.7109375" style="80" customWidth="1"/>
    <col min="5647" max="5647" width="1.42578125" style="80" customWidth="1"/>
    <col min="5648" max="5648" width="2.140625" style="80" customWidth="1"/>
    <col min="5649" max="5649" width="3.28515625" style="80" customWidth="1"/>
    <col min="5650" max="5653" width="2.28515625" style="80" customWidth="1"/>
    <col min="5654" max="5654" width="5" style="80" customWidth="1"/>
    <col min="5655" max="5655" width="1.140625" style="80" customWidth="1"/>
    <col min="5656" max="5656" width="3.42578125" style="80" customWidth="1"/>
    <col min="5657" max="5657" width="1.140625" style="80" customWidth="1"/>
    <col min="5658" max="5658" width="1.7109375" style="80" customWidth="1"/>
    <col min="5659" max="5660" width="3.28515625" style="80" customWidth="1"/>
    <col min="5661" max="5661" width="3.7109375" style="80" customWidth="1"/>
    <col min="5662" max="5662" width="3.5703125" style="80" customWidth="1"/>
    <col min="5663" max="5663" width="1.7109375" style="80" customWidth="1"/>
    <col min="5664" max="5664" width="0.7109375" style="80" customWidth="1"/>
    <col min="5665" max="5665" width="1.5703125" style="80" customWidth="1"/>
    <col min="5666" max="5666" width="2.7109375" style="80" customWidth="1"/>
    <col min="5667" max="5667" width="2.85546875" style="80" customWidth="1"/>
    <col min="5668" max="5668" width="2.7109375" style="80" customWidth="1"/>
    <col min="5669" max="5669" width="5.7109375" style="80" customWidth="1"/>
    <col min="5670" max="5704" width="2.7109375" style="80" customWidth="1"/>
    <col min="5705" max="5705" width="5.28515625" style="80" bestFit="1" customWidth="1"/>
    <col min="5706" max="5706" width="21.85546875" style="80" bestFit="1" customWidth="1"/>
    <col min="5707" max="5707" width="5.5703125" style="80" bestFit="1" customWidth="1"/>
    <col min="5708" max="5708" width="18.140625" style="80" bestFit="1" customWidth="1"/>
    <col min="5709" max="5709" width="5.28515625" style="80" bestFit="1" customWidth="1"/>
    <col min="5710" max="5710" width="22.140625" style="80" bestFit="1" customWidth="1"/>
    <col min="5711" max="5711" width="5.5703125" style="80" bestFit="1" customWidth="1"/>
    <col min="5712" max="5742" width="5.7109375" style="80" customWidth="1"/>
    <col min="5743" max="5886" width="9.140625" style="80"/>
    <col min="5887" max="5887" width="17.42578125" style="80" customWidth="1"/>
    <col min="5888" max="5888" width="2.7109375" style="80" customWidth="1"/>
    <col min="5889" max="5889" width="3" style="80" customWidth="1"/>
    <col min="5890" max="5890" width="3.42578125" style="80" customWidth="1"/>
    <col min="5891" max="5891" width="5.42578125" style="80" customWidth="1"/>
    <col min="5892" max="5892" width="3.7109375" style="80" customWidth="1"/>
    <col min="5893" max="5893" width="2" style="80" customWidth="1"/>
    <col min="5894" max="5894" width="4.42578125" style="80" customWidth="1"/>
    <col min="5895" max="5900" width="3.28515625" style="80" customWidth="1"/>
    <col min="5901" max="5901" width="0.28515625" style="80" customWidth="1"/>
    <col min="5902" max="5902" width="2.7109375" style="80" customWidth="1"/>
    <col min="5903" max="5903" width="1.42578125" style="80" customWidth="1"/>
    <col min="5904" max="5904" width="2.140625" style="80" customWidth="1"/>
    <col min="5905" max="5905" width="3.28515625" style="80" customWidth="1"/>
    <col min="5906" max="5909" width="2.28515625" style="80" customWidth="1"/>
    <col min="5910" max="5910" width="5" style="80" customWidth="1"/>
    <col min="5911" max="5911" width="1.140625" style="80" customWidth="1"/>
    <col min="5912" max="5912" width="3.42578125" style="80" customWidth="1"/>
    <col min="5913" max="5913" width="1.140625" style="80" customWidth="1"/>
    <col min="5914" max="5914" width="1.7109375" style="80" customWidth="1"/>
    <col min="5915" max="5916" width="3.28515625" style="80" customWidth="1"/>
    <col min="5917" max="5917" width="3.7109375" style="80" customWidth="1"/>
    <col min="5918" max="5918" width="3.5703125" style="80" customWidth="1"/>
    <col min="5919" max="5919" width="1.7109375" style="80" customWidth="1"/>
    <col min="5920" max="5920" width="0.7109375" style="80" customWidth="1"/>
    <col min="5921" max="5921" width="1.5703125" style="80" customWidth="1"/>
    <col min="5922" max="5922" width="2.7109375" style="80" customWidth="1"/>
    <col min="5923" max="5923" width="2.85546875" style="80" customWidth="1"/>
    <col min="5924" max="5924" width="2.7109375" style="80" customWidth="1"/>
    <col min="5925" max="5925" width="5.7109375" style="80" customWidth="1"/>
    <col min="5926" max="5960" width="2.7109375" style="80" customWidth="1"/>
    <col min="5961" max="5961" width="5.28515625" style="80" bestFit="1" customWidth="1"/>
    <col min="5962" max="5962" width="21.85546875" style="80" bestFit="1" customWidth="1"/>
    <col min="5963" max="5963" width="5.5703125" style="80" bestFit="1" customWidth="1"/>
    <col min="5964" max="5964" width="18.140625" style="80" bestFit="1" customWidth="1"/>
    <col min="5965" max="5965" width="5.28515625" style="80" bestFit="1" customWidth="1"/>
    <col min="5966" max="5966" width="22.140625" style="80" bestFit="1" customWidth="1"/>
    <col min="5967" max="5967" width="5.5703125" style="80" bestFit="1" customWidth="1"/>
    <col min="5968" max="5998" width="5.7109375" style="80" customWidth="1"/>
    <col min="5999" max="6142" width="9.140625" style="80"/>
    <col min="6143" max="6143" width="17.42578125" style="80" customWidth="1"/>
    <col min="6144" max="6144" width="2.7109375" style="80" customWidth="1"/>
    <col min="6145" max="6145" width="3" style="80" customWidth="1"/>
    <col min="6146" max="6146" width="3.42578125" style="80" customWidth="1"/>
    <col min="6147" max="6147" width="5.42578125" style="80" customWidth="1"/>
    <col min="6148" max="6148" width="3.7109375" style="80" customWidth="1"/>
    <col min="6149" max="6149" width="2" style="80" customWidth="1"/>
    <col min="6150" max="6150" width="4.42578125" style="80" customWidth="1"/>
    <col min="6151" max="6156" width="3.28515625" style="80" customWidth="1"/>
    <col min="6157" max="6157" width="0.28515625" style="80" customWidth="1"/>
    <col min="6158" max="6158" width="2.7109375" style="80" customWidth="1"/>
    <col min="6159" max="6159" width="1.42578125" style="80" customWidth="1"/>
    <col min="6160" max="6160" width="2.140625" style="80" customWidth="1"/>
    <col min="6161" max="6161" width="3.28515625" style="80" customWidth="1"/>
    <col min="6162" max="6165" width="2.28515625" style="80" customWidth="1"/>
    <col min="6166" max="6166" width="5" style="80" customWidth="1"/>
    <col min="6167" max="6167" width="1.140625" style="80" customWidth="1"/>
    <col min="6168" max="6168" width="3.42578125" style="80" customWidth="1"/>
    <col min="6169" max="6169" width="1.140625" style="80" customWidth="1"/>
    <col min="6170" max="6170" width="1.7109375" style="80" customWidth="1"/>
    <col min="6171" max="6172" width="3.28515625" style="80" customWidth="1"/>
    <col min="6173" max="6173" width="3.7109375" style="80" customWidth="1"/>
    <col min="6174" max="6174" width="3.5703125" style="80" customWidth="1"/>
    <col min="6175" max="6175" width="1.7109375" style="80" customWidth="1"/>
    <col min="6176" max="6176" width="0.7109375" style="80" customWidth="1"/>
    <col min="6177" max="6177" width="1.5703125" style="80" customWidth="1"/>
    <col min="6178" max="6178" width="2.7109375" style="80" customWidth="1"/>
    <col min="6179" max="6179" width="2.85546875" style="80" customWidth="1"/>
    <col min="6180" max="6180" width="2.7109375" style="80" customWidth="1"/>
    <col min="6181" max="6181" width="5.7109375" style="80" customWidth="1"/>
    <col min="6182" max="6216" width="2.7109375" style="80" customWidth="1"/>
    <col min="6217" max="6217" width="5.28515625" style="80" bestFit="1" customWidth="1"/>
    <col min="6218" max="6218" width="21.85546875" style="80" bestFit="1" customWidth="1"/>
    <col min="6219" max="6219" width="5.5703125" style="80" bestFit="1" customWidth="1"/>
    <col min="6220" max="6220" width="18.140625" style="80" bestFit="1" customWidth="1"/>
    <col min="6221" max="6221" width="5.28515625" style="80" bestFit="1" customWidth="1"/>
    <col min="6222" max="6222" width="22.140625" style="80" bestFit="1" customWidth="1"/>
    <col min="6223" max="6223" width="5.5703125" style="80" bestFit="1" customWidth="1"/>
    <col min="6224" max="6254" width="5.7109375" style="80" customWidth="1"/>
    <col min="6255" max="6398" width="9.140625" style="80"/>
    <col min="6399" max="6399" width="17.42578125" style="80" customWidth="1"/>
    <col min="6400" max="6400" width="2.7109375" style="80" customWidth="1"/>
    <col min="6401" max="6401" width="3" style="80" customWidth="1"/>
    <col min="6402" max="6402" width="3.42578125" style="80" customWidth="1"/>
    <col min="6403" max="6403" width="5.42578125" style="80" customWidth="1"/>
    <col min="6404" max="6404" width="3.7109375" style="80" customWidth="1"/>
    <col min="6405" max="6405" width="2" style="80" customWidth="1"/>
    <col min="6406" max="6406" width="4.42578125" style="80" customWidth="1"/>
    <col min="6407" max="6412" width="3.28515625" style="80" customWidth="1"/>
    <col min="6413" max="6413" width="0.28515625" style="80" customWidth="1"/>
    <col min="6414" max="6414" width="2.7109375" style="80" customWidth="1"/>
    <col min="6415" max="6415" width="1.42578125" style="80" customWidth="1"/>
    <col min="6416" max="6416" width="2.140625" style="80" customWidth="1"/>
    <col min="6417" max="6417" width="3.28515625" style="80" customWidth="1"/>
    <col min="6418" max="6421" width="2.28515625" style="80" customWidth="1"/>
    <col min="6422" max="6422" width="5" style="80" customWidth="1"/>
    <col min="6423" max="6423" width="1.140625" style="80" customWidth="1"/>
    <col min="6424" max="6424" width="3.42578125" style="80" customWidth="1"/>
    <col min="6425" max="6425" width="1.140625" style="80" customWidth="1"/>
    <col min="6426" max="6426" width="1.7109375" style="80" customWidth="1"/>
    <col min="6427" max="6428" width="3.28515625" style="80" customWidth="1"/>
    <col min="6429" max="6429" width="3.7109375" style="80" customWidth="1"/>
    <col min="6430" max="6430" width="3.5703125" style="80" customWidth="1"/>
    <col min="6431" max="6431" width="1.7109375" style="80" customWidth="1"/>
    <col min="6432" max="6432" width="0.7109375" style="80" customWidth="1"/>
    <col min="6433" max="6433" width="1.5703125" style="80" customWidth="1"/>
    <col min="6434" max="6434" width="2.7109375" style="80" customWidth="1"/>
    <col min="6435" max="6435" width="2.85546875" style="80" customWidth="1"/>
    <col min="6436" max="6436" width="2.7109375" style="80" customWidth="1"/>
    <col min="6437" max="6437" width="5.7109375" style="80" customWidth="1"/>
    <col min="6438" max="6472" width="2.7109375" style="80" customWidth="1"/>
    <col min="6473" max="6473" width="5.28515625" style="80" bestFit="1" customWidth="1"/>
    <col min="6474" max="6474" width="21.85546875" style="80" bestFit="1" customWidth="1"/>
    <col min="6475" max="6475" width="5.5703125" style="80" bestFit="1" customWidth="1"/>
    <col min="6476" max="6476" width="18.140625" style="80" bestFit="1" customWidth="1"/>
    <col min="6477" max="6477" width="5.28515625" style="80" bestFit="1" customWidth="1"/>
    <col min="6478" max="6478" width="22.140625" style="80" bestFit="1" customWidth="1"/>
    <col min="6479" max="6479" width="5.5703125" style="80" bestFit="1" customWidth="1"/>
    <col min="6480" max="6510" width="5.7109375" style="80" customWidth="1"/>
    <col min="6511" max="6654" width="9.140625" style="80"/>
    <col min="6655" max="6655" width="17.42578125" style="80" customWidth="1"/>
    <col min="6656" max="6656" width="2.7109375" style="80" customWidth="1"/>
    <col min="6657" max="6657" width="3" style="80" customWidth="1"/>
    <col min="6658" max="6658" width="3.42578125" style="80" customWidth="1"/>
    <col min="6659" max="6659" width="5.42578125" style="80" customWidth="1"/>
    <col min="6660" max="6660" width="3.7109375" style="80" customWidth="1"/>
    <col min="6661" max="6661" width="2" style="80" customWidth="1"/>
    <col min="6662" max="6662" width="4.42578125" style="80" customWidth="1"/>
    <col min="6663" max="6668" width="3.28515625" style="80" customWidth="1"/>
    <col min="6669" max="6669" width="0.28515625" style="80" customWidth="1"/>
    <col min="6670" max="6670" width="2.7109375" style="80" customWidth="1"/>
    <col min="6671" max="6671" width="1.42578125" style="80" customWidth="1"/>
    <col min="6672" max="6672" width="2.140625" style="80" customWidth="1"/>
    <col min="6673" max="6673" width="3.28515625" style="80" customWidth="1"/>
    <col min="6674" max="6677" width="2.28515625" style="80" customWidth="1"/>
    <col min="6678" max="6678" width="5" style="80" customWidth="1"/>
    <col min="6679" max="6679" width="1.140625" style="80" customWidth="1"/>
    <col min="6680" max="6680" width="3.42578125" style="80" customWidth="1"/>
    <col min="6681" max="6681" width="1.140625" style="80" customWidth="1"/>
    <col min="6682" max="6682" width="1.7109375" style="80" customWidth="1"/>
    <col min="6683" max="6684" width="3.28515625" style="80" customWidth="1"/>
    <col min="6685" max="6685" width="3.7109375" style="80" customWidth="1"/>
    <col min="6686" max="6686" width="3.5703125" style="80" customWidth="1"/>
    <col min="6687" max="6687" width="1.7109375" style="80" customWidth="1"/>
    <col min="6688" max="6688" width="0.7109375" style="80" customWidth="1"/>
    <col min="6689" max="6689" width="1.5703125" style="80" customWidth="1"/>
    <col min="6690" max="6690" width="2.7109375" style="80" customWidth="1"/>
    <col min="6691" max="6691" width="2.85546875" style="80" customWidth="1"/>
    <col min="6692" max="6692" width="2.7109375" style="80" customWidth="1"/>
    <col min="6693" max="6693" width="5.7109375" style="80" customWidth="1"/>
    <col min="6694" max="6728" width="2.7109375" style="80" customWidth="1"/>
    <col min="6729" max="6729" width="5.28515625" style="80" bestFit="1" customWidth="1"/>
    <col min="6730" max="6730" width="21.85546875" style="80" bestFit="1" customWidth="1"/>
    <col min="6731" max="6731" width="5.5703125" style="80" bestFit="1" customWidth="1"/>
    <col min="6732" max="6732" width="18.140625" style="80" bestFit="1" customWidth="1"/>
    <col min="6733" max="6733" width="5.28515625" style="80" bestFit="1" customWidth="1"/>
    <col min="6734" max="6734" width="22.140625" style="80" bestFit="1" customWidth="1"/>
    <col min="6735" max="6735" width="5.5703125" style="80" bestFit="1" customWidth="1"/>
    <col min="6736" max="6766" width="5.7109375" style="80" customWidth="1"/>
    <col min="6767" max="6910" width="9.140625" style="80"/>
    <col min="6911" max="6911" width="17.42578125" style="80" customWidth="1"/>
    <col min="6912" max="6912" width="2.7109375" style="80" customWidth="1"/>
    <col min="6913" max="6913" width="3" style="80" customWidth="1"/>
    <col min="6914" max="6914" width="3.42578125" style="80" customWidth="1"/>
    <col min="6915" max="6915" width="5.42578125" style="80" customWidth="1"/>
    <col min="6916" max="6916" width="3.7109375" style="80" customWidth="1"/>
    <col min="6917" max="6917" width="2" style="80" customWidth="1"/>
    <col min="6918" max="6918" width="4.42578125" style="80" customWidth="1"/>
    <col min="6919" max="6924" width="3.28515625" style="80" customWidth="1"/>
    <col min="6925" max="6925" width="0.28515625" style="80" customWidth="1"/>
    <col min="6926" max="6926" width="2.7109375" style="80" customWidth="1"/>
    <col min="6927" max="6927" width="1.42578125" style="80" customWidth="1"/>
    <col min="6928" max="6928" width="2.140625" style="80" customWidth="1"/>
    <col min="6929" max="6929" width="3.28515625" style="80" customWidth="1"/>
    <col min="6930" max="6933" width="2.28515625" style="80" customWidth="1"/>
    <col min="6934" max="6934" width="5" style="80" customWidth="1"/>
    <col min="6935" max="6935" width="1.140625" style="80" customWidth="1"/>
    <col min="6936" max="6936" width="3.42578125" style="80" customWidth="1"/>
    <col min="6937" max="6937" width="1.140625" style="80" customWidth="1"/>
    <col min="6938" max="6938" width="1.7109375" style="80" customWidth="1"/>
    <col min="6939" max="6940" width="3.28515625" style="80" customWidth="1"/>
    <col min="6941" max="6941" width="3.7109375" style="80" customWidth="1"/>
    <col min="6942" max="6942" width="3.5703125" style="80" customWidth="1"/>
    <col min="6943" max="6943" width="1.7109375" style="80" customWidth="1"/>
    <col min="6944" max="6944" width="0.7109375" style="80" customWidth="1"/>
    <col min="6945" max="6945" width="1.5703125" style="80" customWidth="1"/>
    <col min="6946" max="6946" width="2.7109375" style="80" customWidth="1"/>
    <col min="6947" max="6947" width="2.85546875" style="80" customWidth="1"/>
    <col min="6948" max="6948" width="2.7109375" style="80" customWidth="1"/>
    <col min="6949" max="6949" width="5.7109375" style="80" customWidth="1"/>
    <col min="6950" max="6984" width="2.7109375" style="80" customWidth="1"/>
    <col min="6985" max="6985" width="5.28515625" style="80" bestFit="1" customWidth="1"/>
    <col min="6986" max="6986" width="21.85546875" style="80" bestFit="1" customWidth="1"/>
    <col min="6987" max="6987" width="5.5703125" style="80" bestFit="1" customWidth="1"/>
    <col min="6988" max="6988" width="18.140625" style="80" bestFit="1" customWidth="1"/>
    <col min="6989" max="6989" width="5.28515625" style="80" bestFit="1" customWidth="1"/>
    <col min="6990" max="6990" width="22.140625" style="80" bestFit="1" customWidth="1"/>
    <col min="6991" max="6991" width="5.5703125" style="80" bestFit="1" customWidth="1"/>
    <col min="6992" max="7022" width="5.7109375" style="80" customWidth="1"/>
    <col min="7023" max="7166" width="9.140625" style="80"/>
    <col min="7167" max="7167" width="17.42578125" style="80" customWidth="1"/>
    <col min="7168" max="7168" width="2.7109375" style="80" customWidth="1"/>
    <col min="7169" max="7169" width="3" style="80" customWidth="1"/>
    <col min="7170" max="7170" width="3.42578125" style="80" customWidth="1"/>
    <col min="7171" max="7171" width="5.42578125" style="80" customWidth="1"/>
    <col min="7172" max="7172" width="3.7109375" style="80" customWidth="1"/>
    <col min="7173" max="7173" width="2" style="80" customWidth="1"/>
    <col min="7174" max="7174" width="4.42578125" style="80" customWidth="1"/>
    <col min="7175" max="7180" width="3.28515625" style="80" customWidth="1"/>
    <col min="7181" max="7181" width="0.28515625" style="80" customWidth="1"/>
    <col min="7182" max="7182" width="2.7109375" style="80" customWidth="1"/>
    <col min="7183" max="7183" width="1.42578125" style="80" customWidth="1"/>
    <col min="7184" max="7184" width="2.140625" style="80" customWidth="1"/>
    <col min="7185" max="7185" width="3.28515625" style="80" customWidth="1"/>
    <col min="7186" max="7189" width="2.28515625" style="80" customWidth="1"/>
    <col min="7190" max="7190" width="5" style="80" customWidth="1"/>
    <col min="7191" max="7191" width="1.140625" style="80" customWidth="1"/>
    <col min="7192" max="7192" width="3.42578125" style="80" customWidth="1"/>
    <col min="7193" max="7193" width="1.140625" style="80" customWidth="1"/>
    <col min="7194" max="7194" width="1.7109375" style="80" customWidth="1"/>
    <col min="7195" max="7196" width="3.28515625" style="80" customWidth="1"/>
    <col min="7197" max="7197" width="3.7109375" style="80" customWidth="1"/>
    <col min="7198" max="7198" width="3.5703125" style="80" customWidth="1"/>
    <col min="7199" max="7199" width="1.7109375" style="80" customWidth="1"/>
    <col min="7200" max="7200" width="0.7109375" style="80" customWidth="1"/>
    <col min="7201" max="7201" width="1.5703125" style="80" customWidth="1"/>
    <col min="7202" max="7202" width="2.7109375" style="80" customWidth="1"/>
    <col min="7203" max="7203" width="2.85546875" style="80" customWidth="1"/>
    <col min="7204" max="7204" width="2.7109375" style="80" customWidth="1"/>
    <col min="7205" max="7205" width="5.7109375" style="80" customWidth="1"/>
    <col min="7206" max="7240" width="2.7109375" style="80" customWidth="1"/>
    <col min="7241" max="7241" width="5.28515625" style="80" bestFit="1" customWidth="1"/>
    <col min="7242" max="7242" width="21.85546875" style="80" bestFit="1" customWidth="1"/>
    <col min="7243" max="7243" width="5.5703125" style="80" bestFit="1" customWidth="1"/>
    <col min="7244" max="7244" width="18.140625" style="80" bestFit="1" customWidth="1"/>
    <col min="7245" max="7245" width="5.28515625" style="80" bestFit="1" customWidth="1"/>
    <col min="7246" max="7246" width="22.140625" style="80" bestFit="1" customWidth="1"/>
    <col min="7247" max="7247" width="5.5703125" style="80" bestFit="1" customWidth="1"/>
    <col min="7248" max="7278" width="5.7109375" style="80" customWidth="1"/>
    <col min="7279" max="7422" width="9.140625" style="80"/>
    <col min="7423" max="7423" width="17.42578125" style="80" customWidth="1"/>
    <col min="7424" max="7424" width="2.7109375" style="80" customWidth="1"/>
    <col min="7425" max="7425" width="3" style="80" customWidth="1"/>
    <col min="7426" max="7426" width="3.42578125" style="80" customWidth="1"/>
    <col min="7427" max="7427" width="5.42578125" style="80" customWidth="1"/>
    <col min="7428" max="7428" width="3.7109375" style="80" customWidth="1"/>
    <col min="7429" max="7429" width="2" style="80" customWidth="1"/>
    <col min="7430" max="7430" width="4.42578125" style="80" customWidth="1"/>
    <col min="7431" max="7436" width="3.28515625" style="80" customWidth="1"/>
    <col min="7437" max="7437" width="0.28515625" style="80" customWidth="1"/>
    <col min="7438" max="7438" width="2.7109375" style="80" customWidth="1"/>
    <col min="7439" max="7439" width="1.42578125" style="80" customWidth="1"/>
    <col min="7440" max="7440" width="2.140625" style="80" customWidth="1"/>
    <col min="7441" max="7441" width="3.28515625" style="80" customWidth="1"/>
    <col min="7442" max="7445" width="2.28515625" style="80" customWidth="1"/>
    <col min="7446" max="7446" width="5" style="80" customWidth="1"/>
    <col min="7447" max="7447" width="1.140625" style="80" customWidth="1"/>
    <col min="7448" max="7448" width="3.42578125" style="80" customWidth="1"/>
    <col min="7449" max="7449" width="1.140625" style="80" customWidth="1"/>
    <col min="7450" max="7450" width="1.7109375" style="80" customWidth="1"/>
    <col min="7451" max="7452" width="3.28515625" style="80" customWidth="1"/>
    <col min="7453" max="7453" width="3.7109375" style="80" customWidth="1"/>
    <col min="7454" max="7454" width="3.5703125" style="80" customWidth="1"/>
    <col min="7455" max="7455" width="1.7109375" style="80" customWidth="1"/>
    <col min="7456" max="7456" width="0.7109375" style="80" customWidth="1"/>
    <col min="7457" max="7457" width="1.5703125" style="80" customWidth="1"/>
    <col min="7458" max="7458" width="2.7109375" style="80" customWidth="1"/>
    <col min="7459" max="7459" width="2.85546875" style="80" customWidth="1"/>
    <col min="7460" max="7460" width="2.7109375" style="80" customWidth="1"/>
    <col min="7461" max="7461" width="5.7109375" style="80" customWidth="1"/>
    <col min="7462" max="7496" width="2.7109375" style="80" customWidth="1"/>
    <col min="7497" max="7497" width="5.28515625" style="80" bestFit="1" customWidth="1"/>
    <col min="7498" max="7498" width="21.85546875" style="80" bestFit="1" customWidth="1"/>
    <col min="7499" max="7499" width="5.5703125" style="80" bestFit="1" customWidth="1"/>
    <col min="7500" max="7500" width="18.140625" style="80" bestFit="1" customWidth="1"/>
    <col min="7501" max="7501" width="5.28515625" style="80" bestFit="1" customWidth="1"/>
    <col min="7502" max="7502" width="22.140625" style="80" bestFit="1" customWidth="1"/>
    <col min="7503" max="7503" width="5.5703125" style="80" bestFit="1" customWidth="1"/>
    <col min="7504" max="7534" width="5.7109375" style="80" customWidth="1"/>
    <col min="7535" max="7678" width="9.140625" style="80"/>
    <col min="7679" max="7679" width="17.42578125" style="80" customWidth="1"/>
    <col min="7680" max="7680" width="2.7109375" style="80" customWidth="1"/>
    <col min="7681" max="7681" width="3" style="80" customWidth="1"/>
    <col min="7682" max="7682" width="3.42578125" style="80" customWidth="1"/>
    <col min="7683" max="7683" width="5.42578125" style="80" customWidth="1"/>
    <col min="7684" max="7684" width="3.7109375" style="80" customWidth="1"/>
    <col min="7685" max="7685" width="2" style="80" customWidth="1"/>
    <col min="7686" max="7686" width="4.42578125" style="80" customWidth="1"/>
    <col min="7687" max="7692" width="3.28515625" style="80" customWidth="1"/>
    <col min="7693" max="7693" width="0.28515625" style="80" customWidth="1"/>
    <col min="7694" max="7694" width="2.7109375" style="80" customWidth="1"/>
    <col min="7695" max="7695" width="1.42578125" style="80" customWidth="1"/>
    <col min="7696" max="7696" width="2.140625" style="80" customWidth="1"/>
    <col min="7697" max="7697" width="3.28515625" style="80" customWidth="1"/>
    <col min="7698" max="7701" width="2.28515625" style="80" customWidth="1"/>
    <col min="7702" max="7702" width="5" style="80" customWidth="1"/>
    <col min="7703" max="7703" width="1.140625" style="80" customWidth="1"/>
    <col min="7704" max="7704" width="3.42578125" style="80" customWidth="1"/>
    <col min="7705" max="7705" width="1.140625" style="80" customWidth="1"/>
    <col min="7706" max="7706" width="1.7109375" style="80" customWidth="1"/>
    <col min="7707" max="7708" width="3.28515625" style="80" customWidth="1"/>
    <col min="7709" max="7709" width="3.7109375" style="80" customWidth="1"/>
    <col min="7710" max="7710" width="3.5703125" style="80" customWidth="1"/>
    <col min="7711" max="7711" width="1.7109375" style="80" customWidth="1"/>
    <col min="7712" max="7712" width="0.7109375" style="80" customWidth="1"/>
    <col min="7713" max="7713" width="1.5703125" style="80" customWidth="1"/>
    <col min="7714" max="7714" width="2.7109375" style="80" customWidth="1"/>
    <col min="7715" max="7715" width="2.85546875" style="80" customWidth="1"/>
    <col min="7716" max="7716" width="2.7109375" style="80" customWidth="1"/>
    <col min="7717" max="7717" width="5.7109375" style="80" customWidth="1"/>
    <col min="7718" max="7752" width="2.7109375" style="80" customWidth="1"/>
    <col min="7753" max="7753" width="5.28515625" style="80" bestFit="1" customWidth="1"/>
    <col min="7754" max="7754" width="21.85546875" style="80" bestFit="1" customWidth="1"/>
    <col min="7755" max="7755" width="5.5703125" style="80" bestFit="1" customWidth="1"/>
    <col min="7756" max="7756" width="18.140625" style="80" bestFit="1" customWidth="1"/>
    <col min="7757" max="7757" width="5.28515625" style="80" bestFit="1" customWidth="1"/>
    <col min="7758" max="7758" width="22.140625" style="80" bestFit="1" customWidth="1"/>
    <col min="7759" max="7759" width="5.5703125" style="80" bestFit="1" customWidth="1"/>
    <col min="7760" max="7790" width="5.7109375" style="80" customWidth="1"/>
    <col min="7791" max="7934" width="9.140625" style="80"/>
    <col min="7935" max="7935" width="17.42578125" style="80" customWidth="1"/>
    <col min="7936" max="7936" width="2.7109375" style="80" customWidth="1"/>
    <col min="7937" max="7937" width="3" style="80" customWidth="1"/>
    <col min="7938" max="7938" width="3.42578125" style="80" customWidth="1"/>
    <col min="7939" max="7939" width="5.42578125" style="80" customWidth="1"/>
    <col min="7940" max="7940" width="3.7109375" style="80" customWidth="1"/>
    <col min="7941" max="7941" width="2" style="80" customWidth="1"/>
    <col min="7942" max="7942" width="4.42578125" style="80" customWidth="1"/>
    <col min="7943" max="7948" width="3.28515625" style="80" customWidth="1"/>
    <col min="7949" max="7949" width="0.28515625" style="80" customWidth="1"/>
    <col min="7950" max="7950" width="2.7109375" style="80" customWidth="1"/>
    <col min="7951" max="7951" width="1.42578125" style="80" customWidth="1"/>
    <col min="7952" max="7952" width="2.140625" style="80" customWidth="1"/>
    <col min="7953" max="7953" width="3.28515625" style="80" customWidth="1"/>
    <col min="7954" max="7957" width="2.28515625" style="80" customWidth="1"/>
    <col min="7958" max="7958" width="5" style="80" customWidth="1"/>
    <col min="7959" max="7959" width="1.140625" style="80" customWidth="1"/>
    <col min="7960" max="7960" width="3.42578125" style="80" customWidth="1"/>
    <col min="7961" max="7961" width="1.140625" style="80" customWidth="1"/>
    <col min="7962" max="7962" width="1.7109375" style="80" customWidth="1"/>
    <col min="7963" max="7964" width="3.28515625" style="80" customWidth="1"/>
    <col min="7965" max="7965" width="3.7109375" style="80" customWidth="1"/>
    <col min="7966" max="7966" width="3.5703125" style="80" customWidth="1"/>
    <col min="7967" max="7967" width="1.7109375" style="80" customWidth="1"/>
    <col min="7968" max="7968" width="0.7109375" style="80" customWidth="1"/>
    <col min="7969" max="7969" width="1.5703125" style="80" customWidth="1"/>
    <col min="7970" max="7970" width="2.7109375" style="80" customWidth="1"/>
    <col min="7971" max="7971" width="2.85546875" style="80" customWidth="1"/>
    <col min="7972" max="7972" width="2.7109375" style="80" customWidth="1"/>
    <col min="7973" max="7973" width="5.7109375" style="80" customWidth="1"/>
    <col min="7974" max="8008" width="2.7109375" style="80" customWidth="1"/>
    <col min="8009" max="8009" width="5.28515625" style="80" bestFit="1" customWidth="1"/>
    <col min="8010" max="8010" width="21.85546875" style="80" bestFit="1" customWidth="1"/>
    <col min="8011" max="8011" width="5.5703125" style="80" bestFit="1" customWidth="1"/>
    <col min="8012" max="8012" width="18.140625" style="80" bestFit="1" customWidth="1"/>
    <col min="8013" max="8013" width="5.28515625" style="80" bestFit="1" customWidth="1"/>
    <col min="8014" max="8014" width="22.140625" style="80" bestFit="1" customWidth="1"/>
    <col min="8015" max="8015" width="5.5703125" style="80" bestFit="1" customWidth="1"/>
    <col min="8016" max="8046" width="5.7109375" style="80" customWidth="1"/>
    <col min="8047" max="8190" width="9.140625" style="80"/>
    <col min="8191" max="8191" width="17.42578125" style="80" customWidth="1"/>
    <col min="8192" max="8192" width="2.7109375" style="80" customWidth="1"/>
    <col min="8193" max="8193" width="3" style="80" customWidth="1"/>
    <col min="8194" max="8194" width="3.42578125" style="80" customWidth="1"/>
    <col min="8195" max="8195" width="5.42578125" style="80" customWidth="1"/>
    <col min="8196" max="8196" width="3.7109375" style="80" customWidth="1"/>
    <col min="8197" max="8197" width="2" style="80" customWidth="1"/>
    <col min="8198" max="8198" width="4.42578125" style="80" customWidth="1"/>
    <col min="8199" max="8204" width="3.28515625" style="80" customWidth="1"/>
    <col min="8205" max="8205" width="0.28515625" style="80" customWidth="1"/>
    <col min="8206" max="8206" width="2.7109375" style="80" customWidth="1"/>
    <col min="8207" max="8207" width="1.42578125" style="80" customWidth="1"/>
    <col min="8208" max="8208" width="2.140625" style="80" customWidth="1"/>
    <col min="8209" max="8209" width="3.28515625" style="80" customWidth="1"/>
    <col min="8210" max="8213" width="2.28515625" style="80" customWidth="1"/>
    <col min="8214" max="8214" width="5" style="80" customWidth="1"/>
    <col min="8215" max="8215" width="1.140625" style="80" customWidth="1"/>
    <col min="8216" max="8216" width="3.42578125" style="80" customWidth="1"/>
    <col min="8217" max="8217" width="1.140625" style="80" customWidth="1"/>
    <col min="8218" max="8218" width="1.7109375" style="80" customWidth="1"/>
    <col min="8219" max="8220" width="3.28515625" style="80" customWidth="1"/>
    <col min="8221" max="8221" width="3.7109375" style="80" customWidth="1"/>
    <col min="8222" max="8222" width="3.5703125" style="80" customWidth="1"/>
    <col min="8223" max="8223" width="1.7109375" style="80" customWidth="1"/>
    <col min="8224" max="8224" width="0.7109375" style="80" customWidth="1"/>
    <col min="8225" max="8225" width="1.5703125" style="80" customWidth="1"/>
    <col min="8226" max="8226" width="2.7109375" style="80" customWidth="1"/>
    <col min="8227" max="8227" width="2.85546875" style="80" customWidth="1"/>
    <col min="8228" max="8228" width="2.7109375" style="80" customWidth="1"/>
    <col min="8229" max="8229" width="5.7109375" style="80" customWidth="1"/>
    <col min="8230" max="8264" width="2.7109375" style="80" customWidth="1"/>
    <col min="8265" max="8265" width="5.28515625" style="80" bestFit="1" customWidth="1"/>
    <col min="8266" max="8266" width="21.85546875" style="80" bestFit="1" customWidth="1"/>
    <col min="8267" max="8267" width="5.5703125" style="80" bestFit="1" customWidth="1"/>
    <col min="8268" max="8268" width="18.140625" style="80" bestFit="1" customWidth="1"/>
    <col min="8269" max="8269" width="5.28515625" style="80" bestFit="1" customWidth="1"/>
    <col min="8270" max="8270" width="22.140625" style="80" bestFit="1" customWidth="1"/>
    <col min="8271" max="8271" width="5.5703125" style="80" bestFit="1" customWidth="1"/>
    <col min="8272" max="8302" width="5.7109375" style="80" customWidth="1"/>
    <col min="8303" max="8446" width="9.140625" style="80"/>
    <col min="8447" max="8447" width="17.42578125" style="80" customWidth="1"/>
    <col min="8448" max="8448" width="2.7109375" style="80" customWidth="1"/>
    <col min="8449" max="8449" width="3" style="80" customWidth="1"/>
    <col min="8450" max="8450" width="3.42578125" style="80" customWidth="1"/>
    <col min="8451" max="8451" width="5.42578125" style="80" customWidth="1"/>
    <col min="8452" max="8452" width="3.7109375" style="80" customWidth="1"/>
    <col min="8453" max="8453" width="2" style="80" customWidth="1"/>
    <col min="8454" max="8454" width="4.42578125" style="80" customWidth="1"/>
    <col min="8455" max="8460" width="3.28515625" style="80" customWidth="1"/>
    <col min="8461" max="8461" width="0.28515625" style="80" customWidth="1"/>
    <col min="8462" max="8462" width="2.7109375" style="80" customWidth="1"/>
    <col min="8463" max="8463" width="1.42578125" style="80" customWidth="1"/>
    <col min="8464" max="8464" width="2.140625" style="80" customWidth="1"/>
    <col min="8465" max="8465" width="3.28515625" style="80" customWidth="1"/>
    <col min="8466" max="8469" width="2.28515625" style="80" customWidth="1"/>
    <col min="8470" max="8470" width="5" style="80" customWidth="1"/>
    <col min="8471" max="8471" width="1.140625" style="80" customWidth="1"/>
    <col min="8472" max="8472" width="3.42578125" style="80" customWidth="1"/>
    <col min="8473" max="8473" width="1.140625" style="80" customWidth="1"/>
    <col min="8474" max="8474" width="1.7109375" style="80" customWidth="1"/>
    <col min="8475" max="8476" width="3.28515625" style="80" customWidth="1"/>
    <col min="8477" max="8477" width="3.7109375" style="80" customWidth="1"/>
    <col min="8478" max="8478" width="3.5703125" style="80" customWidth="1"/>
    <col min="8479" max="8479" width="1.7109375" style="80" customWidth="1"/>
    <col min="8480" max="8480" width="0.7109375" style="80" customWidth="1"/>
    <col min="8481" max="8481" width="1.5703125" style="80" customWidth="1"/>
    <col min="8482" max="8482" width="2.7109375" style="80" customWidth="1"/>
    <col min="8483" max="8483" width="2.85546875" style="80" customWidth="1"/>
    <col min="8484" max="8484" width="2.7109375" style="80" customWidth="1"/>
    <col min="8485" max="8485" width="5.7109375" style="80" customWidth="1"/>
    <col min="8486" max="8520" width="2.7109375" style="80" customWidth="1"/>
    <col min="8521" max="8521" width="5.28515625" style="80" bestFit="1" customWidth="1"/>
    <col min="8522" max="8522" width="21.85546875" style="80" bestFit="1" customWidth="1"/>
    <col min="8523" max="8523" width="5.5703125" style="80" bestFit="1" customWidth="1"/>
    <col min="8524" max="8524" width="18.140625" style="80" bestFit="1" customWidth="1"/>
    <col min="8525" max="8525" width="5.28515625" style="80" bestFit="1" customWidth="1"/>
    <col min="8526" max="8526" width="22.140625" style="80" bestFit="1" customWidth="1"/>
    <col min="8527" max="8527" width="5.5703125" style="80" bestFit="1" customWidth="1"/>
    <col min="8528" max="8558" width="5.7109375" style="80" customWidth="1"/>
    <col min="8559" max="8702" width="9.140625" style="80"/>
    <col min="8703" max="8703" width="17.42578125" style="80" customWidth="1"/>
    <col min="8704" max="8704" width="2.7109375" style="80" customWidth="1"/>
    <col min="8705" max="8705" width="3" style="80" customWidth="1"/>
    <col min="8706" max="8706" width="3.42578125" style="80" customWidth="1"/>
    <col min="8707" max="8707" width="5.42578125" style="80" customWidth="1"/>
    <col min="8708" max="8708" width="3.7109375" style="80" customWidth="1"/>
    <col min="8709" max="8709" width="2" style="80" customWidth="1"/>
    <col min="8710" max="8710" width="4.42578125" style="80" customWidth="1"/>
    <col min="8711" max="8716" width="3.28515625" style="80" customWidth="1"/>
    <col min="8717" max="8717" width="0.28515625" style="80" customWidth="1"/>
    <col min="8718" max="8718" width="2.7109375" style="80" customWidth="1"/>
    <col min="8719" max="8719" width="1.42578125" style="80" customWidth="1"/>
    <col min="8720" max="8720" width="2.140625" style="80" customWidth="1"/>
    <col min="8721" max="8721" width="3.28515625" style="80" customWidth="1"/>
    <col min="8722" max="8725" width="2.28515625" style="80" customWidth="1"/>
    <col min="8726" max="8726" width="5" style="80" customWidth="1"/>
    <col min="8727" max="8727" width="1.140625" style="80" customWidth="1"/>
    <col min="8728" max="8728" width="3.42578125" style="80" customWidth="1"/>
    <col min="8729" max="8729" width="1.140625" style="80" customWidth="1"/>
    <col min="8730" max="8730" width="1.7109375" style="80" customWidth="1"/>
    <col min="8731" max="8732" width="3.28515625" style="80" customWidth="1"/>
    <col min="8733" max="8733" width="3.7109375" style="80" customWidth="1"/>
    <col min="8734" max="8734" width="3.5703125" style="80" customWidth="1"/>
    <col min="8735" max="8735" width="1.7109375" style="80" customWidth="1"/>
    <col min="8736" max="8736" width="0.7109375" style="80" customWidth="1"/>
    <col min="8737" max="8737" width="1.5703125" style="80" customWidth="1"/>
    <col min="8738" max="8738" width="2.7109375" style="80" customWidth="1"/>
    <col min="8739" max="8739" width="2.85546875" style="80" customWidth="1"/>
    <col min="8740" max="8740" width="2.7109375" style="80" customWidth="1"/>
    <col min="8741" max="8741" width="5.7109375" style="80" customWidth="1"/>
    <col min="8742" max="8776" width="2.7109375" style="80" customWidth="1"/>
    <col min="8777" max="8777" width="5.28515625" style="80" bestFit="1" customWidth="1"/>
    <col min="8778" max="8778" width="21.85546875" style="80" bestFit="1" customWidth="1"/>
    <col min="8779" max="8779" width="5.5703125" style="80" bestFit="1" customWidth="1"/>
    <col min="8780" max="8780" width="18.140625" style="80" bestFit="1" customWidth="1"/>
    <col min="8781" max="8781" width="5.28515625" style="80" bestFit="1" customWidth="1"/>
    <col min="8782" max="8782" width="22.140625" style="80" bestFit="1" customWidth="1"/>
    <col min="8783" max="8783" width="5.5703125" style="80" bestFit="1" customWidth="1"/>
    <col min="8784" max="8814" width="5.7109375" style="80" customWidth="1"/>
    <col min="8815" max="8958" width="9.140625" style="80"/>
    <col min="8959" max="8959" width="17.42578125" style="80" customWidth="1"/>
    <col min="8960" max="8960" width="2.7109375" style="80" customWidth="1"/>
    <col min="8961" max="8961" width="3" style="80" customWidth="1"/>
    <col min="8962" max="8962" width="3.42578125" style="80" customWidth="1"/>
    <col min="8963" max="8963" width="5.42578125" style="80" customWidth="1"/>
    <col min="8964" max="8964" width="3.7109375" style="80" customWidth="1"/>
    <col min="8965" max="8965" width="2" style="80" customWidth="1"/>
    <col min="8966" max="8966" width="4.42578125" style="80" customWidth="1"/>
    <col min="8967" max="8972" width="3.28515625" style="80" customWidth="1"/>
    <col min="8973" max="8973" width="0.28515625" style="80" customWidth="1"/>
    <col min="8974" max="8974" width="2.7109375" style="80" customWidth="1"/>
    <col min="8975" max="8975" width="1.42578125" style="80" customWidth="1"/>
    <col min="8976" max="8976" width="2.140625" style="80" customWidth="1"/>
    <col min="8977" max="8977" width="3.28515625" style="80" customWidth="1"/>
    <col min="8978" max="8981" width="2.28515625" style="80" customWidth="1"/>
    <col min="8982" max="8982" width="5" style="80" customWidth="1"/>
    <col min="8983" max="8983" width="1.140625" style="80" customWidth="1"/>
    <col min="8984" max="8984" width="3.42578125" style="80" customWidth="1"/>
    <col min="8985" max="8985" width="1.140625" style="80" customWidth="1"/>
    <col min="8986" max="8986" width="1.7109375" style="80" customWidth="1"/>
    <col min="8987" max="8988" width="3.28515625" style="80" customWidth="1"/>
    <col min="8989" max="8989" width="3.7109375" style="80" customWidth="1"/>
    <col min="8990" max="8990" width="3.5703125" style="80" customWidth="1"/>
    <col min="8991" max="8991" width="1.7109375" style="80" customWidth="1"/>
    <col min="8992" max="8992" width="0.7109375" style="80" customWidth="1"/>
    <col min="8993" max="8993" width="1.5703125" style="80" customWidth="1"/>
    <col min="8994" max="8994" width="2.7109375" style="80" customWidth="1"/>
    <col min="8995" max="8995" width="2.85546875" style="80" customWidth="1"/>
    <col min="8996" max="8996" width="2.7109375" style="80" customWidth="1"/>
    <col min="8997" max="8997" width="5.7109375" style="80" customWidth="1"/>
    <col min="8998" max="9032" width="2.7109375" style="80" customWidth="1"/>
    <col min="9033" max="9033" width="5.28515625" style="80" bestFit="1" customWidth="1"/>
    <col min="9034" max="9034" width="21.85546875" style="80" bestFit="1" customWidth="1"/>
    <col min="9035" max="9035" width="5.5703125" style="80" bestFit="1" customWidth="1"/>
    <col min="9036" max="9036" width="18.140625" style="80" bestFit="1" customWidth="1"/>
    <col min="9037" max="9037" width="5.28515625" style="80" bestFit="1" customWidth="1"/>
    <col min="9038" max="9038" width="22.140625" style="80" bestFit="1" customWidth="1"/>
    <col min="9039" max="9039" width="5.5703125" style="80" bestFit="1" customWidth="1"/>
    <col min="9040" max="9070" width="5.7109375" style="80" customWidth="1"/>
    <col min="9071" max="9214" width="9.140625" style="80"/>
    <col min="9215" max="9215" width="17.42578125" style="80" customWidth="1"/>
    <col min="9216" max="9216" width="2.7109375" style="80" customWidth="1"/>
    <col min="9217" max="9217" width="3" style="80" customWidth="1"/>
    <col min="9218" max="9218" width="3.42578125" style="80" customWidth="1"/>
    <col min="9219" max="9219" width="5.42578125" style="80" customWidth="1"/>
    <col min="9220" max="9220" width="3.7109375" style="80" customWidth="1"/>
    <col min="9221" max="9221" width="2" style="80" customWidth="1"/>
    <col min="9222" max="9222" width="4.42578125" style="80" customWidth="1"/>
    <col min="9223" max="9228" width="3.28515625" style="80" customWidth="1"/>
    <col min="9229" max="9229" width="0.28515625" style="80" customWidth="1"/>
    <col min="9230" max="9230" width="2.7109375" style="80" customWidth="1"/>
    <col min="9231" max="9231" width="1.42578125" style="80" customWidth="1"/>
    <col min="9232" max="9232" width="2.140625" style="80" customWidth="1"/>
    <col min="9233" max="9233" width="3.28515625" style="80" customWidth="1"/>
    <col min="9234" max="9237" width="2.28515625" style="80" customWidth="1"/>
    <col min="9238" max="9238" width="5" style="80" customWidth="1"/>
    <col min="9239" max="9239" width="1.140625" style="80" customWidth="1"/>
    <col min="9240" max="9240" width="3.42578125" style="80" customWidth="1"/>
    <col min="9241" max="9241" width="1.140625" style="80" customWidth="1"/>
    <col min="9242" max="9242" width="1.7109375" style="80" customWidth="1"/>
    <col min="9243" max="9244" width="3.28515625" style="80" customWidth="1"/>
    <col min="9245" max="9245" width="3.7109375" style="80" customWidth="1"/>
    <col min="9246" max="9246" width="3.5703125" style="80" customWidth="1"/>
    <col min="9247" max="9247" width="1.7109375" style="80" customWidth="1"/>
    <col min="9248" max="9248" width="0.7109375" style="80" customWidth="1"/>
    <col min="9249" max="9249" width="1.5703125" style="80" customWidth="1"/>
    <col min="9250" max="9250" width="2.7109375" style="80" customWidth="1"/>
    <col min="9251" max="9251" width="2.85546875" style="80" customWidth="1"/>
    <col min="9252" max="9252" width="2.7109375" style="80" customWidth="1"/>
    <col min="9253" max="9253" width="5.7109375" style="80" customWidth="1"/>
    <col min="9254" max="9288" width="2.7109375" style="80" customWidth="1"/>
    <col min="9289" max="9289" width="5.28515625" style="80" bestFit="1" customWidth="1"/>
    <col min="9290" max="9290" width="21.85546875" style="80" bestFit="1" customWidth="1"/>
    <col min="9291" max="9291" width="5.5703125" style="80" bestFit="1" customWidth="1"/>
    <col min="9292" max="9292" width="18.140625" style="80" bestFit="1" customWidth="1"/>
    <col min="9293" max="9293" width="5.28515625" style="80" bestFit="1" customWidth="1"/>
    <col min="9294" max="9294" width="22.140625" style="80" bestFit="1" customWidth="1"/>
    <col min="9295" max="9295" width="5.5703125" style="80" bestFit="1" customWidth="1"/>
    <col min="9296" max="9326" width="5.7109375" style="80" customWidth="1"/>
    <col min="9327" max="9470" width="9.140625" style="80"/>
    <col min="9471" max="9471" width="17.42578125" style="80" customWidth="1"/>
    <col min="9472" max="9472" width="2.7109375" style="80" customWidth="1"/>
    <col min="9473" max="9473" width="3" style="80" customWidth="1"/>
    <col min="9474" max="9474" width="3.42578125" style="80" customWidth="1"/>
    <col min="9475" max="9475" width="5.42578125" style="80" customWidth="1"/>
    <col min="9476" max="9476" width="3.7109375" style="80" customWidth="1"/>
    <col min="9477" max="9477" width="2" style="80" customWidth="1"/>
    <col min="9478" max="9478" width="4.42578125" style="80" customWidth="1"/>
    <col min="9479" max="9484" width="3.28515625" style="80" customWidth="1"/>
    <col min="9485" max="9485" width="0.28515625" style="80" customWidth="1"/>
    <col min="9486" max="9486" width="2.7109375" style="80" customWidth="1"/>
    <col min="9487" max="9487" width="1.42578125" style="80" customWidth="1"/>
    <col min="9488" max="9488" width="2.140625" style="80" customWidth="1"/>
    <col min="9489" max="9489" width="3.28515625" style="80" customWidth="1"/>
    <col min="9490" max="9493" width="2.28515625" style="80" customWidth="1"/>
    <col min="9494" max="9494" width="5" style="80" customWidth="1"/>
    <col min="9495" max="9495" width="1.140625" style="80" customWidth="1"/>
    <col min="9496" max="9496" width="3.42578125" style="80" customWidth="1"/>
    <col min="9497" max="9497" width="1.140625" style="80" customWidth="1"/>
    <col min="9498" max="9498" width="1.7109375" style="80" customWidth="1"/>
    <col min="9499" max="9500" width="3.28515625" style="80" customWidth="1"/>
    <col min="9501" max="9501" width="3.7109375" style="80" customWidth="1"/>
    <col min="9502" max="9502" width="3.5703125" style="80" customWidth="1"/>
    <col min="9503" max="9503" width="1.7109375" style="80" customWidth="1"/>
    <col min="9504" max="9504" width="0.7109375" style="80" customWidth="1"/>
    <col min="9505" max="9505" width="1.5703125" style="80" customWidth="1"/>
    <col min="9506" max="9506" width="2.7109375" style="80" customWidth="1"/>
    <col min="9507" max="9507" width="2.85546875" style="80" customWidth="1"/>
    <col min="9508" max="9508" width="2.7109375" style="80" customWidth="1"/>
    <col min="9509" max="9509" width="5.7109375" style="80" customWidth="1"/>
    <col min="9510" max="9544" width="2.7109375" style="80" customWidth="1"/>
    <col min="9545" max="9545" width="5.28515625" style="80" bestFit="1" customWidth="1"/>
    <col min="9546" max="9546" width="21.85546875" style="80" bestFit="1" customWidth="1"/>
    <col min="9547" max="9547" width="5.5703125" style="80" bestFit="1" customWidth="1"/>
    <col min="9548" max="9548" width="18.140625" style="80" bestFit="1" customWidth="1"/>
    <col min="9549" max="9549" width="5.28515625" style="80" bestFit="1" customWidth="1"/>
    <col min="9550" max="9550" width="22.140625" style="80" bestFit="1" customWidth="1"/>
    <col min="9551" max="9551" width="5.5703125" style="80" bestFit="1" customWidth="1"/>
    <col min="9552" max="9582" width="5.7109375" style="80" customWidth="1"/>
    <col min="9583" max="9726" width="9.140625" style="80"/>
    <col min="9727" max="9727" width="17.42578125" style="80" customWidth="1"/>
    <col min="9728" max="9728" width="2.7109375" style="80" customWidth="1"/>
    <col min="9729" max="9729" width="3" style="80" customWidth="1"/>
    <col min="9730" max="9730" width="3.42578125" style="80" customWidth="1"/>
    <col min="9731" max="9731" width="5.42578125" style="80" customWidth="1"/>
    <col min="9732" max="9732" width="3.7109375" style="80" customWidth="1"/>
    <col min="9733" max="9733" width="2" style="80" customWidth="1"/>
    <col min="9734" max="9734" width="4.42578125" style="80" customWidth="1"/>
    <col min="9735" max="9740" width="3.28515625" style="80" customWidth="1"/>
    <col min="9741" max="9741" width="0.28515625" style="80" customWidth="1"/>
    <col min="9742" max="9742" width="2.7109375" style="80" customWidth="1"/>
    <col min="9743" max="9743" width="1.42578125" style="80" customWidth="1"/>
    <col min="9744" max="9744" width="2.140625" style="80" customWidth="1"/>
    <col min="9745" max="9745" width="3.28515625" style="80" customWidth="1"/>
    <col min="9746" max="9749" width="2.28515625" style="80" customWidth="1"/>
    <col min="9750" max="9750" width="5" style="80" customWidth="1"/>
    <col min="9751" max="9751" width="1.140625" style="80" customWidth="1"/>
    <col min="9752" max="9752" width="3.42578125" style="80" customWidth="1"/>
    <col min="9753" max="9753" width="1.140625" style="80" customWidth="1"/>
    <col min="9754" max="9754" width="1.7109375" style="80" customWidth="1"/>
    <col min="9755" max="9756" width="3.28515625" style="80" customWidth="1"/>
    <col min="9757" max="9757" width="3.7109375" style="80" customWidth="1"/>
    <col min="9758" max="9758" width="3.5703125" style="80" customWidth="1"/>
    <col min="9759" max="9759" width="1.7109375" style="80" customWidth="1"/>
    <col min="9760" max="9760" width="0.7109375" style="80" customWidth="1"/>
    <col min="9761" max="9761" width="1.5703125" style="80" customWidth="1"/>
    <col min="9762" max="9762" width="2.7109375" style="80" customWidth="1"/>
    <col min="9763" max="9763" width="2.85546875" style="80" customWidth="1"/>
    <col min="9764" max="9764" width="2.7109375" style="80" customWidth="1"/>
    <col min="9765" max="9765" width="5.7109375" style="80" customWidth="1"/>
    <col min="9766" max="9800" width="2.7109375" style="80" customWidth="1"/>
    <col min="9801" max="9801" width="5.28515625" style="80" bestFit="1" customWidth="1"/>
    <col min="9802" max="9802" width="21.85546875" style="80" bestFit="1" customWidth="1"/>
    <col min="9803" max="9803" width="5.5703125" style="80" bestFit="1" customWidth="1"/>
    <col min="9804" max="9804" width="18.140625" style="80" bestFit="1" customWidth="1"/>
    <col min="9805" max="9805" width="5.28515625" style="80" bestFit="1" customWidth="1"/>
    <col min="9806" max="9806" width="22.140625" style="80" bestFit="1" customWidth="1"/>
    <col min="9807" max="9807" width="5.5703125" style="80" bestFit="1" customWidth="1"/>
    <col min="9808" max="9838" width="5.7109375" style="80" customWidth="1"/>
    <col min="9839" max="9982" width="9.140625" style="80"/>
    <col min="9983" max="9983" width="17.42578125" style="80" customWidth="1"/>
    <col min="9984" max="9984" width="2.7109375" style="80" customWidth="1"/>
    <col min="9985" max="9985" width="3" style="80" customWidth="1"/>
    <col min="9986" max="9986" width="3.42578125" style="80" customWidth="1"/>
    <col min="9987" max="9987" width="5.42578125" style="80" customWidth="1"/>
    <col min="9988" max="9988" width="3.7109375" style="80" customWidth="1"/>
    <col min="9989" max="9989" width="2" style="80" customWidth="1"/>
    <col min="9990" max="9990" width="4.42578125" style="80" customWidth="1"/>
    <col min="9991" max="9996" width="3.28515625" style="80" customWidth="1"/>
    <col min="9997" max="9997" width="0.28515625" style="80" customWidth="1"/>
    <col min="9998" max="9998" width="2.7109375" style="80" customWidth="1"/>
    <col min="9999" max="9999" width="1.42578125" style="80" customWidth="1"/>
    <col min="10000" max="10000" width="2.140625" style="80" customWidth="1"/>
    <col min="10001" max="10001" width="3.28515625" style="80" customWidth="1"/>
    <col min="10002" max="10005" width="2.28515625" style="80" customWidth="1"/>
    <col min="10006" max="10006" width="5" style="80" customWidth="1"/>
    <col min="10007" max="10007" width="1.140625" style="80" customWidth="1"/>
    <col min="10008" max="10008" width="3.42578125" style="80" customWidth="1"/>
    <col min="10009" max="10009" width="1.140625" style="80" customWidth="1"/>
    <col min="10010" max="10010" width="1.7109375" style="80" customWidth="1"/>
    <col min="10011" max="10012" width="3.28515625" style="80" customWidth="1"/>
    <col min="10013" max="10013" width="3.7109375" style="80" customWidth="1"/>
    <col min="10014" max="10014" width="3.5703125" style="80" customWidth="1"/>
    <col min="10015" max="10015" width="1.7109375" style="80" customWidth="1"/>
    <col min="10016" max="10016" width="0.7109375" style="80" customWidth="1"/>
    <col min="10017" max="10017" width="1.5703125" style="80" customWidth="1"/>
    <col min="10018" max="10018" width="2.7109375" style="80" customWidth="1"/>
    <col min="10019" max="10019" width="2.85546875" style="80" customWidth="1"/>
    <col min="10020" max="10020" width="2.7109375" style="80" customWidth="1"/>
    <col min="10021" max="10021" width="5.7109375" style="80" customWidth="1"/>
    <col min="10022" max="10056" width="2.7109375" style="80" customWidth="1"/>
    <col min="10057" max="10057" width="5.28515625" style="80" bestFit="1" customWidth="1"/>
    <col min="10058" max="10058" width="21.85546875" style="80" bestFit="1" customWidth="1"/>
    <col min="10059" max="10059" width="5.5703125" style="80" bestFit="1" customWidth="1"/>
    <col min="10060" max="10060" width="18.140625" style="80" bestFit="1" customWidth="1"/>
    <col min="10061" max="10061" width="5.28515625" style="80" bestFit="1" customWidth="1"/>
    <col min="10062" max="10062" width="22.140625" style="80" bestFit="1" customWidth="1"/>
    <col min="10063" max="10063" width="5.5703125" style="80" bestFit="1" customWidth="1"/>
    <col min="10064" max="10094" width="5.7109375" style="80" customWidth="1"/>
    <col min="10095" max="10238" width="9.140625" style="80"/>
    <col min="10239" max="10239" width="17.42578125" style="80" customWidth="1"/>
    <col min="10240" max="10240" width="2.7109375" style="80" customWidth="1"/>
    <col min="10241" max="10241" width="3" style="80" customWidth="1"/>
    <col min="10242" max="10242" width="3.42578125" style="80" customWidth="1"/>
    <col min="10243" max="10243" width="5.42578125" style="80" customWidth="1"/>
    <col min="10244" max="10244" width="3.7109375" style="80" customWidth="1"/>
    <col min="10245" max="10245" width="2" style="80" customWidth="1"/>
    <col min="10246" max="10246" width="4.42578125" style="80" customWidth="1"/>
    <col min="10247" max="10252" width="3.28515625" style="80" customWidth="1"/>
    <col min="10253" max="10253" width="0.28515625" style="80" customWidth="1"/>
    <col min="10254" max="10254" width="2.7109375" style="80" customWidth="1"/>
    <col min="10255" max="10255" width="1.42578125" style="80" customWidth="1"/>
    <col min="10256" max="10256" width="2.140625" style="80" customWidth="1"/>
    <col min="10257" max="10257" width="3.28515625" style="80" customWidth="1"/>
    <col min="10258" max="10261" width="2.28515625" style="80" customWidth="1"/>
    <col min="10262" max="10262" width="5" style="80" customWidth="1"/>
    <col min="10263" max="10263" width="1.140625" style="80" customWidth="1"/>
    <col min="10264" max="10264" width="3.42578125" style="80" customWidth="1"/>
    <col min="10265" max="10265" width="1.140625" style="80" customWidth="1"/>
    <col min="10266" max="10266" width="1.7109375" style="80" customWidth="1"/>
    <col min="10267" max="10268" width="3.28515625" style="80" customWidth="1"/>
    <col min="10269" max="10269" width="3.7109375" style="80" customWidth="1"/>
    <col min="10270" max="10270" width="3.5703125" style="80" customWidth="1"/>
    <col min="10271" max="10271" width="1.7109375" style="80" customWidth="1"/>
    <col min="10272" max="10272" width="0.7109375" style="80" customWidth="1"/>
    <col min="10273" max="10273" width="1.5703125" style="80" customWidth="1"/>
    <col min="10274" max="10274" width="2.7109375" style="80" customWidth="1"/>
    <col min="10275" max="10275" width="2.85546875" style="80" customWidth="1"/>
    <col min="10276" max="10276" width="2.7109375" style="80" customWidth="1"/>
    <col min="10277" max="10277" width="5.7109375" style="80" customWidth="1"/>
    <col min="10278" max="10312" width="2.7109375" style="80" customWidth="1"/>
    <col min="10313" max="10313" width="5.28515625" style="80" bestFit="1" customWidth="1"/>
    <col min="10314" max="10314" width="21.85546875" style="80" bestFit="1" customWidth="1"/>
    <col min="10315" max="10315" width="5.5703125" style="80" bestFit="1" customWidth="1"/>
    <col min="10316" max="10316" width="18.140625" style="80" bestFit="1" customWidth="1"/>
    <col min="10317" max="10317" width="5.28515625" style="80" bestFit="1" customWidth="1"/>
    <col min="10318" max="10318" width="22.140625" style="80" bestFit="1" customWidth="1"/>
    <col min="10319" max="10319" width="5.5703125" style="80" bestFit="1" customWidth="1"/>
    <col min="10320" max="10350" width="5.7109375" style="80" customWidth="1"/>
    <col min="10351" max="10494" width="9.140625" style="80"/>
    <col min="10495" max="10495" width="17.42578125" style="80" customWidth="1"/>
    <col min="10496" max="10496" width="2.7109375" style="80" customWidth="1"/>
    <col min="10497" max="10497" width="3" style="80" customWidth="1"/>
    <col min="10498" max="10498" width="3.42578125" style="80" customWidth="1"/>
    <col min="10499" max="10499" width="5.42578125" style="80" customWidth="1"/>
    <col min="10500" max="10500" width="3.7109375" style="80" customWidth="1"/>
    <col min="10501" max="10501" width="2" style="80" customWidth="1"/>
    <col min="10502" max="10502" width="4.42578125" style="80" customWidth="1"/>
    <col min="10503" max="10508" width="3.28515625" style="80" customWidth="1"/>
    <col min="10509" max="10509" width="0.28515625" style="80" customWidth="1"/>
    <col min="10510" max="10510" width="2.7109375" style="80" customWidth="1"/>
    <col min="10511" max="10511" width="1.42578125" style="80" customWidth="1"/>
    <col min="10512" max="10512" width="2.140625" style="80" customWidth="1"/>
    <col min="10513" max="10513" width="3.28515625" style="80" customWidth="1"/>
    <col min="10514" max="10517" width="2.28515625" style="80" customWidth="1"/>
    <col min="10518" max="10518" width="5" style="80" customWidth="1"/>
    <col min="10519" max="10519" width="1.140625" style="80" customWidth="1"/>
    <col min="10520" max="10520" width="3.42578125" style="80" customWidth="1"/>
    <col min="10521" max="10521" width="1.140625" style="80" customWidth="1"/>
    <col min="10522" max="10522" width="1.7109375" style="80" customWidth="1"/>
    <col min="10523" max="10524" width="3.28515625" style="80" customWidth="1"/>
    <col min="10525" max="10525" width="3.7109375" style="80" customWidth="1"/>
    <col min="10526" max="10526" width="3.5703125" style="80" customWidth="1"/>
    <col min="10527" max="10527" width="1.7109375" style="80" customWidth="1"/>
    <col min="10528" max="10528" width="0.7109375" style="80" customWidth="1"/>
    <col min="10529" max="10529" width="1.5703125" style="80" customWidth="1"/>
    <col min="10530" max="10530" width="2.7109375" style="80" customWidth="1"/>
    <col min="10531" max="10531" width="2.85546875" style="80" customWidth="1"/>
    <col min="10532" max="10532" width="2.7109375" style="80" customWidth="1"/>
    <col min="10533" max="10533" width="5.7109375" style="80" customWidth="1"/>
    <col min="10534" max="10568" width="2.7109375" style="80" customWidth="1"/>
    <col min="10569" max="10569" width="5.28515625" style="80" bestFit="1" customWidth="1"/>
    <col min="10570" max="10570" width="21.85546875" style="80" bestFit="1" customWidth="1"/>
    <col min="10571" max="10571" width="5.5703125" style="80" bestFit="1" customWidth="1"/>
    <col min="10572" max="10572" width="18.140625" style="80" bestFit="1" customWidth="1"/>
    <col min="10573" max="10573" width="5.28515625" style="80" bestFit="1" customWidth="1"/>
    <col min="10574" max="10574" width="22.140625" style="80" bestFit="1" customWidth="1"/>
    <col min="10575" max="10575" width="5.5703125" style="80" bestFit="1" customWidth="1"/>
    <col min="10576" max="10606" width="5.7109375" style="80" customWidth="1"/>
    <col min="10607" max="10750" width="9.140625" style="80"/>
    <col min="10751" max="10751" width="17.42578125" style="80" customWidth="1"/>
    <col min="10752" max="10752" width="2.7109375" style="80" customWidth="1"/>
    <col min="10753" max="10753" width="3" style="80" customWidth="1"/>
    <col min="10754" max="10754" width="3.42578125" style="80" customWidth="1"/>
    <col min="10755" max="10755" width="5.42578125" style="80" customWidth="1"/>
    <col min="10756" max="10756" width="3.7109375" style="80" customWidth="1"/>
    <col min="10757" max="10757" width="2" style="80" customWidth="1"/>
    <col min="10758" max="10758" width="4.42578125" style="80" customWidth="1"/>
    <col min="10759" max="10764" width="3.28515625" style="80" customWidth="1"/>
    <col min="10765" max="10765" width="0.28515625" style="80" customWidth="1"/>
    <col min="10766" max="10766" width="2.7109375" style="80" customWidth="1"/>
    <col min="10767" max="10767" width="1.42578125" style="80" customWidth="1"/>
    <col min="10768" max="10768" width="2.140625" style="80" customWidth="1"/>
    <col min="10769" max="10769" width="3.28515625" style="80" customWidth="1"/>
    <col min="10770" max="10773" width="2.28515625" style="80" customWidth="1"/>
    <col min="10774" max="10774" width="5" style="80" customWidth="1"/>
    <col min="10775" max="10775" width="1.140625" style="80" customWidth="1"/>
    <col min="10776" max="10776" width="3.42578125" style="80" customWidth="1"/>
    <col min="10777" max="10777" width="1.140625" style="80" customWidth="1"/>
    <col min="10778" max="10778" width="1.7109375" style="80" customWidth="1"/>
    <col min="10779" max="10780" width="3.28515625" style="80" customWidth="1"/>
    <col min="10781" max="10781" width="3.7109375" style="80" customWidth="1"/>
    <col min="10782" max="10782" width="3.5703125" style="80" customWidth="1"/>
    <col min="10783" max="10783" width="1.7109375" style="80" customWidth="1"/>
    <col min="10784" max="10784" width="0.7109375" style="80" customWidth="1"/>
    <col min="10785" max="10785" width="1.5703125" style="80" customWidth="1"/>
    <col min="10786" max="10786" width="2.7109375" style="80" customWidth="1"/>
    <col min="10787" max="10787" width="2.85546875" style="80" customWidth="1"/>
    <col min="10788" max="10788" width="2.7109375" style="80" customWidth="1"/>
    <col min="10789" max="10789" width="5.7109375" style="80" customWidth="1"/>
    <col min="10790" max="10824" width="2.7109375" style="80" customWidth="1"/>
    <col min="10825" max="10825" width="5.28515625" style="80" bestFit="1" customWidth="1"/>
    <col min="10826" max="10826" width="21.85546875" style="80" bestFit="1" customWidth="1"/>
    <col min="10827" max="10827" width="5.5703125" style="80" bestFit="1" customWidth="1"/>
    <col min="10828" max="10828" width="18.140625" style="80" bestFit="1" customWidth="1"/>
    <col min="10829" max="10829" width="5.28515625" style="80" bestFit="1" customWidth="1"/>
    <col min="10830" max="10830" width="22.140625" style="80" bestFit="1" customWidth="1"/>
    <col min="10831" max="10831" width="5.5703125" style="80" bestFit="1" customWidth="1"/>
    <col min="10832" max="10862" width="5.7109375" style="80" customWidth="1"/>
    <col min="10863" max="11006" width="9.140625" style="80"/>
    <col min="11007" max="11007" width="17.42578125" style="80" customWidth="1"/>
    <col min="11008" max="11008" width="2.7109375" style="80" customWidth="1"/>
    <col min="11009" max="11009" width="3" style="80" customWidth="1"/>
    <col min="11010" max="11010" width="3.42578125" style="80" customWidth="1"/>
    <col min="11011" max="11011" width="5.42578125" style="80" customWidth="1"/>
    <col min="11012" max="11012" width="3.7109375" style="80" customWidth="1"/>
    <col min="11013" max="11013" width="2" style="80" customWidth="1"/>
    <col min="11014" max="11014" width="4.42578125" style="80" customWidth="1"/>
    <col min="11015" max="11020" width="3.28515625" style="80" customWidth="1"/>
    <col min="11021" max="11021" width="0.28515625" style="80" customWidth="1"/>
    <col min="11022" max="11022" width="2.7109375" style="80" customWidth="1"/>
    <col min="11023" max="11023" width="1.42578125" style="80" customWidth="1"/>
    <col min="11024" max="11024" width="2.140625" style="80" customWidth="1"/>
    <col min="11025" max="11025" width="3.28515625" style="80" customWidth="1"/>
    <col min="11026" max="11029" width="2.28515625" style="80" customWidth="1"/>
    <col min="11030" max="11030" width="5" style="80" customWidth="1"/>
    <col min="11031" max="11031" width="1.140625" style="80" customWidth="1"/>
    <col min="11032" max="11032" width="3.42578125" style="80" customWidth="1"/>
    <col min="11033" max="11033" width="1.140625" style="80" customWidth="1"/>
    <col min="11034" max="11034" width="1.7109375" style="80" customWidth="1"/>
    <col min="11035" max="11036" width="3.28515625" style="80" customWidth="1"/>
    <col min="11037" max="11037" width="3.7109375" style="80" customWidth="1"/>
    <col min="11038" max="11038" width="3.5703125" style="80" customWidth="1"/>
    <col min="11039" max="11039" width="1.7109375" style="80" customWidth="1"/>
    <col min="11040" max="11040" width="0.7109375" style="80" customWidth="1"/>
    <col min="11041" max="11041" width="1.5703125" style="80" customWidth="1"/>
    <col min="11042" max="11042" width="2.7109375" style="80" customWidth="1"/>
    <col min="11043" max="11043" width="2.85546875" style="80" customWidth="1"/>
    <col min="11044" max="11044" width="2.7109375" style="80" customWidth="1"/>
    <col min="11045" max="11045" width="5.7109375" style="80" customWidth="1"/>
    <col min="11046" max="11080" width="2.7109375" style="80" customWidth="1"/>
    <col min="11081" max="11081" width="5.28515625" style="80" bestFit="1" customWidth="1"/>
    <col min="11082" max="11082" width="21.85546875" style="80" bestFit="1" customWidth="1"/>
    <col min="11083" max="11083" width="5.5703125" style="80" bestFit="1" customWidth="1"/>
    <col min="11084" max="11084" width="18.140625" style="80" bestFit="1" customWidth="1"/>
    <col min="11085" max="11085" width="5.28515625" style="80" bestFit="1" customWidth="1"/>
    <col min="11086" max="11086" width="22.140625" style="80" bestFit="1" customWidth="1"/>
    <col min="11087" max="11087" width="5.5703125" style="80" bestFit="1" customWidth="1"/>
    <col min="11088" max="11118" width="5.7109375" style="80" customWidth="1"/>
    <col min="11119" max="11262" width="9.140625" style="80"/>
    <col min="11263" max="11263" width="17.42578125" style="80" customWidth="1"/>
    <col min="11264" max="11264" width="2.7109375" style="80" customWidth="1"/>
    <col min="11265" max="11265" width="3" style="80" customWidth="1"/>
    <col min="11266" max="11266" width="3.42578125" style="80" customWidth="1"/>
    <col min="11267" max="11267" width="5.42578125" style="80" customWidth="1"/>
    <col min="11268" max="11268" width="3.7109375" style="80" customWidth="1"/>
    <col min="11269" max="11269" width="2" style="80" customWidth="1"/>
    <col min="11270" max="11270" width="4.42578125" style="80" customWidth="1"/>
    <col min="11271" max="11276" width="3.28515625" style="80" customWidth="1"/>
    <col min="11277" max="11277" width="0.28515625" style="80" customWidth="1"/>
    <col min="11278" max="11278" width="2.7109375" style="80" customWidth="1"/>
    <col min="11279" max="11279" width="1.42578125" style="80" customWidth="1"/>
    <col min="11280" max="11280" width="2.140625" style="80" customWidth="1"/>
    <col min="11281" max="11281" width="3.28515625" style="80" customWidth="1"/>
    <col min="11282" max="11285" width="2.28515625" style="80" customWidth="1"/>
    <col min="11286" max="11286" width="5" style="80" customWidth="1"/>
    <col min="11287" max="11287" width="1.140625" style="80" customWidth="1"/>
    <col min="11288" max="11288" width="3.42578125" style="80" customWidth="1"/>
    <col min="11289" max="11289" width="1.140625" style="80" customWidth="1"/>
    <col min="11290" max="11290" width="1.7109375" style="80" customWidth="1"/>
    <col min="11291" max="11292" width="3.28515625" style="80" customWidth="1"/>
    <col min="11293" max="11293" width="3.7109375" style="80" customWidth="1"/>
    <col min="11294" max="11294" width="3.5703125" style="80" customWidth="1"/>
    <col min="11295" max="11295" width="1.7109375" style="80" customWidth="1"/>
    <col min="11296" max="11296" width="0.7109375" style="80" customWidth="1"/>
    <col min="11297" max="11297" width="1.5703125" style="80" customWidth="1"/>
    <col min="11298" max="11298" width="2.7109375" style="80" customWidth="1"/>
    <col min="11299" max="11299" width="2.85546875" style="80" customWidth="1"/>
    <col min="11300" max="11300" width="2.7109375" style="80" customWidth="1"/>
    <col min="11301" max="11301" width="5.7109375" style="80" customWidth="1"/>
    <col min="11302" max="11336" width="2.7109375" style="80" customWidth="1"/>
    <col min="11337" max="11337" width="5.28515625" style="80" bestFit="1" customWidth="1"/>
    <col min="11338" max="11338" width="21.85546875" style="80" bestFit="1" customWidth="1"/>
    <col min="11339" max="11339" width="5.5703125" style="80" bestFit="1" customWidth="1"/>
    <col min="11340" max="11340" width="18.140625" style="80" bestFit="1" customWidth="1"/>
    <col min="11341" max="11341" width="5.28515625" style="80" bestFit="1" customWidth="1"/>
    <col min="11342" max="11342" width="22.140625" style="80" bestFit="1" customWidth="1"/>
    <col min="11343" max="11343" width="5.5703125" style="80" bestFit="1" customWidth="1"/>
    <col min="11344" max="11374" width="5.7109375" style="80" customWidth="1"/>
    <col min="11375" max="11518" width="9.140625" style="80"/>
    <col min="11519" max="11519" width="17.42578125" style="80" customWidth="1"/>
    <col min="11520" max="11520" width="2.7109375" style="80" customWidth="1"/>
    <col min="11521" max="11521" width="3" style="80" customWidth="1"/>
    <col min="11522" max="11522" width="3.42578125" style="80" customWidth="1"/>
    <col min="11523" max="11523" width="5.42578125" style="80" customWidth="1"/>
    <col min="11524" max="11524" width="3.7109375" style="80" customWidth="1"/>
    <col min="11525" max="11525" width="2" style="80" customWidth="1"/>
    <col min="11526" max="11526" width="4.42578125" style="80" customWidth="1"/>
    <col min="11527" max="11532" width="3.28515625" style="80" customWidth="1"/>
    <col min="11533" max="11533" width="0.28515625" style="80" customWidth="1"/>
    <col min="11534" max="11534" width="2.7109375" style="80" customWidth="1"/>
    <col min="11535" max="11535" width="1.42578125" style="80" customWidth="1"/>
    <col min="11536" max="11536" width="2.140625" style="80" customWidth="1"/>
    <col min="11537" max="11537" width="3.28515625" style="80" customWidth="1"/>
    <col min="11538" max="11541" width="2.28515625" style="80" customWidth="1"/>
    <col min="11542" max="11542" width="5" style="80" customWidth="1"/>
    <col min="11543" max="11543" width="1.140625" style="80" customWidth="1"/>
    <col min="11544" max="11544" width="3.42578125" style="80" customWidth="1"/>
    <col min="11545" max="11545" width="1.140625" style="80" customWidth="1"/>
    <col min="11546" max="11546" width="1.7109375" style="80" customWidth="1"/>
    <col min="11547" max="11548" width="3.28515625" style="80" customWidth="1"/>
    <col min="11549" max="11549" width="3.7109375" style="80" customWidth="1"/>
    <col min="11550" max="11550" width="3.5703125" style="80" customWidth="1"/>
    <col min="11551" max="11551" width="1.7109375" style="80" customWidth="1"/>
    <col min="11552" max="11552" width="0.7109375" style="80" customWidth="1"/>
    <col min="11553" max="11553" width="1.5703125" style="80" customWidth="1"/>
    <col min="11554" max="11554" width="2.7109375" style="80" customWidth="1"/>
    <col min="11555" max="11555" width="2.85546875" style="80" customWidth="1"/>
    <col min="11556" max="11556" width="2.7109375" style="80" customWidth="1"/>
    <col min="11557" max="11557" width="5.7109375" style="80" customWidth="1"/>
    <col min="11558" max="11592" width="2.7109375" style="80" customWidth="1"/>
    <col min="11593" max="11593" width="5.28515625" style="80" bestFit="1" customWidth="1"/>
    <col min="11594" max="11594" width="21.85546875" style="80" bestFit="1" customWidth="1"/>
    <col min="11595" max="11595" width="5.5703125" style="80" bestFit="1" customWidth="1"/>
    <col min="11596" max="11596" width="18.140625" style="80" bestFit="1" customWidth="1"/>
    <col min="11597" max="11597" width="5.28515625" style="80" bestFit="1" customWidth="1"/>
    <col min="11598" max="11598" width="22.140625" style="80" bestFit="1" customWidth="1"/>
    <col min="11599" max="11599" width="5.5703125" style="80" bestFit="1" customWidth="1"/>
    <col min="11600" max="11630" width="5.7109375" style="80" customWidth="1"/>
    <col min="11631" max="11774" width="9.140625" style="80"/>
    <col min="11775" max="11775" width="17.42578125" style="80" customWidth="1"/>
    <col min="11776" max="11776" width="2.7109375" style="80" customWidth="1"/>
    <col min="11777" max="11777" width="3" style="80" customWidth="1"/>
    <col min="11778" max="11778" width="3.42578125" style="80" customWidth="1"/>
    <col min="11779" max="11779" width="5.42578125" style="80" customWidth="1"/>
    <col min="11780" max="11780" width="3.7109375" style="80" customWidth="1"/>
    <col min="11781" max="11781" width="2" style="80" customWidth="1"/>
    <col min="11782" max="11782" width="4.42578125" style="80" customWidth="1"/>
    <col min="11783" max="11788" width="3.28515625" style="80" customWidth="1"/>
    <col min="11789" max="11789" width="0.28515625" style="80" customWidth="1"/>
    <col min="11790" max="11790" width="2.7109375" style="80" customWidth="1"/>
    <col min="11791" max="11791" width="1.42578125" style="80" customWidth="1"/>
    <col min="11792" max="11792" width="2.140625" style="80" customWidth="1"/>
    <col min="11793" max="11793" width="3.28515625" style="80" customWidth="1"/>
    <col min="11794" max="11797" width="2.28515625" style="80" customWidth="1"/>
    <col min="11798" max="11798" width="5" style="80" customWidth="1"/>
    <col min="11799" max="11799" width="1.140625" style="80" customWidth="1"/>
    <col min="11800" max="11800" width="3.42578125" style="80" customWidth="1"/>
    <col min="11801" max="11801" width="1.140625" style="80" customWidth="1"/>
    <col min="11802" max="11802" width="1.7109375" style="80" customWidth="1"/>
    <col min="11803" max="11804" width="3.28515625" style="80" customWidth="1"/>
    <col min="11805" max="11805" width="3.7109375" style="80" customWidth="1"/>
    <col min="11806" max="11806" width="3.5703125" style="80" customWidth="1"/>
    <col min="11807" max="11807" width="1.7109375" style="80" customWidth="1"/>
    <col min="11808" max="11808" width="0.7109375" style="80" customWidth="1"/>
    <col min="11809" max="11809" width="1.5703125" style="80" customWidth="1"/>
    <col min="11810" max="11810" width="2.7109375" style="80" customWidth="1"/>
    <col min="11811" max="11811" width="2.85546875" style="80" customWidth="1"/>
    <col min="11812" max="11812" width="2.7109375" style="80" customWidth="1"/>
    <col min="11813" max="11813" width="5.7109375" style="80" customWidth="1"/>
    <col min="11814" max="11848" width="2.7109375" style="80" customWidth="1"/>
    <col min="11849" max="11849" width="5.28515625" style="80" bestFit="1" customWidth="1"/>
    <col min="11850" max="11850" width="21.85546875" style="80" bestFit="1" customWidth="1"/>
    <col min="11851" max="11851" width="5.5703125" style="80" bestFit="1" customWidth="1"/>
    <col min="11852" max="11852" width="18.140625" style="80" bestFit="1" customWidth="1"/>
    <col min="11853" max="11853" width="5.28515625" style="80" bestFit="1" customWidth="1"/>
    <col min="11854" max="11854" width="22.140625" style="80" bestFit="1" customWidth="1"/>
    <col min="11855" max="11855" width="5.5703125" style="80" bestFit="1" customWidth="1"/>
    <col min="11856" max="11886" width="5.7109375" style="80" customWidth="1"/>
    <col min="11887" max="12030" width="9.140625" style="80"/>
    <col min="12031" max="12031" width="17.42578125" style="80" customWidth="1"/>
    <col min="12032" max="12032" width="2.7109375" style="80" customWidth="1"/>
    <col min="12033" max="12033" width="3" style="80" customWidth="1"/>
    <col min="12034" max="12034" width="3.42578125" style="80" customWidth="1"/>
    <col min="12035" max="12035" width="5.42578125" style="80" customWidth="1"/>
    <col min="12036" max="12036" width="3.7109375" style="80" customWidth="1"/>
    <col min="12037" max="12037" width="2" style="80" customWidth="1"/>
    <col min="12038" max="12038" width="4.42578125" style="80" customWidth="1"/>
    <col min="12039" max="12044" width="3.28515625" style="80" customWidth="1"/>
    <col min="12045" max="12045" width="0.28515625" style="80" customWidth="1"/>
    <col min="12046" max="12046" width="2.7109375" style="80" customWidth="1"/>
    <col min="12047" max="12047" width="1.42578125" style="80" customWidth="1"/>
    <col min="12048" max="12048" width="2.140625" style="80" customWidth="1"/>
    <col min="12049" max="12049" width="3.28515625" style="80" customWidth="1"/>
    <col min="12050" max="12053" width="2.28515625" style="80" customWidth="1"/>
    <col min="12054" max="12054" width="5" style="80" customWidth="1"/>
    <col min="12055" max="12055" width="1.140625" style="80" customWidth="1"/>
    <col min="12056" max="12056" width="3.42578125" style="80" customWidth="1"/>
    <col min="12057" max="12057" width="1.140625" style="80" customWidth="1"/>
    <col min="12058" max="12058" width="1.7109375" style="80" customWidth="1"/>
    <col min="12059" max="12060" width="3.28515625" style="80" customWidth="1"/>
    <col min="12061" max="12061" width="3.7109375" style="80" customWidth="1"/>
    <col min="12062" max="12062" width="3.5703125" style="80" customWidth="1"/>
    <col min="12063" max="12063" width="1.7109375" style="80" customWidth="1"/>
    <col min="12064" max="12064" width="0.7109375" style="80" customWidth="1"/>
    <col min="12065" max="12065" width="1.5703125" style="80" customWidth="1"/>
    <col min="12066" max="12066" width="2.7109375" style="80" customWidth="1"/>
    <col min="12067" max="12067" width="2.85546875" style="80" customWidth="1"/>
    <col min="12068" max="12068" width="2.7109375" style="80" customWidth="1"/>
    <col min="12069" max="12069" width="5.7109375" style="80" customWidth="1"/>
    <col min="12070" max="12104" width="2.7109375" style="80" customWidth="1"/>
    <col min="12105" max="12105" width="5.28515625" style="80" bestFit="1" customWidth="1"/>
    <col min="12106" max="12106" width="21.85546875" style="80" bestFit="1" customWidth="1"/>
    <col min="12107" max="12107" width="5.5703125" style="80" bestFit="1" customWidth="1"/>
    <col min="12108" max="12108" width="18.140625" style="80" bestFit="1" customWidth="1"/>
    <col min="12109" max="12109" width="5.28515625" style="80" bestFit="1" customWidth="1"/>
    <col min="12110" max="12110" width="22.140625" style="80" bestFit="1" customWidth="1"/>
    <col min="12111" max="12111" width="5.5703125" style="80" bestFit="1" customWidth="1"/>
    <col min="12112" max="12142" width="5.7109375" style="80" customWidth="1"/>
    <col min="12143" max="12286" width="9.140625" style="80"/>
    <col min="12287" max="12287" width="17.42578125" style="80" customWidth="1"/>
    <col min="12288" max="12288" width="2.7109375" style="80" customWidth="1"/>
    <col min="12289" max="12289" width="3" style="80" customWidth="1"/>
    <col min="12290" max="12290" width="3.42578125" style="80" customWidth="1"/>
    <col min="12291" max="12291" width="5.42578125" style="80" customWidth="1"/>
    <col min="12292" max="12292" width="3.7109375" style="80" customWidth="1"/>
    <col min="12293" max="12293" width="2" style="80" customWidth="1"/>
    <col min="12294" max="12294" width="4.42578125" style="80" customWidth="1"/>
    <col min="12295" max="12300" width="3.28515625" style="80" customWidth="1"/>
    <col min="12301" max="12301" width="0.28515625" style="80" customWidth="1"/>
    <col min="12302" max="12302" width="2.7109375" style="80" customWidth="1"/>
    <col min="12303" max="12303" width="1.42578125" style="80" customWidth="1"/>
    <col min="12304" max="12304" width="2.140625" style="80" customWidth="1"/>
    <col min="12305" max="12305" width="3.28515625" style="80" customWidth="1"/>
    <col min="12306" max="12309" width="2.28515625" style="80" customWidth="1"/>
    <col min="12310" max="12310" width="5" style="80" customWidth="1"/>
    <col min="12311" max="12311" width="1.140625" style="80" customWidth="1"/>
    <col min="12312" max="12312" width="3.42578125" style="80" customWidth="1"/>
    <col min="12313" max="12313" width="1.140625" style="80" customWidth="1"/>
    <col min="12314" max="12314" width="1.7109375" style="80" customWidth="1"/>
    <col min="12315" max="12316" width="3.28515625" style="80" customWidth="1"/>
    <col min="12317" max="12317" width="3.7109375" style="80" customWidth="1"/>
    <col min="12318" max="12318" width="3.5703125" style="80" customWidth="1"/>
    <col min="12319" max="12319" width="1.7109375" style="80" customWidth="1"/>
    <col min="12320" max="12320" width="0.7109375" style="80" customWidth="1"/>
    <col min="12321" max="12321" width="1.5703125" style="80" customWidth="1"/>
    <col min="12322" max="12322" width="2.7109375" style="80" customWidth="1"/>
    <col min="12323" max="12323" width="2.85546875" style="80" customWidth="1"/>
    <col min="12324" max="12324" width="2.7109375" style="80" customWidth="1"/>
    <col min="12325" max="12325" width="5.7109375" style="80" customWidth="1"/>
    <col min="12326" max="12360" width="2.7109375" style="80" customWidth="1"/>
    <col min="12361" max="12361" width="5.28515625" style="80" bestFit="1" customWidth="1"/>
    <col min="12362" max="12362" width="21.85546875" style="80" bestFit="1" customWidth="1"/>
    <col min="12363" max="12363" width="5.5703125" style="80" bestFit="1" customWidth="1"/>
    <col min="12364" max="12364" width="18.140625" style="80" bestFit="1" customWidth="1"/>
    <col min="12365" max="12365" width="5.28515625" style="80" bestFit="1" customWidth="1"/>
    <col min="12366" max="12366" width="22.140625" style="80" bestFit="1" customWidth="1"/>
    <col min="12367" max="12367" width="5.5703125" style="80" bestFit="1" customWidth="1"/>
    <col min="12368" max="12398" width="5.7109375" style="80" customWidth="1"/>
    <col min="12399" max="12542" width="9.140625" style="80"/>
    <col min="12543" max="12543" width="17.42578125" style="80" customWidth="1"/>
    <col min="12544" max="12544" width="2.7109375" style="80" customWidth="1"/>
    <col min="12545" max="12545" width="3" style="80" customWidth="1"/>
    <col min="12546" max="12546" width="3.42578125" style="80" customWidth="1"/>
    <col min="12547" max="12547" width="5.42578125" style="80" customWidth="1"/>
    <col min="12548" max="12548" width="3.7109375" style="80" customWidth="1"/>
    <col min="12549" max="12549" width="2" style="80" customWidth="1"/>
    <col min="12550" max="12550" width="4.42578125" style="80" customWidth="1"/>
    <col min="12551" max="12556" width="3.28515625" style="80" customWidth="1"/>
    <col min="12557" max="12557" width="0.28515625" style="80" customWidth="1"/>
    <col min="12558" max="12558" width="2.7109375" style="80" customWidth="1"/>
    <col min="12559" max="12559" width="1.42578125" style="80" customWidth="1"/>
    <col min="12560" max="12560" width="2.140625" style="80" customWidth="1"/>
    <col min="12561" max="12561" width="3.28515625" style="80" customWidth="1"/>
    <col min="12562" max="12565" width="2.28515625" style="80" customWidth="1"/>
    <col min="12566" max="12566" width="5" style="80" customWidth="1"/>
    <col min="12567" max="12567" width="1.140625" style="80" customWidth="1"/>
    <col min="12568" max="12568" width="3.42578125" style="80" customWidth="1"/>
    <col min="12569" max="12569" width="1.140625" style="80" customWidth="1"/>
    <col min="12570" max="12570" width="1.7109375" style="80" customWidth="1"/>
    <col min="12571" max="12572" width="3.28515625" style="80" customWidth="1"/>
    <col min="12573" max="12573" width="3.7109375" style="80" customWidth="1"/>
    <col min="12574" max="12574" width="3.5703125" style="80" customWidth="1"/>
    <col min="12575" max="12575" width="1.7109375" style="80" customWidth="1"/>
    <col min="12576" max="12576" width="0.7109375" style="80" customWidth="1"/>
    <col min="12577" max="12577" width="1.5703125" style="80" customWidth="1"/>
    <col min="12578" max="12578" width="2.7109375" style="80" customWidth="1"/>
    <col min="12579" max="12579" width="2.85546875" style="80" customWidth="1"/>
    <col min="12580" max="12580" width="2.7109375" style="80" customWidth="1"/>
    <col min="12581" max="12581" width="5.7109375" style="80" customWidth="1"/>
    <col min="12582" max="12616" width="2.7109375" style="80" customWidth="1"/>
    <col min="12617" max="12617" width="5.28515625" style="80" bestFit="1" customWidth="1"/>
    <col min="12618" max="12618" width="21.85546875" style="80" bestFit="1" customWidth="1"/>
    <col min="12619" max="12619" width="5.5703125" style="80" bestFit="1" customWidth="1"/>
    <col min="12620" max="12620" width="18.140625" style="80" bestFit="1" customWidth="1"/>
    <col min="12621" max="12621" width="5.28515625" style="80" bestFit="1" customWidth="1"/>
    <col min="12622" max="12622" width="22.140625" style="80" bestFit="1" customWidth="1"/>
    <col min="12623" max="12623" width="5.5703125" style="80" bestFit="1" customWidth="1"/>
    <col min="12624" max="12654" width="5.7109375" style="80" customWidth="1"/>
    <col min="12655" max="12798" width="9.140625" style="80"/>
    <col min="12799" max="12799" width="17.42578125" style="80" customWidth="1"/>
    <col min="12800" max="12800" width="2.7109375" style="80" customWidth="1"/>
    <col min="12801" max="12801" width="3" style="80" customWidth="1"/>
    <col min="12802" max="12802" width="3.42578125" style="80" customWidth="1"/>
    <col min="12803" max="12803" width="5.42578125" style="80" customWidth="1"/>
    <col min="12804" max="12804" width="3.7109375" style="80" customWidth="1"/>
    <col min="12805" max="12805" width="2" style="80" customWidth="1"/>
    <col min="12806" max="12806" width="4.42578125" style="80" customWidth="1"/>
    <col min="12807" max="12812" width="3.28515625" style="80" customWidth="1"/>
    <col min="12813" max="12813" width="0.28515625" style="80" customWidth="1"/>
    <col min="12814" max="12814" width="2.7109375" style="80" customWidth="1"/>
    <col min="12815" max="12815" width="1.42578125" style="80" customWidth="1"/>
    <col min="12816" max="12816" width="2.140625" style="80" customWidth="1"/>
    <col min="12817" max="12817" width="3.28515625" style="80" customWidth="1"/>
    <col min="12818" max="12821" width="2.28515625" style="80" customWidth="1"/>
    <col min="12822" max="12822" width="5" style="80" customWidth="1"/>
    <col min="12823" max="12823" width="1.140625" style="80" customWidth="1"/>
    <col min="12824" max="12824" width="3.42578125" style="80" customWidth="1"/>
    <col min="12825" max="12825" width="1.140625" style="80" customWidth="1"/>
    <col min="12826" max="12826" width="1.7109375" style="80" customWidth="1"/>
    <col min="12827" max="12828" width="3.28515625" style="80" customWidth="1"/>
    <col min="12829" max="12829" width="3.7109375" style="80" customWidth="1"/>
    <col min="12830" max="12830" width="3.5703125" style="80" customWidth="1"/>
    <col min="12831" max="12831" width="1.7109375" style="80" customWidth="1"/>
    <col min="12832" max="12832" width="0.7109375" style="80" customWidth="1"/>
    <col min="12833" max="12833" width="1.5703125" style="80" customWidth="1"/>
    <col min="12834" max="12834" width="2.7109375" style="80" customWidth="1"/>
    <col min="12835" max="12835" width="2.85546875" style="80" customWidth="1"/>
    <col min="12836" max="12836" width="2.7109375" style="80" customWidth="1"/>
    <col min="12837" max="12837" width="5.7109375" style="80" customWidth="1"/>
    <col min="12838" max="12872" width="2.7109375" style="80" customWidth="1"/>
    <col min="12873" max="12873" width="5.28515625" style="80" bestFit="1" customWidth="1"/>
    <col min="12874" max="12874" width="21.85546875" style="80" bestFit="1" customWidth="1"/>
    <col min="12875" max="12875" width="5.5703125" style="80" bestFit="1" customWidth="1"/>
    <col min="12876" max="12876" width="18.140625" style="80" bestFit="1" customWidth="1"/>
    <col min="12877" max="12877" width="5.28515625" style="80" bestFit="1" customWidth="1"/>
    <col min="12878" max="12878" width="22.140625" style="80" bestFit="1" customWidth="1"/>
    <col min="12879" max="12879" width="5.5703125" style="80" bestFit="1" customWidth="1"/>
    <col min="12880" max="12910" width="5.7109375" style="80" customWidth="1"/>
    <col min="12911" max="13054" width="9.140625" style="80"/>
    <col min="13055" max="13055" width="17.42578125" style="80" customWidth="1"/>
    <col min="13056" max="13056" width="2.7109375" style="80" customWidth="1"/>
    <col min="13057" max="13057" width="3" style="80" customWidth="1"/>
    <col min="13058" max="13058" width="3.42578125" style="80" customWidth="1"/>
    <col min="13059" max="13059" width="5.42578125" style="80" customWidth="1"/>
    <col min="13060" max="13060" width="3.7109375" style="80" customWidth="1"/>
    <col min="13061" max="13061" width="2" style="80" customWidth="1"/>
    <col min="13062" max="13062" width="4.42578125" style="80" customWidth="1"/>
    <col min="13063" max="13068" width="3.28515625" style="80" customWidth="1"/>
    <col min="13069" max="13069" width="0.28515625" style="80" customWidth="1"/>
    <col min="13070" max="13070" width="2.7109375" style="80" customWidth="1"/>
    <col min="13071" max="13071" width="1.42578125" style="80" customWidth="1"/>
    <col min="13072" max="13072" width="2.140625" style="80" customWidth="1"/>
    <col min="13073" max="13073" width="3.28515625" style="80" customWidth="1"/>
    <col min="13074" max="13077" width="2.28515625" style="80" customWidth="1"/>
    <col min="13078" max="13078" width="5" style="80" customWidth="1"/>
    <col min="13079" max="13079" width="1.140625" style="80" customWidth="1"/>
    <col min="13080" max="13080" width="3.42578125" style="80" customWidth="1"/>
    <col min="13081" max="13081" width="1.140625" style="80" customWidth="1"/>
    <col min="13082" max="13082" width="1.7109375" style="80" customWidth="1"/>
    <col min="13083" max="13084" width="3.28515625" style="80" customWidth="1"/>
    <col min="13085" max="13085" width="3.7109375" style="80" customWidth="1"/>
    <col min="13086" max="13086" width="3.5703125" style="80" customWidth="1"/>
    <col min="13087" max="13087" width="1.7109375" style="80" customWidth="1"/>
    <col min="13088" max="13088" width="0.7109375" style="80" customWidth="1"/>
    <col min="13089" max="13089" width="1.5703125" style="80" customWidth="1"/>
    <col min="13090" max="13090" width="2.7109375" style="80" customWidth="1"/>
    <col min="13091" max="13091" width="2.85546875" style="80" customWidth="1"/>
    <col min="13092" max="13092" width="2.7109375" style="80" customWidth="1"/>
    <col min="13093" max="13093" width="5.7109375" style="80" customWidth="1"/>
    <col min="13094" max="13128" width="2.7109375" style="80" customWidth="1"/>
    <col min="13129" max="13129" width="5.28515625" style="80" bestFit="1" customWidth="1"/>
    <col min="13130" max="13130" width="21.85546875" style="80" bestFit="1" customWidth="1"/>
    <col min="13131" max="13131" width="5.5703125" style="80" bestFit="1" customWidth="1"/>
    <col min="13132" max="13132" width="18.140625" style="80" bestFit="1" customWidth="1"/>
    <col min="13133" max="13133" width="5.28515625" style="80" bestFit="1" customWidth="1"/>
    <col min="13134" max="13134" width="22.140625" style="80" bestFit="1" customWidth="1"/>
    <col min="13135" max="13135" width="5.5703125" style="80" bestFit="1" customWidth="1"/>
    <col min="13136" max="13166" width="5.7109375" style="80" customWidth="1"/>
    <col min="13167" max="13310" width="9.140625" style="80"/>
    <col min="13311" max="13311" width="17.42578125" style="80" customWidth="1"/>
    <col min="13312" max="13312" width="2.7109375" style="80" customWidth="1"/>
    <col min="13313" max="13313" width="3" style="80" customWidth="1"/>
    <col min="13314" max="13314" width="3.42578125" style="80" customWidth="1"/>
    <col min="13315" max="13315" width="5.42578125" style="80" customWidth="1"/>
    <col min="13316" max="13316" width="3.7109375" style="80" customWidth="1"/>
    <col min="13317" max="13317" width="2" style="80" customWidth="1"/>
    <col min="13318" max="13318" width="4.42578125" style="80" customWidth="1"/>
    <col min="13319" max="13324" width="3.28515625" style="80" customWidth="1"/>
    <col min="13325" max="13325" width="0.28515625" style="80" customWidth="1"/>
    <col min="13326" max="13326" width="2.7109375" style="80" customWidth="1"/>
    <col min="13327" max="13327" width="1.42578125" style="80" customWidth="1"/>
    <col min="13328" max="13328" width="2.140625" style="80" customWidth="1"/>
    <col min="13329" max="13329" width="3.28515625" style="80" customWidth="1"/>
    <col min="13330" max="13333" width="2.28515625" style="80" customWidth="1"/>
    <col min="13334" max="13334" width="5" style="80" customWidth="1"/>
    <col min="13335" max="13335" width="1.140625" style="80" customWidth="1"/>
    <col min="13336" max="13336" width="3.42578125" style="80" customWidth="1"/>
    <col min="13337" max="13337" width="1.140625" style="80" customWidth="1"/>
    <col min="13338" max="13338" width="1.7109375" style="80" customWidth="1"/>
    <col min="13339" max="13340" width="3.28515625" style="80" customWidth="1"/>
    <col min="13341" max="13341" width="3.7109375" style="80" customWidth="1"/>
    <col min="13342" max="13342" width="3.5703125" style="80" customWidth="1"/>
    <col min="13343" max="13343" width="1.7109375" style="80" customWidth="1"/>
    <col min="13344" max="13344" width="0.7109375" style="80" customWidth="1"/>
    <col min="13345" max="13345" width="1.5703125" style="80" customWidth="1"/>
    <col min="13346" max="13346" width="2.7109375" style="80" customWidth="1"/>
    <col min="13347" max="13347" width="2.85546875" style="80" customWidth="1"/>
    <col min="13348" max="13348" width="2.7109375" style="80" customWidth="1"/>
    <col min="13349" max="13349" width="5.7109375" style="80" customWidth="1"/>
    <col min="13350" max="13384" width="2.7109375" style="80" customWidth="1"/>
    <col min="13385" max="13385" width="5.28515625" style="80" bestFit="1" customWidth="1"/>
    <col min="13386" max="13386" width="21.85546875" style="80" bestFit="1" customWidth="1"/>
    <col min="13387" max="13387" width="5.5703125" style="80" bestFit="1" customWidth="1"/>
    <col min="13388" max="13388" width="18.140625" style="80" bestFit="1" customWidth="1"/>
    <col min="13389" max="13389" width="5.28515625" style="80" bestFit="1" customWidth="1"/>
    <col min="13390" max="13390" width="22.140625" style="80" bestFit="1" customWidth="1"/>
    <col min="13391" max="13391" width="5.5703125" style="80" bestFit="1" customWidth="1"/>
    <col min="13392" max="13422" width="5.7109375" style="80" customWidth="1"/>
    <col min="13423" max="13566" width="9.140625" style="80"/>
    <col min="13567" max="13567" width="17.42578125" style="80" customWidth="1"/>
    <col min="13568" max="13568" width="2.7109375" style="80" customWidth="1"/>
    <col min="13569" max="13569" width="3" style="80" customWidth="1"/>
    <col min="13570" max="13570" width="3.42578125" style="80" customWidth="1"/>
    <col min="13571" max="13571" width="5.42578125" style="80" customWidth="1"/>
    <col min="13572" max="13572" width="3.7109375" style="80" customWidth="1"/>
    <col min="13573" max="13573" width="2" style="80" customWidth="1"/>
    <col min="13574" max="13574" width="4.42578125" style="80" customWidth="1"/>
    <col min="13575" max="13580" width="3.28515625" style="80" customWidth="1"/>
    <col min="13581" max="13581" width="0.28515625" style="80" customWidth="1"/>
    <col min="13582" max="13582" width="2.7109375" style="80" customWidth="1"/>
    <col min="13583" max="13583" width="1.42578125" style="80" customWidth="1"/>
    <col min="13584" max="13584" width="2.140625" style="80" customWidth="1"/>
    <col min="13585" max="13585" width="3.28515625" style="80" customWidth="1"/>
    <col min="13586" max="13589" width="2.28515625" style="80" customWidth="1"/>
    <col min="13590" max="13590" width="5" style="80" customWidth="1"/>
    <col min="13591" max="13591" width="1.140625" style="80" customWidth="1"/>
    <col min="13592" max="13592" width="3.42578125" style="80" customWidth="1"/>
    <col min="13593" max="13593" width="1.140625" style="80" customWidth="1"/>
    <col min="13594" max="13594" width="1.7109375" style="80" customWidth="1"/>
    <col min="13595" max="13596" width="3.28515625" style="80" customWidth="1"/>
    <col min="13597" max="13597" width="3.7109375" style="80" customWidth="1"/>
    <col min="13598" max="13598" width="3.5703125" style="80" customWidth="1"/>
    <col min="13599" max="13599" width="1.7109375" style="80" customWidth="1"/>
    <col min="13600" max="13600" width="0.7109375" style="80" customWidth="1"/>
    <col min="13601" max="13601" width="1.5703125" style="80" customWidth="1"/>
    <col min="13602" max="13602" width="2.7109375" style="80" customWidth="1"/>
    <col min="13603" max="13603" width="2.85546875" style="80" customWidth="1"/>
    <col min="13604" max="13604" width="2.7109375" style="80" customWidth="1"/>
    <col min="13605" max="13605" width="5.7109375" style="80" customWidth="1"/>
    <col min="13606" max="13640" width="2.7109375" style="80" customWidth="1"/>
    <col min="13641" max="13641" width="5.28515625" style="80" bestFit="1" customWidth="1"/>
    <col min="13642" max="13642" width="21.85546875" style="80" bestFit="1" customWidth="1"/>
    <col min="13643" max="13643" width="5.5703125" style="80" bestFit="1" customWidth="1"/>
    <col min="13644" max="13644" width="18.140625" style="80" bestFit="1" customWidth="1"/>
    <col min="13645" max="13645" width="5.28515625" style="80" bestFit="1" customWidth="1"/>
    <col min="13646" max="13646" width="22.140625" style="80" bestFit="1" customWidth="1"/>
    <col min="13647" max="13647" width="5.5703125" style="80" bestFit="1" customWidth="1"/>
    <col min="13648" max="13678" width="5.7109375" style="80" customWidth="1"/>
    <col min="13679" max="13822" width="9.140625" style="80"/>
    <col min="13823" max="13823" width="17.42578125" style="80" customWidth="1"/>
    <col min="13824" max="13824" width="2.7109375" style="80" customWidth="1"/>
    <col min="13825" max="13825" width="3" style="80" customWidth="1"/>
    <col min="13826" max="13826" width="3.42578125" style="80" customWidth="1"/>
    <col min="13827" max="13827" width="5.42578125" style="80" customWidth="1"/>
    <col min="13828" max="13828" width="3.7109375" style="80" customWidth="1"/>
    <col min="13829" max="13829" width="2" style="80" customWidth="1"/>
    <col min="13830" max="13830" width="4.42578125" style="80" customWidth="1"/>
    <col min="13831" max="13836" width="3.28515625" style="80" customWidth="1"/>
    <col min="13837" max="13837" width="0.28515625" style="80" customWidth="1"/>
    <col min="13838" max="13838" width="2.7109375" style="80" customWidth="1"/>
    <col min="13839" max="13839" width="1.42578125" style="80" customWidth="1"/>
    <col min="13840" max="13840" width="2.140625" style="80" customWidth="1"/>
    <col min="13841" max="13841" width="3.28515625" style="80" customWidth="1"/>
    <col min="13842" max="13845" width="2.28515625" style="80" customWidth="1"/>
    <col min="13846" max="13846" width="5" style="80" customWidth="1"/>
    <col min="13847" max="13847" width="1.140625" style="80" customWidth="1"/>
    <col min="13848" max="13848" width="3.42578125" style="80" customWidth="1"/>
    <col min="13849" max="13849" width="1.140625" style="80" customWidth="1"/>
    <col min="13850" max="13850" width="1.7109375" style="80" customWidth="1"/>
    <col min="13851" max="13852" width="3.28515625" style="80" customWidth="1"/>
    <col min="13853" max="13853" width="3.7109375" style="80" customWidth="1"/>
    <col min="13854" max="13854" width="3.5703125" style="80" customWidth="1"/>
    <col min="13855" max="13855" width="1.7109375" style="80" customWidth="1"/>
    <col min="13856" max="13856" width="0.7109375" style="80" customWidth="1"/>
    <col min="13857" max="13857" width="1.5703125" style="80" customWidth="1"/>
    <col min="13858" max="13858" width="2.7109375" style="80" customWidth="1"/>
    <col min="13859" max="13859" width="2.85546875" style="80" customWidth="1"/>
    <col min="13860" max="13860" width="2.7109375" style="80" customWidth="1"/>
    <col min="13861" max="13861" width="5.7109375" style="80" customWidth="1"/>
    <col min="13862" max="13896" width="2.7109375" style="80" customWidth="1"/>
    <col min="13897" max="13897" width="5.28515625" style="80" bestFit="1" customWidth="1"/>
    <col min="13898" max="13898" width="21.85546875" style="80" bestFit="1" customWidth="1"/>
    <col min="13899" max="13899" width="5.5703125" style="80" bestFit="1" customWidth="1"/>
    <col min="13900" max="13900" width="18.140625" style="80" bestFit="1" customWidth="1"/>
    <col min="13901" max="13901" width="5.28515625" style="80" bestFit="1" customWidth="1"/>
    <col min="13902" max="13902" width="22.140625" style="80" bestFit="1" customWidth="1"/>
    <col min="13903" max="13903" width="5.5703125" style="80" bestFit="1" customWidth="1"/>
    <col min="13904" max="13934" width="5.7109375" style="80" customWidth="1"/>
    <col min="13935" max="14078" width="9.140625" style="80"/>
    <col min="14079" max="14079" width="17.42578125" style="80" customWidth="1"/>
    <col min="14080" max="14080" width="2.7109375" style="80" customWidth="1"/>
    <col min="14081" max="14081" width="3" style="80" customWidth="1"/>
    <col min="14082" max="14082" width="3.42578125" style="80" customWidth="1"/>
    <col min="14083" max="14083" width="5.42578125" style="80" customWidth="1"/>
    <col min="14084" max="14084" width="3.7109375" style="80" customWidth="1"/>
    <col min="14085" max="14085" width="2" style="80" customWidth="1"/>
    <col min="14086" max="14086" width="4.42578125" style="80" customWidth="1"/>
    <col min="14087" max="14092" width="3.28515625" style="80" customWidth="1"/>
    <col min="14093" max="14093" width="0.28515625" style="80" customWidth="1"/>
    <col min="14094" max="14094" width="2.7109375" style="80" customWidth="1"/>
    <col min="14095" max="14095" width="1.42578125" style="80" customWidth="1"/>
    <col min="14096" max="14096" width="2.140625" style="80" customWidth="1"/>
    <col min="14097" max="14097" width="3.28515625" style="80" customWidth="1"/>
    <col min="14098" max="14101" width="2.28515625" style="80" customWidth="1"/>
    <col min="14102" max="14102" width="5" style="80" customWidth="1"/>
    <col min="14103" max="14103" width="1.140625" style="80" customWidth="1"/>
    <col min="14104" max="14104" width="3.42578125" style="80" customWidth="1"/>
    <col min="14105" max="14105" width="1.140625" style="80" customWidth="1"/>
    <col min="14106" max="14106" width="1.7109375" style="80" customWidth="1"/>
    <col min="14107" max="14108" width="3.28515625" style="80" customWidth="1"/>
    <col min="14109" max="14109" width="3.7109375" style="80" customWidth="1"/>
    <col min="14110" max="14110" width="3.5703125" style="80" customWidth="1"/>
    <col min="14111" max="14111" width="1.7109375" style="80" customWidth="1"/>
    <col min="14112" max="14112" width="0.7109375" style="80" customWidth="1"/>
    <col min="14113" max="14113" width="1.5703125" style="80" customWidth="1"/>
    <col min="14114" max="14114" width="2.7109375" style="80" customWidth="1"/>
    <col min="14115" max="14115" width="2.85546875" style="80" customWidth="1"/>
    <col min="14116" max="14116" width="2.7109375" style="80" customWidth="1"/>
    <col min="14117" max="14117" width="5.7109375" style="80" customWidth="1"/>
    <col min="14118" max="14152" width="2.7109375" style="80" customWidth="1"/>
    <col min="14153" max="14153" width="5.28515625" style="80" bestFit="1" customWidth="1"/>
    <col min="14154" max="14154" width="21.85546875" style="80" bestFit="1" customWidth="1"/>
    <col min="14155" max="14155" width="5.5703125" style="80" bestFit="1" customWidth="1"/>
    <col min="14156" max="14156" width="18.140625" style="80" bestFit="1" customWidth="1"/>
    <col min="14157" max="14157" width="5.28515625" style="80" bestFit="1" customWidth="1"/>
    <col min="14158" max="14158" width="22.140625" style="80" bestFit="1" customWidth="1"/>
    <col min="14159" max="14159" width="5.5703125" style="80" bestFit="1" customWidth="1"/>
    <col min="14160" max="14190" width="5.7109375" style="80" customWidth="1"/>
    <col min="14191" max="14334" width="9.140625" style="80"/>
    <col min="14335" max="14335" width="17.42578125" style="80" customWidth="1"/>
    <col min="14336" max="14336" width="2.7109375" style="80" customWidth="1"/>
    <col min="14337" max="14337" width="3" style="80" customWidth="1"/>
    <col min="14338" max="14338" width="3.42578125" style="80" customWidth="1"/>
    <col min="14339" max="14339" width="5.42578125" style="80" customWidth="1"/>
    <col min="14340" max="14340" width="3.7109375" style="80" customWidth="1"/>
    <col min="14341" max="14341" width="2" style="80" customWidth="1"/>
    <col min="14342" max="14342" width="4.42578125" style="80" customWidth="1"/>
    <col min="14343" max="14348" width="3.28515625" style="80" customWidth="1"/>
    <col min="14349" max="14349" width="0.28515625" style="80" customWidth="1"/>
    <col min="14350" max="14350" width="2.7109375" style="80" customWidth="1"/>
    <col min="14351" max="14351" width="1.42578125" style="80" customWidth="1"/>
    <col min="14352" max="14352" width="2.140625" style="80" customWidth="1"/>
    <col min="14353" max="14353" width="3.28515625" style="80" customWidth="1"/>
    <col min="14354" max="14357" width="2.28515625" style="80" customWidth="1"/>
    <col min="14358" max="14358" width="5" style="80" customWidth="1"/>
    <col min="14359" max="14359" width="1.140625" style="80" customWidth="1"/>
    <col min="14360" max="14360" width="3.42578125" style="80" customWidth="1"/>
    <col min="14361" max="14361" width="1.140625" style="80" customWidth="1"/>
    <col min="14362" max="14362" width="1.7109375" style="80" customWidth="1"/>
    <col min="14363" max="14364" width="3.28515625" style="80" customWidth="1"/>
    <col min="14365" max="14365" width="3.7109375" style="80" customWidth="1"/>
    <col min="14366" max="14366" width="3.5703125" style="80" customWidth="1"/>
    <col min="14367" max="14367" width="1.7109375" style="80" customWidth="1"/>
    <col min="14368" max="14368" width="0.7109375" style="80" customWidth="1"/>
    <col min="14369" max="14369" width="1.5703125" style="80" customWidth="1"/>
    <col min="14370" max="14370" width="2.7109375" style="80" customWidth="1"/>
    <col min="14371" max="14371" width="2.85546875" style="80" customWidth="1"/>
    <col min="14372" max="14372" width="2.7109375" style="80" customWidth="1"/>
    <col min="14373" max="14373" width="5.7109375" style="80" customWidth="1"/>
    <col min="14374" max="14408" width="2.7109375" style="80" customWidth="1"/>
    <col min="14409" max="14409" width="5.28515625" style="80" bestFit="1" customWidth="1"/>
    <col min="14410" max="14410" width="21.85546875" style="80" bestFit="1" customWidth="1"/>
    <col min="14411" max="14411" width="5.5703125" style="80" bestFit="1" customWidth="1"/>
    <col min="14412" max="14412" width="18.140625" style="80" bestFit="1" customWidth="1"/>
    <col min="14413" max="14413" width="5.28515625" style="80" bestFit="1" customWidth="1"/>
    <col min="14414" max="14414" width="22.140625" style="80" bestFit="1" customWidth="1"/>
    <col min="14415" max="14415" width="5.5703125" style="80" bestFit="1" customWidth="1"/>
    <col min="14416" max="14446" width="5.7109375" style="80" customWidth="1"/>
    <col min="14447" max="14590" width="9.140625" style="80"/>
    <col min="14591" max="14591" width="17.42578125" style="80" customWidth="1"/>
    <col min="14592" max="14592" width="2.7109375" style="80" customWidth="1"/>
    <col min="14593" max="14593" width="3" style="80" customWidth="1"/>
    <col min="14594" max="14594" width="3.42578125" style="80" customWidth="1"/>
    <col min="14595" max="14595" width="5.42578125" style="80" customWidth="1"/>
    <col min="14596" max="14596" width="3.7109375" style="80" customWidth="1"/>
    <col min="14597" max="14597" width="2" style="80" customWidth="1"/>
    <col min="14598" max="14598" width="4.42578125" style="80" customWidth="1"/>
    <col min="14599" max="14604" width="3.28515625" style="80" customWidth="1"/>
    <col min="14605" max="14605" width="0.28515625" style="80" customWidth="1"/>
    <col min="14606" max="14606" width="2.7109375" style="80" customWidth="1"/>
    <col min="14607" max="14607" width="1.42578125" style="80" customWidth="1"/>
    <col min="14608" max="14608" width="2.140625" style="80" customWidth="1"/>
    <col min="14609" max="14609" width="3.28515625" style="80" customWidth="1"/>
    <col min="14610" max="14613" width="2.28515625" style="80" customWidth="1"/>
    <col min="14614" max="14614" width="5" style="80" customWidth="1"/>
    <col min="14615" max="14615" width="1.140625" style="80" customWidth="1"/>
    <col min="14616" max="14616" width="3.42578125" style="80" customWidth="1"/>
    <col min="14617" max="14617" width="1.140625" style="80" customWidth="1"/>
    <col min="14618" max="14618" width="1.7109375" style="80" customWidth="1"/>
    <col min="14619" max="14620" width="3.28515625" style="80" customWidth="1"/>
    <col min="14621" max="14621" width="3.7109375" style="80" customWidth="1"/>
    <col min="14622" max="14622" width="3.5703125" style="80" customWidth="1"/>
    <col min="14623" max="14623" width="1.7109375" style="80" customWidth="1"/>
    <col min="14624" max="14624" width="0.7109375" style="80" customWidth="1"/>
    <col min="14625" max="14625" width="1.5703125" style="80" customWidth="1"/>
    <col min="14626" max="14626" width="2.7109375" style="80" customWidth="1"/>
    <col min="14627" max="14627" width="2.85546875" style="80" customWidth="1"/>
    <col min="14628" max="14628" width="2.7109375" style="80" customWidth="1"/>
    <col min="14629" max="14629" width="5.7109375" style="80" customWidth="1"/>
    <col min="14630" max="14664" width="2.7109375" style="80" customWidth="1"/>
    <col min="14665" max="14665" width="5.28515625" style="80" bestFit="1" customWidth="1"/>
    <col min="14666" max="14666" width="21.85546875" style="80" bestFit="1" customWidth="1"/>
    <col min="14667" max="14667" width="5.5703125" style="80" bestFit="1" customWidth="1"/>
    <col min="14668" max="14668" width="18.140625" style="80" bestFit="1" customWidth="1"/>
    <col min="14669" max="14669" width="5.28515625" style="80" bestFit="1" customWidth="1"/>
    <col min="14670" max="14670" width="22.140625" style="80" bestFit="1" customWidth="1"/>
    <col min="14671" max="14671" width="5.5703125" style="80" bestFit="1" customWidth="1"/>
    <col min="14672" max="14702" width="5.7109375" style="80" customWidth="1"/>
    <col min="14703" max="14846" width="9.140625" style="80"/>
    <col min="14847" max="14847" width="17.42578125" style="80" customWidth="1"/>
    <col min="14848" max="14848" width="2.7109375" style="80" customWidth="1"/>
    <col min="14849" max="14849" width="3" style="80" customWidth="1"/>
    <col min="14850" max="14850" width="3.42578125" style="80" customWidth="1"/>
    <col min="14851" max="14851" width="5.42578125" style="80" customWidth="1"/>
    <col min="14852" max="14852" width="3.7109375" style="80" customWidth="1"/>
    <col min="14853" max="14853" width="2" style="80" customWidth="1"/>
    <col min="14854" max="14854" width="4.42578125" style="80" customWidth="1"/>
    <col min="14855" max="14860" width="3.28515625" style="80" customWidth="1"/>
    <col min="14861" max="14861" width="0.28515625" style="80" customWidth="1"/>
    <col min="14862" max="14862" width="2.7109375" style="80" customWidth="1"/>
    <col min="14863" max="14863" width="1.42578125" style="80" customWidth="1"/>
    <col min="14864" max="14864" width="2.140625" style="80" customWidth="1"/>
    <col min="14865" max="14865" width="3.28515625" style="80" customWidth="1"/>
    <col min="14866" max="14869" width="2.28515625" style="80" customWidth="1"/>
    <col min="14870" max="14870" width="5" style="80" customWidth="1"/>
    <col min="14871" max="14871" width="1.140625" style="80" customWidth="1"/>
    <col min="14872" max="14872" width="3.42578125" style="80" customWidth="1"/>
    <col min="14873" max="14873" width="1.140625" style="80" customWidth="1"/>
    <col min="14874" max="14874" width="1.7109375" style="80" customWidth="1"/>
    <col min="14875" max="14876" width="3.28515625" style="80" customWidth="1"/>
    <col min="14877" max="14877" width="3.7109375" style="80" customWidth="1"/>
    <col min="14878" max="14878" width="3.5703125" style="80" customWidth="1"/>
    <col min="14879" max="14879" width="1.7109375" style="80" customWidth="1"/>
    <col min="14880" max="14880" width="0.7109375" style="80" customWidth="1"/>
    <col min="14881" max="14881" width="1.5703125" style="80" customWidth="1"/>
    <col min="14882" max="14882" width="2.7109375" style="80" customWidth="1"/>
    <col min="14883" max="14883" width="2.85546875" style="80" customWidth="1"/>
    <col min="14884" max="14884" width="2.7109375" style="80" customWidth="1"/>
    <col min="14885" max="14885" width="5.7109375" style="80" customWidth="1"/>
    <col min="14886" max="14920" width="2.7109375" style="80" customWidth="1"/>
    <col min="14921" max="14921" width="5.28515625" style="80" bestFit="1" customWidth="1"/>
    <col min="14922" max="14922" width="21.85546875" style="80" bestFit="1" customWidth="1"/>
    <col min="14923" max="14923" width="5.5703125" style="80" bestFit="1" customWidth="1"/>
    <col min="14924" max="14924" width="18.140625" style="80" bestFit="1" customWidth="1"/>
    <col min="14925" max="14925" width="5.28515625" style="80" bestFit="1" customWidth="1"/>
    <col min="14926" max="14926" width="22.140625" style="80" bestFit="1" customWidth="1"/>
    <col min="14927" max="14927" width="5.5703125" style="80" bestFit="1" customWidth="1"/>
    <col min="14928" max="14958" width="5.7109375" style="80" customWidth="1"/>
    <col min="14959" max="15102" width="9.140625" style="80"/>
    <col min="15103" max="15103" width="17.42578125" style="80" customWidth="1"/>
    <col min="15104" max="15104" width="2.7109375" style="80" customWidth="1"/>
    <col min="15105" max="15105" width="3" style="80" customWidth="1"/>
    <col min="15106" max="15106" width="3.42578125" style="80" customWidth="1"/>
    <col min="15107" max="15107" width="5.42578125" style="80" customWidth="1"/>
    <col min="15108" max="15108" width="3.7109375" style="80" customWidth="1"/>
    <col min="15109" max="15109" width="2" style="80" customWidth="1"/>
    <col min="15110" max="15110" width="4.42578125" style="80" customWidth="1"/>
    <col min="15111" max="15116" width="3.28515625" style="80" customWidth="1"/>
    <col min="15117" max="15117" width="0.28515625" style="80" customWidth="1"/>
    <col min="15118" max="15118" width="2.7109375" style="80" customWidth="1"/>
    <col min="15119" max="15119" width="1.42578125" style="80" customWidth="1"/>
    <col min="15120" max="15120" width="2.140625" style="80" customWidth="1"/>
    <col min="15121" max="15121" width="3.28515625" style="80" customWidth="1"/>
    <col min="15122" max="15125" width="2.28515625" style="80" customWidth="1"/>
    <col min="15126" max="15126" width="5" style="80" customWidth="1"/>
    <col min="15127" max="15127" width="1.140625" style="80" customWidth="1"/>
    <col min="15128" max="15128" width="3.42578125" style="80" customWidth="1"/>
    <col min="15129" max="15129" width="1.140625" style="80" customWidth="1"/>
    <col min="15130" max="15130" width="1.7109375" style="80" customWidth="1"/>
    <col min="15131" max="15132" width="3.28515625" style="80" customWidth="1"/>
    <col min="15133" max="15133" width="3.7109375" style="80" customWidth="1"/>
    <col min="15134" max="15134" width="3.5703125" style="80" customWidth="1"/>
    <col min="15135" max="15135" width="1.7109375" style="80" customWidth="1"/>
    <col min="15136" max="15136" width="0.7109375" style="80" customWidth="1"/>
    <col min="15137" max="15137" width="1.5703125" style="80" customWidth="1"/>
    <col min="15138" max="15138" width="2.7109375" style="80" customWidth="1"/>
    <col min="15139" max="15139" width="2.85546875" style="80" customWidth="1"/>
    <col min="15140" max="15140" width="2.7109375" style="80" customWidth="1"/>
    <col min="15141" max="15141" width="5.7109375" style="80" customWidth="1"/>
    <col min="15142" max="15176" width="2.7109375" style="80" customWidth="1"/>
    <col min="15177" max="15177" width="5.28515625" style="80" bestFit="1" customWidth="1"/>
    <col min="15178" max="15178" width="21.85546875" style="80" bestFit="1" customWidth="1"/>
    <col min="15179" max="15179" width="5.5703125" style="80" bestFit="1" customWidth="1"/>
    <col min="15180" max="15180" width="18.140625" style="80" bestFit="1" customWidth="1"/>
    <col min="15181" max="15181" width="5.28515625" style="80" bestFit="1" customWidth="1"/>
    <col min="15182" max="15182" width="22.140625" style="80" bestFit="1" customWidth="1"/>
    <col min="15183" max="15183" width="5.5703125" style="80" bestFit="1" customWidth="1"/>
    <col min="15184" max="15214" width="5.7109375" style="80" customWidth="1"/>
    <col min="15215" max="15358" width="9.140625" style="80"/>
    <col min="15359" max="15359" width="17.42578125" style="80" customWidth="1"/>
    <col min="15360" max="15360" width="2.7109375" style="80" customWidth="1"/>
    <col min="15361" max="15361" width="3" style="80" customWidth="1"/>
    <col min="15362" max="15362" width="3.42578125" style="80" customWidth="1"/>
    <col min="15363" max="15363" width="5.42578125" style="80" customWidth="1"/>
    <col min="15364" max="15364" width="3.7109375" style="80" customWidth="1"/>
    <col min="15365" max="15365" width="2" style="80" customWidth="1"/>
    <col min="15366" max="15366" width="4.42578125" style="80" customWidth="1"/>
    <col min="15367" max="15372" width="3.28515625" style="80" customWidth="1"/>
    <col min="15373" max="15373" width="0.28515625" style="80" customWidth="1"/>
    <col min="15374" max="15374" width="2.7109375" style="80" customWidth="1"/>
    <col min="15375" max="15375" width="1.42578125" style="80" customWidth="1"/>
    <col min="15376" max="15376" width="2.140625" style="80" customWidth="1"/>
    <col min="15377" max="15377" width="3.28515625" style="80" customWidth="1"/>
    <col min="15378" max="15381" width="2.28515625" style="80" customWidth="1"/>
    <col min="15382" max="15382" width="5" style="80" customWidth="1"/>
    <col min="15383" max="15383" width="1.140625" style="80" customWidth="1"/>
    <col min="15384" max="15384" width="3.42578125" style="80" customWidth="1"/>
    <col min="15385" max="15385" width="1.140625" style="80" customWidth="1"/>
    <col min="15386" max="15386" width="1.7109375" style="80" customWidth="1"/>
    <col min="15387" max="15388" width="3.28515625" style="80" customWidth="1"/>
    <col min="15389" max="15389" width="3.7109375" style="80" customWidth="1"/>
    <col min="15390" max="15390" width="3.5703125" style="80" customWidth="1"/>
    <col min="15391" max="15391" width="1.7109375" style="80" customWidth="1"/>
    <col min="15392" max="15392" width="0.7109375" style="80" customWidth="1"/>
    <col min="15393" max="15393" width="1.5703125" style="80" customWidth="1"/>
    <col min="15394" max="15394" width="2.7109375" style="80" customWidth="1"/>
    <col min="15395" max="15395" width="2.85546875" style="80" customWidth="1"/>
    <col min="15396" max="15396" width="2.7109375" style="80" customWidth="1"/>
    <col min="15397" max="15397" width="5.7109375" style="80" customWidth="1"/>
    <col min="15398" max="15432" width="2.7109375" style="80" customWidth="1"/>
    <col min="15433" max="15433" width="5.28515625" style="80" bestFit="1" customWidth="1"/>
    <col min="15434" max="15434" width="21.85546875" style="80" bestFit="1" customWidth="1"/>
    <col min="15435" max="15435" width="5.5703125" style="80" bestFit="1" customWidth="1"/>
    <col min="15436" max="15436" width="18.140625" style="80" bestFit="1" customWidth="1"/>
    <col min="15437" max="15437" width="5.28515625" style="80" bestFit="1" customWidth="1"/>
    <col min="15438" max="15438" width="22.140625" style="80" bestFit="1" customWidth="1"/>
    <col min="15439" max="15439" width="5.5703125" style="80" bestFit="1" customWidth="1"/>
    <col min="15440" max="15470" width="5.7109375" style="80" customWidth="1"/>
    <col min="15471" max="15614" width="9.140625" style="80"/>
    <col min="15615" max="15615" width="17.42578125" style="80" customWidth="1"/>
    <col min="15616" max="15616" width="2.7109375" style="80" customWidth="1"/>
    <col min="15617" max="15617" width="3" style="80" customWidth="1"/>
    <col min="15618" max="15618" width="3.42578125" style="80" customWidth="1"/>
    <col min="15619" max="15619" width="5.42578125" style="80" customWidth="1"/>
    <col min="15620" max="15620" width="3.7109375" style="80" customWidth="1"/>
    <col min="15621" max="15621" width="2" style="80" customWidth="1"/>
    <col min="15622" max="15622" width="4.42578125" style="80" customWidth="1"/>
    <col min="15623" max="15628" width="3.28515625" style="80" customWidth="1"/>
    <col min="15629" max="15629" width="0.28515625" style="80" customWidth="1"/>
    <col min="15630" max="15630" width="2.7109375" style="80" customWidth="1"/>
    <col min="15631" max="15631" width="1.42578125" style="80" customWidth="1"/>
    <col min="15632" max="15632" width="2.140625" style="80" customWidth="1"/>
    <col min="15633" max="15633" width="3.28515625" style="80" customWidth="1"/>
    <col min="15634" max="15637" width="2.28515625" style="80" customWidth="1"/>
    <col min="15638" max="15638" width="5" style="80" customWidth="1"/>
    <col min="15639" max="15639" width="1.140625" style="80" customWidth="1"/>
    <col min="15640" max="15640" width="3.42578125" style="80" customWidth="1"/>
    <col min="15641" max="15641" width="1.140625" style="80" customWidth="1"/>
    <col min="15642" max="15642" width="1.7109375" style="80" customWidth="1"/>
    <col min="15643" max="15644" width="3.28515625" style="80" customWidth="1"/>
    <col min="15645" max="15645" width="3.7109375" style="80" customWidth="1"/>
    <col min="15646" max="15646" width="3.5703125" style="80" customWidth="1"/>
    <col min="15647" max="15647" width="1.7109375" style="80" customWidth="1"/>
    <col min="15648" max="15648" width="0.7109375" style="80" customWidth="1"/>
    <col min="15649" max="15649" width="1.5703125" style="80" customWidth="1"/>
    <col min="15650" max="15650" width="2.7109375" style="80" customWidth="1"/>
    <col min="15651" max="15651" width="2.85546875" style="80" customWidth="1"/>
    <col min="15652" max="15652" width="2.7109375" style="80" customWidth="1"/>
    <col min="15653" max="15653" width="5.7109375" style="80" customWidth="1"/>
    <col min="15654" max="15688" width="2.7109375" style="80" customWidth="1"/>
    <col min="15689" max="15689" width="5.28515625" style="80" bestFit="1" customWidth="1"/>
    <col min="15690" max="15690" width="21.85546875" style="80" bestFit="1" customWidth="1"/>
    <col min="15691" max="15691" width="5.5703125" style="80" bestFit="1" customWidth="1"/>
    <col min="15692" max="15692" width="18.140625" style="80" bestFit="1" customWidth="1"/>
    <col min="15693" max="15693" width="5.28515625" style="80" bestFit="1" customWidth="1"/>
    <col min="15694" max="15694" width="22.140625" style="80" bestFit="1" customWidth="1"/>
    <col min="15695" max="15695" width="5.5703125" style="80" bestFit="1" customWidth="1"/>
    <col min="15696" max="15726" width="5.7109375" style="80" customWidth="1"/>
    <col min="15727" max="15870" width="9.140625" style="80"/>
    <col min="15871" max="15871" width="17.42578125" style="80" customWidth="1"/>
    <col min="15872" max="15872" width="2.7109375" style="80" customWidth="1"/>
    <col min="15873" max="15873" width="3" style="80" customWidth="1"/>
    <col min="15874" max="15874" width="3.42578125" style="80" customWidth="1"/>
    <col min="15875" max="15875" width="5.42578125" style="80" customWidth="1"/>
    <col min="15876" max="15876" width="3.7109375" style="80" customWidth="1"/>
    <col min="15877" max="15877" width="2" style="80" customWidth="1"/>
    <col min="15878" max="15878" width="4.42578125" style="80" customWidth="1"/>
    <col min="15879" max="15884" width="3.28515625" style="80" customWidth="1"/>
    <col min="15885" max="15885" width="0.28515625" style="80" customWidth="1"/>
    <col min="15886" max="15886" width="2.7109375" style="80" customWidth="1"/>
    <col min="15887" max="15887" width="1.42578125" style="80" customWidth="1"/>
    <col min="15888" max="15888" width="2.140625" style="80" customWidth="1"/>
    <col min="15889" max="15889" width="3.28515625" style="80" customWidth="1"/>
    <col min="15890" max="15893" width="2.28515625" style="80" customWidth="1"/>
    <col min="15894" max="15894" width="5" style="80" customWidth="1"/>
    <col min="15895" max="15895" width="1.140625" style="80" customWidth="1"/>
    <col min="15896" max="15896" width="3.42578125" style="80" customWidth="1"/>
    <col min="15897" max="15897" width="1.140625" style="80" customWidth="1"/>
    <col min="15898" max="15898" width="1.7109375" style="80" customWidth="1"/>
    <col min="15899" max="15900" width="3.28515625" style="80" customWidth="1"/>
    <col min="15901" max="15901" width="3.7109375" style="80" customWidth="1"/>
    <col min="15902" max="15902" width="3.5703125" style="80" customWidth="1"/>
    <col min="15903" max="15903" width="1.7109375" style="80" customWidth="1"/>
    <col min="15904" max="15904" width="0.7109375" style="80" customWidth="1"/>
    <col min="15905" max="15905" width="1.5703125" style="80" customWidth="1"/>
    <col min="15906" max="15906" width="2.7109375" style="80" customWidth="1"/>
    <col min="15907" max="15907" width="2.85546875" style="80" customWidth="1"/>
    <col min="15908" max="15908" width="2.7109375" style="80" customWidth="1"/>
    <col min="15909" max="15909" width="5.7109375" style="80" customWidth="1"/>
    <col min="15910" max="15944" width="2.7109375" style="80" customWidth="1"/>
    <col min="15945" max="15945" width="5.28515625" style="80" bestFit="1" customWidth="1"/>
    <col min="15946" max="15946" width="21.85546875" style="80" bestFit="1" customWidth="1"/>
    <col min="15947" max="15947" width="5.5703125" style="80" bestFit="1" customWidth="1"/>
    <col min="15948" max="15948" width="18.140625" style="80" bestFit="1" customWidth="1"/>
    <col min="15949" max="15949" width="5.28515625" style="80" bestFit="1" customWidth="1"/>
    <col min="15950" max="15950" width="22.140625" style="80" bestFit="1" customWidth="1"/>
    <col min="15951" max="15951" width="5.5703125" style="80" bestFit="1" customWidth="1"/>
    <col min="15952" max="15982" width="5.7109375" style="80" customWidth="1"/>
    <col min="15983" max="16126" width="9.140625" style="80"/>
    <col min="16127" max="16127" width="17.42578125" style="80" customWidth="1"/>
    <col min="16128" max="16128" width="2.7109375" style="80" customWidth="1"/>
    <col min="16129" max="16129" width="3" style="80" customWidth="1"/>
    <col min="16130" max="16130" width="3.42578125" style="80" customWidth="1"/>
    <col min="16131" max="16131" width="5.42578125" style="80" customWidth="1"/>
    <col min="16132" max="16132" width="3.7109375" style="80" customWidth="1"/>
    <col min="16133" max="16133" width="2" style="80" customWidth="1"/>
    <col min="16134" max="16134" width="4.42578125" style="80" customWidth="1"/>
    <col min="16135" max="16140" width="3.28515625" style="80" customWidth="1"/>
    <col min="16141" max="16141" width="0.28515625" style="80" customWidth="1"/>
    <col min="16142" max="16142" width="2.7109375" style="80" customWidth="1"/>
    <col min="16143" max="16143" width="1.42578125" style="80" customWidth="1"/>
    <col min="16144" max="16144" width="2.140625" style="80" customWidth="1"/>
    <col min="16145" max="16145" width="3.28515625" style="80" customWidth="1"/>
    <col min="16146" max="16149" width="2.28515625" style="80" customWidth="1"/>
    <col min="16150" max="16150" width="5" style="80" customWidth="1"/>
    <col min="16151" max="16151" width="1.140625" style="80" customWidth="1"/>
    <col min="16152" max="16152" width="3.42578125" style="80" customWidth="1"/>
    <col min="16153" max="16153" width="1.140625" style="80" customWidth="1"/>
    <col min="16154" max="16154" width="1.7109375" style="80" customWidth="1"/>
    <col min="16155" max="16156" width="3.28515625" style="80" customWidth="1"/>
    <col min="16157" max="16157" width="3.7109375" style="80" customWidth="1"/>
    <col min="16158" max="16158" width="3.5703125" style="80" customWidth="1"/>
    <col min="16159" max="16159" width="1.7109375" style="80" customWidth="1"/>
    <col min="16160" max="16160" width="0.7109375" style="80" customWidth="1"/>
    <col min="16161" max="16161" width="1.5703125" style="80" customWidth="1"/>
    <col min="16162" max="16162" width="2.7109375" style="80" customWidth="1"/>
    <col min="16163" max="16163" width="2.85546875" style="80" customWidth="1"/>
    <col min="16164" max="16164" width="2.7109375" style="80" customWidth="1"/>
    <col min="16165" max="16165" width="5.7109375" style="80" customWidth="1"/>
    <col min="16166" max="16200" width="2.7109375" style="80" customWidth="1"/>
    <col min="16201" max="16201" width="5.28515625" style="80" bestFit="1" customWidth="1"/>
    <col min="16202" max="16202" width="21.85546875" style="80" bestFit="1" customWidth="1"/>
    <col min="16203" max="16203" width="5.5703125" style="80" bestFit="1" customWidth="1"/>
    <col min="16204" max="16204" width="18.140625" style="80" bestFit="1" customWidth="1"/>
    <col min="16205" max="16205" width="5.28515625" style="80" bestFit="1" customWidth="1"/>
    <col min="16206" max="16206" width="22.140625" style="80" bestFit="1" customWidth="1"/>
    <col min="16207" max="16207" width="5.5703125" style="80" bestFit="1" customWidth="1"/>
    <col min="16208" max="16238" width="5.7109375" style="80" customWidth="1"/>
    <col min="16239" max="16384" width="9.140625" style="80"/>
  </cols>
  <sheetData>
    <row r="1" spans="2:50" ht="36.75" customHeight="1" thickBot="1">
      <c r="B1" s="115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592"/>
      <c r="X1" s="905"/>
      <c r="Y1" s="82"/>
      <c r="Z1" s="82"/>
      <c r="AA1" s="82"/>
      <c r="AB1" s="82"/>
      <c r="AC1" s="202"/>
      <c r="AJ1" s="163"/>
      <c r="AK1" s="163"/>
    </row>
    <row r="2" spans="2:50" ht="21" customHeight="1">
      <c r="B2" s="2719" t="s">
        <v>13</v>
      </c>
      <c r="C2" s="2720"/>
      <c r="D2" s="2720"/>
      <c r="E2" s="2720"/>
      <c r="F2" s="2720"/>
      <c r="G2" s="2720"/>
      <c r="H2" s="2720"/>
      <c r="I2" s="2730"/>
      <c r="J2" s="2730"/>
      <c r="K2" s="2730"/>
      <c r="L2" s="2730"/>
      <c r="M2" s="2730"/>
      <c r="N2" s="2730"/>
      <c r="O2" s="2730"/>
      <c r="P2" s="2730"/>
      <c r="Q2" s="2730"/>
      <c r="R2" s="2730"/>
      <c r="S2" s="2730"/>
      <c r="T2" s="2730"/>
      <c r="U2" s="133"/>
      <c r="V2" s="133"/>
      <c r="W2" s="132"/>
      <c r="X2" s="90"/>
      <c r="Z2" s="90"/>
      <c r="AA2" s="90"/>
      <c r="AC2" s="143"/>
      <c r="AH2" s="90"/>
      <c r="AI2" s="90"/>
      <c r="AJ2" s="163"/>
      <c r="AK2" s="163"/>
      <c r="AL2" s="118"/>
      <c r="AM2" s="118"/>
      <c r="AN2" s="118"/>
      <c r="AO2" s="118"/>
    </row>
    <row r="3" spans="2:50" ht="12.75" customHeight="1">
      <c r="B3" s="1511"/>
      <c r="C3" s="2024"/>
      <c r="D3" s="2024"/>
      <c r="E3" s="2024"/>
      <c r="F3" s="2024"/>
      <c r="G3" s="2024"/>
      <c r="H3" s="2024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90"/>
      <c r="V3" s="90"/>
      <c r="W3" s="89"/>
      <c r="X3" s="90"/>
      <c r="Z3" s="2172"/>
      <c r="AA3" s="630"/>
      <c r="AB3" s="630"/>
      <c r="AC3" s="3032"/>
      <c r="AJ3" s="163"/>
      <c r="AK3" s="163"/>
      <c r="AL3" s="118"/>
      <c r="AM3" s="118"/>
      <c r="AN3" s="118"/>
      <c r="AO3" s="118"/>
    </row>
    <row r="4" spans="2:50" ht="12.75" customHeight="1">
      <c r="B4" s="1511"/>
      <c r="C4" s="2024"/>
      <c r="D4" s="2024"/>
      <c r="E4" s="2024"/>
      <c r="F4" s="2024"/>
      <c r="G4" s="2024"/>
      <c r="H4" s="2024"/>
      <c r="I4" s="107"/>
      <c r="J4" s="639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2730"/>
      <c r="V4" s="2730"/>
      <c r="W4" s="772"/>
      <c r="X4" s="677"/>
      <c r="Z4" s="2172"/>
      <c r="AA4" s="630"/>
      <c r="AB4" s="630"/>
      <c r="AC4" s="3032"/>
      <c r="AJ4" s="163"/>
      <c r="AK4" s="163"/>
      <c r="AL4" s="118"/>
      <c r="AM4" s="118"/>
      <c r="AN4" s="118"/>
      <c r="AO4" s="118"/>
    </row>
    <row r="5" spans="2:50" ht="12.75" customHeight="1">
      <c r="B5" s="1511"/>
      <c r="C5" s="2024"/>
      <c r="D5" s="2024"/>
      <c r="E5" s="2024"/>
      <c r="F5" s="2024"/>
      <c r="G5" s="2024"/>
      <c r="H5" s="2024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2730"/>
      <c r="V5" s="2730"/>
      <c r="W5" s="669"/>
      <c r="X5" s="677"/>
      <c r="Z5" s="2172"/>
      <c r="AA5" s="630"/>
      <c r="AB5" s="630"/>
      <c r="AC5" s="3032"/>
      <c r="AJ5" s="163"/>
      <c r="AK5" s="163"/>
      <c r="AL5" s="118"/>
      <c r="AM5" s="118"/>
      <c r="AN5" s="118"/>
      <c r="AO5" s="118"/>
      <c r="AU5" s="121"/>
    </row>
    <row r="6" spans="2:50" ht="12.75" customHeight="1">
      <c r="B6" s="1534"/>
      <c r="C6" s="1535"/>
      <c r="D6" s="1535"/>
      <c r="E6" s="1535"/>
      <c r="F6" s="1535"/>
      <c r="G6" s="1535"/>
      <c r="H6" s="1535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2742"/>
      <c r="V6" s="2742"/>
      <c r="W6" s="669"/>
      <c r="X6" s="665"/>
      <c r="Z6" s="2172"/>
      <c r="AA6" s="630"/>
      <c r="AB6" s="630"/>
      <c r="AC6" s="3032"/>
      <c r="AJ6" s="163"/>
      <c r="AK6" s="163"/>
      <c r="AL6" s="118"/>
      <c r="AM6" s="118"/>
      <c r="AN6" s="118"/>
      <c r="AO6" s="118"/>
      <c r="AR6" s="118"/>
      <c r="AS6" s="118"/>
      <c r="AT6" s="118"/>
      <c r="AU6" s="118"/>
      <c r="AV6" s="118"/>
      <c r="AW6" s="118"/>
      <c r="AX6" s="118"/>
    </row>
    <row r="7" spans="2:50" ht="12.75" customHeight="1">
      <c r="B7" s="1511"/>
      <c r="C7" s="2024"/>
      <c r="D7" s="2024"/>
      <c r="E7" s="2024"/>
      <c r="F7" s="2024"/>
      <c r="G7" s="2024"/>
      <c r="H7" s="2024"/>
      <c r="I7" s="107"/>
      <c r="J7" s="654"/>
      <c r="K7" s="654"/>
      <c r="L7" s="654"/>
      <c r="M7" s="654"/>
      <c r="N7" s="654"/>
      <c r="O7" s="654"/>
      <c r="P7" s="654"/>
      <c r="Q7" s="654"/>
      <c r="R7" s="654"/>
      <c r="S7" s="654"/>
      <c r="T7" s="654"/>
      <c r="U7" s="126"/>
      <c r="V7" s="107"/>
      <c r="W7" s="89"/>
      <c r="X7" s="90"/>
      <c r="Z7" s="2172"/>
      <c r="AA7" s="630"/>
      <c r="AB7" s="630"/>
      <c r="AC7" s="3032"/>
      <c r="AJ7" s="163"/>
      <c r="AK7" s="163"/>
      <c r="AL7" s="118"/>
      <c r="AM7" s="118"/>
      <c r="AN7" s="118"/>
      <c r="AO7" s="118"/>
      <c r="AR7" s="118"/>
      <c r="AS7" s="118"/>
      <c r="AT7" s="118"/>
      <c r="AU7" s="118"/>
      <c r="AV7" s="118"/>
      <c r="AW7" s="118"/>
      <c r="AX7" s="118"/>
    </row>
    <row r="8" spans="2:50" ht="12.75" customHeight="1" thickBot="1">
      <c r="B8" s="1546"/>
      <c r="C8" s="1547"/>
      <c r="D8" s="1547"/>
      <c r="E8" s="1547"/>
      <c r="F8" s="1547"/>
      <c r="G8" s="1547"/>
      <c r="H8" s="1547"/>
      <c r="I8" s="656"/>
      <c r="J8" s="655"/>
      <c r="K8" s="655"/>
      <c r="L8" s="655"/>
      <c r="M8" s="655"/>
      <c r="N8" s="655"/>
      <c r="O8" s="655"/>
      <c r="P8" s="655"/>
      <c r="Q8" s="655"/>
      <c r="R8" s="655"/>
      <c r="S8" s="655"/>
      <c r="T8" s="655"/>
      <c r="U8" s="123"/>
      <c r="V8" s="123"/>
      <c r="W8" s="773"/>
      <c r="X8" s="90"/>
      <c r="Z8" s="2172"/>
      <c r="AA8" s="630"/>
      <c r="AB8" s="630"/>
      <c r="AC8" s="3032"/>
      <c r="AJ8" s="163"/>
      <c r="AK8" s="163"/>
      <c r="AL8" s="118"/>
      <c r="AM8" s="118"/>
      <c r="AN8" s="118"/>
      <c r="AO8" s="118"/>
      <c r="AP8" s="121"/>
      <c r="AQ8" s="121"/>
      <c r="AR8" s="118"/>
      <c r="AS8" s="118"/>
      <c r="AT8" s="118"/>
      <c r="AU8" s="118"/>
      <c r="AV8" s="118"/>
      <c r="AW8" s="118"/>
      <c r="AX8" s="118"/>
    </row>
    <row r="9" spans="2:50" ht="4.5" customHeight="1">
      <c r="B9" s="3043" t="s">
        <v>416</v>
      </c>
      <c r="C9" s="3043"/>
      <c r="D9" s="3043"/>
      <c r="E9" s="3043"/>
      <c r="F9" s="3043"/>
      <c r="G9" s="3043"/>
      <c r="H9" s="3043"/>
      <c r="I9" s="3043"/>
      <c r="J9" s="3043"/>
      <c r="K9" s="3043"/>
      <c r="L9" s="3043"/>
      <c r="M9" s="3043"/>
      <c r="N9" s="3043"/>
      <c r="O9" s="3043"/>
      <c r="P9" s="3043"/>
      <c r="Q9" s="3043"/>
      <c r="R9" s="3043"/>
      <c r="S9" s="3043"/>
      <c r="T9" s="3043"/>
      <c r="U9" s="3043"/>
      <c r="V9" s="3043"/>
      <c r="W9" s="3043"/>
      <c r="X9" s="3043"/>
      <c r="Y9" s="3043"/>
      <c r="Z9" s="3043"/>
      <c r="AA9" s="3043"/>
      <c r="AB9" s="3043"/>
      <c r="AC9" s="3043"/>
      <c r="AD9" s="247"/>
      <c r="AE9" s="118"/>
      <c r="AF9" s="118"/>
      <c r="AG9" s="118"/>
      <c r="AH9" s="118"/>
      <c r="AI9" s="118"/>
      <c r="AJ9" s="163"/>
      <c r="AK9" s="163"/>
      <c r="AL9" s="118"/>
      <c r="AM9" s="118"/>
      <c r="AN9" s="118"/>
      <c r="AO9" s="118"/>
      <c r="AR9" s="118"/>
      <c r="AS9" s="118"/>
      <c r="AT9" s="118"/>
      <c r="AU9" s="118"/>
      <c r="AV9" s="118"/>
      <c r="AW9" s="118"/>
      <c r="AX9" s="118"/>
    </row>
    <row r="10" spans="2:50" ht="3" hidden="1" customHeight="1" thickTop="1">
      <c r="B10" s="3043"/>
      <c r="C10" s="3043"/>
      <c r="D10" s="3043"/>
      <c r="E10" s="3043"/>
      <c r="F10" s="3043"/>
      <c r="G10" s="3043"/>
      <c r="H10" s="3043"/>
      <c r="I10" s="3043"/>
      <c r="J10" s="3043"/>
      <c r="K10" s="3043"/>
      <c r="L10" s="3043"/>
      <c r="M10" s="3043"/>
      <c r="N10" s="3043"/>
      <c r="O10" s="3043"/>
      <c r="P10" s="3043"/>
      <c r="Q10" s="3043"/>
      <c r="R10" s="3043"/>
      <c r="S10" s="3043"/>
      <c r="T10" s="3043"/>
      <c r="U10" s="3043"/>
      <c r="V10" s="3043"/>
      <c r="W10" s="3043"/>
      <c r="X10" s="3043"/>
      <c r="Y10" s="3043"/>
      <c r="Z10" s="3043"/>
      <c r="AA10" s="3043"/>
      <c r="AB10" s="3043"/>
      <c r="AC10" s="3043"/>
      <c r="AD10" s="247"/>
      <c r="AE10" s="118"/>
      <c r="AF10" s="118"/>
      <c r="AG10" s="118"/>
      <c r="AH10" s="118"/>
      <c r="AI10" s="118"/>
      <c r="AJ10" s="163"/>
      <c r="AK10" s="163"/>
      <c r="AL10" s="118"/>
      <c r="AM10" s="118"/>
      <c r="AN10" s="118"/>
      <c r="AO10" s="118"/>
      <c r="AR10" s="118"/>
      <c r="AS10" s="118"/>
      <c r="AT10" s="118"/>
      <c r="AU10" s="118"/>
      <c r="AV10" s="118"/>
      <c r="AW10" s="118"/>
      <c r="AX10" s="118"/>
    </row>
    <row r="11" spans="2:50" ht="7.5" customHeight="1" thickBot="1">
      <c r="B11" s="3043"/>
      <c r="C11" s="3043"/>
      <c r="D11" s="3043"/>
      <c r="E11" s="3043"/>
      <c r="F11" s="3043"/>
      <c r="G11" s="3043"/>
      <c r="H11" s="3043"/>
      <c r="I11" s="3043"/>
      <c r="J11" s="3043"/>
      <c r="K11" s="3043"/>
      <c r="L11" s="3043"/>
      <c r="M11" s="3043"/>
      <c r="N11" s="3043"/>
      <c r="O11" s="3043"/>
      <c r="P11" s="3043"/>
      <c r="Q11" s="3043"/>
      <c r="R11" s="3043"/>
      <c r="S11" s="3043"/>
      <c r="T11" s="3043"/>
      <c r="U11" s="3043"/>
      <c r="V11" s="3043"/>
      <c r="W11" s="3043"/>
      <c r="X11" s="3043"/>
      <c r="Y11" s="3043"/>
      <c r="Z11" s="3043"/>
      <c r="AA11" s="3043"/>
      <c r="AB11" s="3043"/>
      <c r="AC11" s="3043"/>
      <c r="AD11" s="247"/>
      <c r="AE11" s="104"/>
      <c r="AF11" s="104"/>
      <c r="AG11" s="161"/>
      <c r="AH11" s="104"/>
      <c r="AI11" s="104"/>
      <c r="AJ11" s="181"/>
      <c r="AK11" s="163"/>
      <c r="AL11" s="118"/>
      <c r="AR11" s="118"/>
      <c r="AS11" s="118"/>
      <c r="AT11" s="118"/>
      <c r="AU11" s="118"/>
      <c r="AV11" s="118"/>
      <c r="AW11" s="118"/>
      <c r="AX11" s="118"/>
    </row>
    <row r="12" spans="2:50" ht="15.75" customHeight="1">
      <c r="B12" s="3025" t="s">
        <v>159</v>
      </c>
      <c r="C12" s="1589"/>
      <c r="D12" s="1589"/>
      <c r="E12" s="1589"/>
      <c r="F12" s="1966" t="s">
        <v>360</v>
      </c>
      <c r="G12" s="1576"/>
      <c r="H12" s="1576"/>
      <c r="I12" s="2743"/>
      <c r="J12" s="2032" t="s">
        <v>400</v>
      </c>
      <c r="K12" s="1576"/>
      <c r="L12" s="1576"/>
      <c r="M12" s="1576"/>
      <c r="N12" s="1576"/>
      <c r="O12" s="2743"/>
      <c r="P12" s="3050" t="s">
        <v>430</v>
      </c>
      <c r="Q12" s="2223"/>
      <c r="R12" s="2223"/>
      <c r="S12" s="3051"/>
      <c r="T12" s="3025" t="s">
        <v>401</v>
      </c>
      <c r="U12" s="1589"/>
      <c r="V12" s="1589"/>
      <c r="W12" s="1590"/>
      <c r="X12" s="96"/>
      <c r="Y12" s="96"/>
      <c r="Z12" s="96"/>
      <c r="AA12" s="96"/>
      <c r="AB12" s="96"/>
      <c r="AC12" s="96"/>
      <c r="AD12" s="96"/>
      <c r="AE12" s="96"/>
      <c r="AF12" s="118"/>
      <c r="AL12" s="118"/>
      <c r="AM12" s="118"/>
    </row>
    <row r="13" spans="2:50" ht="19.5" customHeight="1">
      <c r="B13" s="3026"/>
      <c r="C13" s="1572"/>
      <c r="D13" s="1572"/>
      <c r="E13" s="1572"/>
      <c r="F13" s="1575"/>
      <c r="G13" s="2034"/>
      <c r="H13" s="2034"/>
      <c r="I13" s="2628"/>
      <c r="J13" s="2033"/>
      <c r="K13" s="2034"/>
      <c r="L13" s="2034"/>
      <c r="M13" s="2034"/>
      <c r="N13" s="2034"/>
      <c r="O13" s="2628"/>
      <c r="P13" s="3052"/>
      <c r="Q13" s="2224"/>
      <c r="R13" s="2224"/>
      <c r="S13" s="3046"/>
      <c r="T13" s="3026"/>
      <c r="U13" s="1572"/>
      <c r="V13" s="1572"/>
      <c r="W13" s="1591"/>
      <c r="X13" s="96"/>
      <c r="Y13" s="96"/>
      <c r="Z13" s="96"/>
      <c r="AA13" s="96"/>
      <c r="AB13" s="96"/>
      <c r="AC13" s="96"/>
      <c r="AD13" s="96"/>
      <c r="AE13" s="96"/>
      <c r="AF13" s="118"/>
      <c r="AL13" s="118"/>
      <c r="AM13" s="118"/>
    </row>
    <row r="14" spans="2:50" ht="8.25" customHeight="1" thickBot="1">
      <c r="B14" s="3026"/>
      <c r="C14" s="1572"/>
      <c r="D14" s="1572"/>
      <c r="E14" s="1572"/>
      <c r="F14" s="3021"/>
      <c r="G14" s="2617"/>
      <c r="H14" s="2617"/>
      <c r="I14" s="3022"/>
      <c r="J14" s="3049"/>
      <c r="K14" s="2617"/>
      <c r="L14" s="2617"/>
      <c r="M14" s="2617"/>
      <c r="N14" s="2617"/>
      <c r="O14" s="3022"/>
      <c r="P14" s="3052"/>
      <c r="Q14" s="2224"/>
      <c r="R14" s="2224"/>
      <c r="S14" s="3046"/>
      <c r="T14" s="3026" t="s">
        <v>213</v>
      </c>
      <c r="U14" s="1572"/>
      <c r="V14" s="2224" t="s">
        <v>212</v>
      </c>
      <c r="W14" s="3046"/>
      <c r="X14" s="96"/>
      <c r="Y14" s="96"/>
      <c r="Z14" s="96"/>
      <c r="AA14" s="96"/>
      <c r="AB14" s="96"/>
      <c r="AC14" s="96"/>
      <c r="AD14" s="96"/>
      <c r="AE14" s="96"/>
      <c r="AF14" s="118"/>
      <c r="AL14" s="118"/>
      <c r="AM14" s="118"/>
    </row>
    <row r="15" spans="2:50" ht="27.75" customHeight="1" thickBot="1">
      <c r="B15" s="3027"/>
      <c r="C15" s="3028"/>
      <c r="D15" s="3028"/>
      <c r="E15" s="3028"/>
      <c r="F15" s="3023" t="s">
        <v>361</v>
      </c>
      <c r="G15" s="3024"/>
      <c r="H15" s="3024"/>
      <c r="I15" s="1408" t="s">
        <v>288</v>
      </c>
      <c r="J15" s="3038" t="s">
        <v>405</v>
      </c>
      <c r="K15" s="3039"/>
      <c r="L15" s="3040"/>
      <c r="M15" s="3038" t="s">
        <v>406</v>
      </c>
      <c r="N15" s="3039"/>
      <c r="O15" s="3040"/>
      <c r="P15" s="3053"/>
      <c r="Q15" s="3047"/>
      <c r="R15" s="3047"/>
      <c r="S15" s="3048"/>
      <c r="T15" s="3027"/>
      <c r="U15" s="3028"/>
      <c r="V15" s="3047"/>
      <c r="W15" s="3048"/>
      <c r="X15" s="96"/>
      <c r="Y15" s="96"/>
      <c r="Z15" s="96"/>
      <c r="AA15" s="96"/>
      <c r="AB15" s="96"/>
      <c r="AC15" s="96"/>
      <c r="AD15" s="96"/>
      <c r="AE15" s="96"/>
      <c r="AF15" s="118"/>
      <c r="AG15" s="118"/>
      <c r="AL15" s="118"/>
      <c r="AM15" s="118"/>
    </row>
    <row r="16" spans="2:50" ht="9" customHeight="1">
      <c r="B16" s="3041">
        <v>1</v>
      </c>
      <c r="C16" s="1962">
        <v>2</v>
      </c>
      <c r="D16" s="2907"/>
      <c r="E16" s="1963"/>
      <c r="F16" s="1960">
        <v>3</v>
      </c>
      <c r="G16" s="3031"/>
      <c r="H16" s="1961"/>
      <c r="I16" s="3029">
        <v>4</v>
      </c>
      <c r="J16" s="2942">
        <v>5</v>
      </c>
      <c r="K16" s="2943"/>
      <c r="L16" s="3054"/>
      <c r="M16" s="2906">
        <v>6</v>
      </c>
      <c r="N16" s="2907"/>
      <c r="O16" s="2903"/>
      <c r="P16" s="2990">
        <v>7</v>
      </c>
      <c r="Q16" s="2990"/>
      <c r="R16" s="2990"/>
      <c r="S16" s="2990"/>
      <c r="T16" s="3044">
        <v>8</v>
      </c>
      <c r="U16" s="3045"/>
      <c r="V16" s="1962">
        <v>9</v>
      </c>
      <c r="W16" s="2903"/>
      <c r="X16" s="2907"/>
      <c r="Y16" s="2907"/>
      <c r="Z16" s="2907"/>
      <c r="AA16" s="2907"/>
      <c r="AB16" s="2907"/>
      <c r="AC16" s="2907"/>
      <c r="AD16" s="163"/>
      <c r="AE16" s="163"/>
      <c r="AF16" s="118"/>
      <c r="AG16" s="118"/>
    </row>
    <row r="17" spans="2:37" ht="11.25" customHeight="1" thickBot="1">
      <c r="B17" s="3042"/>
      <c r="C17" s="2904"/>
      <c r="D17" s="2941"/>
      <c r="E17" s="2968"/>
      <c r="F17" s="2904"/>
      <c r="G17" s="2941"/>
      <c r="H17" s="2968"/>
      <c r="I17" s="3030"/>
      <c r="J17" s="453" t="s">
        <v>266</v>
      </c>
      <c r="K17" s="262" t="s">
        <v>267</v>
      </c>
      <c r="L17" s="279" t="s">
        <v>268</v>
      </c>
      <c r="M17" s="453" t="s">
        <v>269</v>
      </c>
      <c r="N17" s="262" t="s">
        <v>271</v>
      </c>
      <c r="O17" s="279" t="s">
        <v>270</v>
      </c>
      <c r="P17" s="2993"/>
      <c r="Q17" s="2993"/>
      <c r="R17" s="2993"/>
      <c r="S17" s="2993"/>
      <c r="T17" s="2079"/>
      <c r="U17" s="2081"/>
      <c r="V17" s="2904"/>
      <c r="W17" s="2905"/>
      <c r="X17" s="2907"/>
      <c r="Y17" s="2907"/>
      <c r="Z17" s="2907"/>
      <c r="AA17" s="2907"/>
      <c r="AB17" s="2907"/>
      <c r="AC17" s="2907"/>
      <c r="AD17" s="163"/>
      <c r="AE17" s="163"/>
      <c r="AF17" s="118"/>
      <c r="AG17" s="118"/>
    </row>
    <row r="18" spans="2:37" ht="18" customHeight="1">
      <c r="B18" s="201">
        <v>1</v>
      </c>
      <c r="C18" s="2001"/>
      <c r="D18" s="2001"/>
      <c r="E18" s="2001"/>
      <c r="F18" s="2592"/>
      <c r="G18" s="2593"/>
      <c r="H18" s="2594"/>
      <c r="I18" s="557"/>
      <c r="J18" s="454"/>
      <c r="K18" s="403"/>
      <c r="L18" s="455"/>
      <c r="M18" s="462"/>
      <c r="N18" s="220"/>
      <c r="O18" s="463"/>
      <c r="P18" s="2594"/>
      <c r="Q18" s="2703"/>
      <c r="R18" s="2703"/>
      <c r="S18" s="2592"/>
      <c r="T18" s="3055"/>
      <c r="U18" s="2705"/>
      <c r="V18" s="2700"/>
      <c r="W18" s="2701"/>
      <c r="X18" s="3033"/>
      <c r="Y18" s="3033"/>
      <c r="Z18" s="3033"/>
      <c r="AA18" s="3033"/>
      <c r="AB18" s="3033"/>
      <c r="AC18" s="3033"/>
      <c r="AD18" s="163"/>
      <c r="AE18" s="163"/>
    </row>
    <row r="19" spans="2:37" ht="18" customHeight="1">
      <c r="B19" s="199">
        <v>2</v>
      </c>
      <c r="C19" s="2689"/>
      <c r="D19" s="2689"/>
      <c r="E19" s="2689"/>
      <c r="F19" s="2760"/>
      <c r="G19" s="2761"/>
      <c r="H19" s="2771"/>
      <c r="I19" s="555"/>
      <c r="J19" s="456"/>
      <c r="K19" s="405"/>
      <c r="L19" s="457"/>
      <c r="M19" s="464"/>
      <c r="N19" s="219"/>
      <c r="O19" s="465"/>
      <c r="P19" s="2588"/>
      <c r="Q19" s="2660"/>
      <c r="R19" s="2660"/>
      <c r="S19" s="2586"/>
      <c r="T19" s="3034"/>
      <c r="U19" s="2668"/>
      <c r="V19" s="2692"/>
      <c r="W19" s="2693"/>
      <c r="X19" s="3033"/>
      <c r="Y19" s="3033"/>
      <c r="Z19" s="3033"/>
      <c r="AA19" s="3033"/>
      <c r="AB19" s="3033"/>
      <c r="AC19" s="3033"/>
      <c r="AD19" s="163"/>
      <c r="AE19" s="163"/>
      <c r="AI19" s="119"/>
    </row>
    <row r="20" spans="2:37" ht="18" customHeight="1">
      <c r="B20" s="199">
        <v>3</v>
      </c>
      <c r="C20" s="2689"/>
      <c r="D20" s="2689"/>
      <c r="E20" s="2689"/>
      <c r="F20" s="2586"/>
      <c r="G20" s="2587"/>
      <c r="H20" s="2588"/>
      <c r="I20" s="555"/>
      <c r="J20" s="458"/>
      <c r="K20" s="404"/>
      <c r="L20" s="459"/>
      <c r="M20" s="464"/>
      <c r="N20" s="219"/>
      <c r="O20" s="465"/>
      <c r="P20" s="2588"/>
      <c r="Q20" s="2660"/>
      <c r="R20" s="2660"/>
      <c r="S20" s="2586"/>
      <c r="T20" s="3034"/>
      <c r="U20" s="2668"/>
      <c r="V20" s="2697"/>
      <c r="W20" s="2698"/>
      <c r="X20" s="3033"/>
      <c r="Y20" s="3033"/>
      <c r="Z20" s="3033"/>
      <c r="AA20" s="3033"/>
      <c r="AB20" s="3033"/>
      <c r="AC20" s="3033"/>
      <c r="AD20" s="163"/>
      <c r="AE20" s="163"/>
    </row>
    <row r="21" spans="2:37" ht="18" customHeight="1">
      <c r="B21" s="199">
        <v>4</v>
      </c>
      <c r="C21" s="2689"/>
      <c r="D21" s="2689"/>
      <c r="E21" s="2689"/>
      <c r="F21" s="2586"/>
      <c r="G21" s="2587"/>
      <c r="H21" s="2588"/>
      <c r="I21" s="555"/>
      <c r="J21" s="458"/>
      <c r="K21" s="404"/>
      <c r="L21" s="609"/>
      <c r="M21" s="464"/>
      <c r="N21" s="219"/>
      <c r="O21" s="465"/>
      <c r="P21" s="2588"/>
      <c r="Q21" s="2660"/>
      <c r="R21" s="2660"/>
      <c r="S21" s="2586"/>
      <c r="T21" s="3034"/>
      <c r="U21" s="2668"/>
      <c r="V21" s="2692"/>
      <c r="W21" s="2693"/>
      <c r="X21" s="3033"/>
      <c r="Y21" s="3033"/>
      <c r="Z21" s="3033"/>
      <c r="AA21" s="3033"/>
      <c r="AB21" s="3033"/>
      <c r="AC21" s="3033"/>
      <c r="AD21" s="163"/>
      <c r="AE21" s="163"/>
    </row>
    <row r="22" spans="2:37" ht="18" customHeight="1">
      <c r="B22" s="199">
        <v>5</v>
      </c>
      <c r="C22" s="2689"/>
      <c r="D22" s="2689"/>
      <c r="E22" s="2689"/>
      <c r="F22" s="2586"/>
      <c r="G22" s="2587"/>
      <c r="H22" s="2588"/>
      <c r="I22" s="555"/>
      <c r="J22" s="456"/>
      <c r="K22" s="405"/>
      <c r="L22" s="457"/>
      <c r="M22" s="464"/>
      <c r="N22" s="219"/>
      <c r="O22" s="465"/>
      <c r="P22" s="2588"/>
      <c r="Q22" s="2660"/>
      <c r="R22" s="2660"/>
      <c r="S22" s="2586"/>
      <c r="T22" s="3034"/>
      <c r="U22" s="2668"/>
      <c r="V22" s="2686"/>
      <c r="W22" s="2687"/>
      <c r="X22" s="3033"/>
      <c r="Y22" s="3033"/>
      <c r="Z22" s="3033"/>
      <c r="AA22" s="3033"/>
      <c r="AB22" s="3033"/>
      <c r="AC22" s="3033"/>
      <c r="AD22" s="163"/>
      <c r="AE22" s="163"/>
    </row>
    <row r="23" spans="2:37" ht="18" customHeight="1">
      <c r="B23" s="199">
        <v>6</v>
      </c>
      <c r="C23" s="2689"/>
      <c r="D23" s="2689"/>
      <c r="E23" s="2689"/>
      <c r="F23" s="2586"/>
      <c r="G23" s="2587"/>
      <c r="H23" s="2588"/>
      <c r="I23" s="555"/>
      <c r="J23" s="456"/>
      <c r="K23" s="405"/>
      <c r="L23" s="457"/>
      <c r="M23" s="464"/>
      <c r="N23" s="219"/>
      <c r="O23" s="465"/>
      <c r="P23" s="2588"/>
      <c r="Q23" s="2660"/>
      <c r="R23" s="2660"/>
      <c r="S23" s="2586"/>
      <c r="T23" s="3034"/>
      <c r="U23" s="2668"/>
      <c r="V23" s="2692"/>
      <c r="W23" s="2693"/>
      <c r="X23" s="3033"/>
      <c r="Y23" s="3033"/>
      <c r="Z23" s="3033"/>
      <c r="AA23" s="3033"/>
      <c r="AB23" s="3033"/>
      <c r="AC23" s="3033"/>
      <c r="AD23" s="163"/>
      <c r="AE23" s="163"/>
    </row>
    <row r="24" spans="2:37" ht="18" customHeight="1">
      <c r="B24" s="199">
        <v>7</v>
      </c>
      <c r="C24" s="2689"/>
      <c r="D24" s="2689"/>
      <c r="E24" s="2689"/>
      <c r="F24" s="2586"/>
      <c r="G24" s="2587"/>
      <c r="H24" s="2588"/>
      <c r="I24" s="555"/>
      <c r="J24" s="456"/>
      <c r="K24" s="405"/>
      <c r="L24" s="457"/>
      <c r="M24" s="464"/>
      <c r="N24" s="219"/>
      <c r="O24" s="465"/>
      <c r="P24" s="2588"/>
      <c r="Q24" s="2660"/>
      <c r="R24" s="2660"/>
      <c r="S24" s="2586"/>
      <c r="T24" s="3034"/>
      <c r="U24" s="2668"/>
      <c r="V24" s="2662"/>
      <c r="W24" s="2663"/>
      <c r="X24" s="3033"/>
      <c r="Y24" s="3033"/>
      <c r="Z24" s="3033"/>
      <c r="AA24" s="3033"/>
      <c r="AB24" s="3033"/>
      <c r="AC24" s="3033"/>
      <c r="AD24" s="163"/>
      <c r="AE24" s="163"/>
    </row>
    <row r="25" spans="2:37" ht="18" customHeight="1" thickBot="1">
      <c r="B25" s="223">
        <v>8</v>
      </c>
      <c r="C25" s="2241"/>
      <c r="D25" s="2241"/>
      <c r="E25" s="2241"/>
      <c r="F25" s="2669"/>
      <c r="G25" s="2670"/>
      <c r="H25" s="2671"/>
      <c r="I25" s="553"/>
      <c r="J25" s="460"/>
      <c r="K25" s="406"/>
      <c r="L25" s="461"/>
      <c r="M25" s="466"/>
      <c r="N25" s="218"/>
      <c r="O25" s="467"/>
      <c r="P25" s="2671"/>
      <c r="Q25" s="2665"/>
      <c r="R25" s="2665"/>
      <c r="S25" s="2669"/>
      <c r="T25" s="3037"/>
      <c r="U25" s="2667"/>
      <c r="V25" s="3035"/>
      <c r="W25" s="3036"/>
      <c r="X25" s="3033"/>
      <c r="Y25" s="3033"/>
      <c r="Z25" s="3033"/>
      <c r="AA25" s="3033"/>
      <c r="AB25" s="3033"/>
      <c r="AC25" s="3033"/>
      <c r="AD25" s="163"/>
      <c r="AE25" s="163"/>
    </row>
    <row r="26" spans="2:37" ht="5.25" customHeight="1">
      <c r="B26" s="562"/>
      <c r="C26" s="510"/>
      <c r="D26" s="510"/>
      <c r="E26" s="510"/>
      <c r="F26" s="510"/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S26" s="510"/>
      <c r="T26" s="510"/>
      <c r="U26" s="510"/>
      <c r="V26" s="480"/>
      <c r="W26" s="559"/>
      <c r="X26" s="480"/>
      <c r="Y26" s="480"/>
      <c r="Z26" s="157"/>
      <c r="AA26" s="157"/>
      <c r="AB26" s="157"/>
      <c r="AC26" s="174"/>
      <c r="AD26" s="157"/>
      <c r="AE26" s="157"/>
      <c r="AF26" s="157"/>
      <c r="AG26" s="157"/>
      <c r="AH26" s="157"/>
      <c r="AI26" s="157"/>
      <c r="AJ26" s="163"/>
      <c r="AK26" s="163"/>
    </row>
    <row r="27" spans="2:37" ht="14.25" customHeight="1">
      <c r="B27" s="680" t="s">
        <v>323</v>
      </c>
      <c r="C27" s="679"/>
      <c r="D27" s="507"/>
      <c r="E27" s="507"/>
      <c r="F27" s="507"/>
      <c r="G27" s="507"/>
      <c r="H27" s="507"/>
      <c r="I27" s="507"/>
      <c r="J27" s="480"/>
      <c r="K27" s="480"/>
      <c r="L27" s="480"/>
      <c r="M27" s="480"/>
      <c r="N27" s="480"/>
      <c r="O27" s="480"/>
      <c r="P27" s="480"/>
      <c r="Q27" s="480"/>
      <c r="R27" s="480"/>
      <c r="S27" s="480"/>
      <c r="T27" s="480"/>
      <c r="U27" s="480"/>
      <c r="V27" s="480"/>
      <c r="W27" s="752"/>
      <c r="X27" s="407"/>
      <c r="Y27" s="407"/>
      <c r="Z27" s="407"/>
      <c r="AA27" s="407"/>
      <c r="AB27" s="407"/>
      <c r="AC27" s="752"/>
      <c r="AE27" s="204"/>
      <c r="AJ27" s="173"/>
      <c r="AK27" s="173"/>
    </row>
    <row r="28" spans="2:37" ht="16.5" customHeight="1" thickBot="1">
      <c r="B28" s="681" t="s">
        <v>362</v>
      </c>
      <c r="C28" s="682"/>
      <c r="D28" s="564"/>
      <c r="E28" s="564"/>
      <c r="F28" s="564"/>
      <c r="G28" s="564"/>
      <c r="H28" s="564"/>
      <c r="I28" s="564"/>
      <c r="J28" s="512"/>
      <c r="K28" s="512"/>
      <c r="L28" s="512"/>
      <c r="M28" s="512"/>
      <c r="N28" s="512"/>
      <c r="O28" s="512"/>
      <c r="P28" s="512"/>
      <c r="Q28" s="512"/>
      <c r="R28" s="512"/>
      <c r="S28" s="512"/>
      <c r="T28" s="512"/>
      <c r="U28" s="512"/>
      <c r="V28" s="512"/>
      <c r="W28" s="752"/>
      <c r="X28" s="407"/>
      <c r="Y28" s="407"/>
      <c r="Z28" s="407"/>
      <c r="AA28" s="407"/>
      <c r="AB28" s="407"/>
      <c r="AC28" s="752"/>
      <c r="AJ28" s="173"/>
      <c r="AK28" s="173"/>
    </row>
    <row r="29" spans="2:37" ht="12.95" customHeight="1">
      <c r="B29" s="3019" t="s">
        <v>100</v>
      </c>
      <c r="C29" s="3020"/>
      <c r="D29" s="3020"/>
      <c r="E29" s="3020"/>
      <c r="F29" s="507"/>
      <c r="G29" s="480"/>
      <c r="H29" s="480"/>
      <c r="I29" s="480"/>
      <c r="J29" s="480"/>
      <c r="K29" s="480"/>
      <c r="L29" s="480"/>
      <c r="M29" s="480"/>
      <c r="N29" s="480"/>
      <c r="O29" s="510"/>
      <c r="P29" s="480"/>
      <c r="Q29" s="480"/>
      <c r="R29" s="480"/>
      <c r="S29" s="480"/>
      <c r="T29" s="480"/>
      <c r="U29" s="480"/>
      <c r="V29" s="480"/>
      <c r="W29" s="955"/>
      <c r="X29" s="407"/>
      <c r="Y29" s="407"/>
      <c r="Z29" s="407"/>
      <c r="AA29" s="407"/>
      <c r="AB29" s="407"/>
      <c r="AC29" s="752"/>
      <c r="AJ29" s="172"/>
      <c r="AK29" s="172"/>
    </row>
    <row r="30" spans="2:37" ht="19.5" customHeight="1">
      <c r="B30" s="514"/>
      <c r="C30" s="507"/>
      <c r="D30" s="507"/>
      <c r="E30" s="507"/>
      <c r="F30" s="507"/>
      <c r="G30" s="480"/>
      <c r="H30" s="480"/>
      <c r="I30" s="480"/>
      <c r="J30" s="480"/>
      <c r="K30" s="480"/>
      <c r="L30" s="480"/>
      <c r="M30" s="480"/>
      <c r="N30" s="480"/>
      <c r="O30" s="480"/>
      <c r="P30" s="480"/>
      <c r="Q30" s="480"/>
      <c r="R30" s="480"/>
      <c r="S30" s="480"/>
      <c r="T30" s="480"/>
      <c r="U30" s="480"/>
      <c r="V30" s="480"/>
      <c r="W30" s="752"/>
      <c r="X30" s="407"/>
      <c r="Y30" s="407"/>
      <c r="Z30" s="407"/>
      <c r="AA30" s="407"/>
      <c r="AB30" s="407"/>
      <c r="AC30" s="752"/>
      <c r="AJ30" s="172"/>
      <c r="AK30" s="172"/>
    </row>
    <row r="31" spans="2:37" ht="19.5" customHeight="1">
      <c r="B31" s="511"/>
      <c r="C31" s="480"/>
      <c r="D31" s="480"/>
      <c r="E31" s="480"/>
      <c r="F31" s="480"/>
      <c r="G31" s="480"/>
      <c r="H31" s="480"/>
      <c r="I31" s="480"/>
      <c r="J31" s="480"/>
      <c r="K31" s="480"/>
      <c r="L31" s="480"/>
      <c r="M31" s="480"/>
      <c r="N31" s="480"/>
      <c r="O31" s="480"/>
      <c r="P31" s="480"/>
      <c r="Q31" s="480"/>
      <c r="R31" s="480"/>
      <c r="S31" s="480"/>
      <c r="T31" s="480"/>
      <c r="U31" s="480"/>
      <c r="V31" s="480"/>
      <c r="W31" s="752"/>
      <c r="X31" s="407"/>
      <c r="Y31" s="407"/>
      <c r="Z31" s="407"/>
      <c r="AA31" s="407"/>
      <c r="AB31" s="407"/>
      <c r="AC31" s="752"/>
      <c r="AJ31" s="172"/>
      <c r="AK31" s="172"/>
    </row>
    <row r="32" spans="2:37" ht="12.95" customHeight="1" thickBot="1">
      <c r="B32" s="560"/>
      <c r="C32" s="512"/>
      <c r="D32" s="512"/>
      <c r="E32" s="512"/>
      <c r="F32" s="512"/>
      <c r="G32" s="512"/>
      <c r="H32" s="512"/>
      <c r="I32" s="512"/>
      <c r="J32" s="512"/>
      <c r="K32" s="512"/>
      <c r="L32" s="512"/>
      <c r="M32" s="512"/>
      <c r="N32" s="512"/>
      <c r="O32" s="512"/>
      <c r="P32" s="512"/>
      <c r="Q32" s="512"/>
      <c r="R32" s="512"/>
      <c r="S32" s="512"/>
      <c r="T32" s="512"/>
      <c r="U32" s="512"/>
      <c r="V32" s="512"/>
      <c r="W32" s="903"/>
      <c r="X32" s="407"/>
      <c r="Y32" s="407"/>
      <c r="Z32" s="407"/>
      <c r="AA32" s="407"/>
      <c r="AB32" s="407"/>
      <c r="AC32" s="752"/>
      <c r="AJ32" s="172"/>
      <c r="AK32" s="172"/>
    </row>
    <row r="33" spans="2:58" ht="34.5" customHeight="1">
      <c r="B33" s="86"/>
      <c r="C33" s="472"/>
      <c r="D33" s="472"/>
      <c r="E33" s="472"/>
      <c r="F33" s="472"/>
      <c r="G33" s="472"/>
      <c r="H33" s="472"/>
      <c r="I33" s="472"/>
      <c r="J33" s="472"/>
      <c r="K33" s="472"/>
      <c r="L33" s="472"/>
      <c r="M33" s="472"/>
      <c r="N33" s="2676" t="s">
        <v>284</v>
      </c>
      <c r="O33" s="2676"/>
      <c r="P33" s="2676"/>
      <c r="Q33" s="2676"/>
      <c r="R33" s="2676"/>
      <c r="S33" s="472"/>
      <c r="T33" s="472"/>
      <c r="U33" s="472"/>
      <c r="V33" s="153"/>
      <c r="W33" s="752"/>
      <c r="X33" s="407"/>
      <c r="Y33" s="407"/>
      <c r="Z33" s="407"/>
      <c r="AA33" s="407"/>
      <c r="AB33" s="407"/>
      <c r="AC33" s="752"/>
      <c r="AJ33" s="172"/>
      <c r="AK33" s="172"/>
    </row>
    <row r="34" spans="2:58" ht="12.95" customHeight="1">
      <c r="B34" s="86"/>
      <c r="C34" s="196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2679"/>
      <c r="O34" s="2679"/>
      <c r="P34" s="2679"/>
      <c r="Q34" s="2679"/>
      <c r="R34" s="2679"/>
      <c r="S34" s="171"/>
      <c r="T34" s="171"/>
      <c r="U34" s="185"/>
      <c r="V34" s="185"/>
      <c r="W34" s="752"/>
      <c r="X34" s="407"/>
      <c r="Y34" s="407"/>
      <c r="Z34" s="407"/>
      <c r="AA34" s="407"/>
      <c r="AB34" s="407"/>
      <c r="AC34" s="752"/>
      <c r="AJ34" s="167"/>
      <c r="AK34" s="167"/>
    </row>
    <row r="35" spans="2:58" ht="12.95" customHeight="1">
      <c r="B35" s="86"/>
      <c r="N35" s="2679"/>
      <c r="O35" s="2679"/>
      <c r="P35" s="2679"/>
      <c r="Q35" s="2679"/>
      <c r="R35" s="2679"/>
      <c r="S35" s="153"/>
      <c r="T35" s="153"/>
      <c r="U35" s="185"/>
      <c r="V35" s="185"/>
      <c r="W35" s="752"/>
      <c r="X35" s="407"/>
      <c r="Y35" s="407"/>
      <c r="Z35" s="407"/>
      <c r="AA35" s="407"/>
      <c r="AB35" s="407"/>
      <c r="AC35" s="752"/>
      <c r="AJ35" s="167"/>
      <c r="AK35" s="167"/>
    </row>
    <row r="36" spans="2:58" ht="12.95" customHeight="1">
      <c r="B36" s="86"/>
      <c r="C36" s="196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2679"/>
      <c r="O36" s="2679"/>
      <c r="P36" s="2679"/>
      <c r="Q36" s="2679"/>
      <c r="R36" s="2679"/>
      <c r="S36" s="153"/>
      <c r="T36" s="153"/>
      <c r="U36" s="185"/>
      <c r="V36" s="185"/>
      <c r="W36" s="752"/>
      <c r="X36" s="407"/>
      <c r="Y36" s="407"/>
      <c r="Z36" s="407"/>
      <c r="AA36" s="407"/>
      <c r="AB36" s="407"/>
      <c r="AC36" s="752"/>
      <c r="AJ36" s="167"/>
      <c r="AK36" s="167"/>
      <c r="AL36" s="118"/>
      <c r="AM36" s="118"/>
      <c r="AN36" s="118"/>
      <c r="AO36" s="118"/>
      <c r="AP36" s="118"/>
      <c r="AQ36" s="118"/>
    </row>
    <row r="37" spans="2:58" ht="9.75" customHeight="1">
      <c r="B37" s="86"/>
      <c r="C37" s="196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2679"/>
      <c r="O37" s="2679"/>
      <c r="P37" s="2679"/>
      <c r="Q37" s="2679"/>
      <c r="R37" s="2679"/>
      <c r="S37" s="153"/>
      <c r="T37" s="153"/>
      <c r="U37" s="185"/>
      <c r="V37" s="185"/>
      <c r="W37" s="582"/>
      <c r="X37" s="581"/>
      <c r="Y37" s="581"/>
      <c r="Z37" s="581"/>
      <c r="AA37" s="581"/>
      <c r="AB37" s="581"/>
      <c r="AC37" s="582"/>
      <c r="AJ37" s="167"/>
      <c r="AK37" s="167"/>
      <c r="AL37" s="118"/>
      <c r="AM37" s="118"/>
      <c r="AN37" s="118"/>
      <c r="AO37" s="118"/>
      <c r="AP37" s="118"/>
      <c r="AQ37" s="118"/>
    </row>
    <row r="38" spans="2:58" ht="12.95" customHeight="1">
      <c r="B38" s="86"/>
      <c r="C38" s="196"/>
      <c r="D38" s="153"/>
      <c r="E38" s="153"/>
      <c r="F38" s="153"/>
      <c r="G38" s="153"/>
      <c r="H38" s="153"/>
      <c r="I38" s="153"/>
      <c r="J38" s="153"/>
      <c r="K38" s="153"/>
      <c r="N38" s="2679"/>
      <c r="O38" s="2679"/>
      <c r="P38" s="2679"/>
      <c r="Q38" s="2679"/>
      <c r="R38" s="2679"/>
      <c r="U38" s="185"/>
      <c r="V38" s="185"/>
      <c r="W38" s="582"/>
      <c r="X38" s="581"/>
      <c r="Y38" s="581"/>
      <c r="Z38" s="581"/>
      <c r="AA38" s="581"/>
      <c r="AB38" s="581"/>
      <c r="AC38" s="582"/>
      <c r="AJ38" s="167"/>
      <c r="AK38" s="167"/>
      <c r="AL38" s="118"/>
      <c r="AM38" s="118"/>
      <c r="AN38" s="118"/>
      <c r="AO38" s="118"/>
      <c r="AP38" s="118"/>
      <c r="AQ38" s="118"/>
      <c r="AR38" s="118"/>
      <c r="AS38" s="118"/>
      <c r="AT38" s="118"/>
      <c r="AU38" s="118"/>
      <c r="AV38" s="118"/>
      <c r="AW38" s="118"/>
      <c r="AX38" s="118"/>
      <c r="AY38" s="118"/>
      <c r="AZ38" s="118"/>
      <c r="BA38" s="118"/>
      <c r="BB38" s="118"/>
      <c r="BC38" s="118"/>
      <c r="BD38" s="118"/>
      <c r="BE38" s="118"/>
      <c r="BF38" s="118"/>
    </row>
    <row r="39" spans="2:58" ht="15" customHeight="1">
      <c r="B39" s="86"/>
      <c r="C39" s="170"/>
      <c r="D39" s="170"/>
      <c r="E39" s="170"/>
      <c r="F39" s="170"/>
      <c r="G39" s="166"/>
      <c r="H39" s="166"/>
      <c r="I39" s="166"/>
      <c r="J39" s="166"/>
      <c r="K39" s="112"/>
      <c r="L39" s="112"/>
      <c r="M39" s="112"/>
      <c r="N39" s="2679"/>
      <c r="O39" s="2679"/>
      <c r="P39" s="2679"/>
      <c r="Q39" s="2679"/>
      <c r="R39" s="2679"/>
      <c r="S39" s="112"/>
      <c r="T39" s="112"/>
      <c r="U39" s="185"/>
      <c r="V39" s="185"/>
      <c r="W39" s="759"/>
      <c r="X39" s="96"/>
      <c r="Y39" s="96"/>
      <c r="Z39" s="96"/>
      <c r="AA39" s="96"/>
      <c r="AB39" s="96"/>
      <c r="AC39" s="759"/>
      <c r="AJ39" s="167"/>
      <c r="AK39" s="167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  <c r="BF39" s="118"/>
    </row>
    <row r="40" spans="2:58" ht="12.95" customHeight="1">
      <c r="B40" s="86"/>
      <c r="C40" s="146"/>
      <c r="D40" s="166"/>
      <c r="E40" s="146"/>
      <c r="F40" s="146"/>
      <c r="G40" s="146"/>
      <c r="H40" s="146"/>
      <c r="I40" s="146"/>
      <c r="J40" s="146"/>
      <c r="K40" s="146"/>
      <c r="L40" s="146"/>
      <c r="M40" s="153"/>
      <c r="N40" s="2679" t="s">
        <v>303</v>
      </c>
      <c r="O40" s="2679"/>
      <c r="P40" s="2679"/>
      <c r="Q40" s="2679"/>
      <c r="R40" s="2679"/>
      <c r="S40" s="153"/>
      <c r="T40" s="112"/>
      <c r="U40" s="185"/>
      <c r="V40" s="185"/>
      <c r="W40" s="759"/>
      <c r="X40" s="96"/>
      <c r="Y40" s="96"/>
      <c r="Z40" s="96"/>
      <c r="AA40" s="96"/>
      <c r="AB40" s="96"/>
      <c r="AC40" s="759"/>
      <c r="AJ40" s="163"/>
      <c r="AK40" s="163"/>
      <c r="AL40" s="118"/>
      <c r="AM40" s="118"/>
      <c r="AN40" s="118"/>
      <c r="AO40" s="118"/>
      <c r="AP40" s="118"/>
      <c r="AQ40" s="118"/>
      <c r="AR40" s="118"/>
      <c r="AS40" s="118"/>
      <c r="AT40" s="118"/>
      <c r="AU40" s="118"/>
      <c r="AV40" s="118"/>
      <c r="AW40" s="118"/>
    </row>
    <row r="41" spans="2:58" ht="13.5" customHeight="1">
      <c r="B41" s="86"/>
      <c r="C41" s="146"/>
      <c r="D41" s="166"/>
      <c r="E41" s="146"/>
      <c r="F41" s="146"/>
      <c r="G41" s="146"/>
      <c r="H41" s="146"/>
      <c r="I41" s="146"/>
      <c r="J41" s="251"/>
      <c r="K41" s="251"/>
      <c r="L41" s="251"/>
      <c r="M41" s="251"/>
      <c r="N41" s="2679"/>
      <c r="O41" s="2679"/>
      <c r="P41" s="2679"/>
      <c r="Q41" s="2679"/>
      <c r="R41" s="2679"/>
      <c r="S41" s="251"/>
      <c r="T41" s="112"/>
      <c r="U41" s="185"/>
      <c r="V41" s="185"/>
      <c r="W41" s="277"/>
      <c r="X41" s="139"/>
      <c r="Y41" s="139"/>
      <c r="Z41" s="139"/>
      <c r="AA41" s="139"/>
      <c r="AB41" s="139"/>
      <c r="AC41" s="277"/>
      <c r="AJ41" s="163"/>
      <c r="AK41" s="163"/>
      <c r="AL41" s="118"/>
      <c r="AM41" s="118"/>
      <c r="AN41" s="118"/>
      <c r="AO41" s="118"/>
      <c r="AP41" s="118"/>
      <c r="AQ41" s="118"/>
      <c r="AR41" s="118"/>
      <c r="AS41" s="118"/>
      <c r="AT41" s="118"/>
      <c r="AU41" s="118"/>
      <c r="AV41" s="118"/>
      <c r="AW41" s="118"/>
    </row>
    <row r="42" spans="2:58" ht="16.5" customHeight="1">
      <c r="B42" s="86"/>
      <c r="D42" s="251"/>
      <c r="E42" s="251"/>
      <c r="F42" s="251"/>
      <c r="G42" s="251"/>
      <c r="H42" s="251"/>
      <c r="N42" s="2679"/>
      <c r="O42" s="2679"/>
      <c r="P42" s="2679"/>
      <c r="Q42" s="2679"/>
      <c r="R42" s="2679"/>
      <c r="T42" s="112"/>
      <c r="U42" s="185"/>
      <c r="V42" s="185"/>
      <c r="W42" s="277"/>
      <c r="X42" s="139"/>
      <c r="Y42" s="139"/>
      <c r="Z42" s="139"/>
      <c r="AA42" s="139"/>
      <c r="AB42" s="139"/>
      <c r="AC42" s="277"/>
      <c r="AG42" s="112"/>
      <c r="AH42" s="112"/>
      <c r="AI42" s="112"/>
      <c r="AJ42" s="163"/>
      <c r="AK42" s="163"/>
      <c r="AL42" s="118"/>
      <c r="AM42" s="118"/>
      <c r="AN42" s="118"/>
      <c r="AO42" s="118"/>
      <c r="AP42" s="118"/>
      <c r="AQ42" s="118"/>
      <c r="AR42" s="118"/>
      <c r="AS42" s="118"/>
      <c r="AT42" s="118"/>
      <c r="AU42" s="118"/>
      <c r="AV42" s="118"/>
      <c r="AW42" s="118"/>
    </row>
    <row r="43" spans="2:58" ht="6.75" customHeight="1">
      <c r="B43" s="86"/>
      <c r="C43" s="146"/>
      <c r="D43" s="166"/>
      <c r="E43" s="146"/>
      <c r="F43" s="146"/>
      <c r="G43" s="146"/>
      <c r="H43" s="146"/>
      <c r="I43" s="146"/>
      <c r="J43" s="146"/>
      <c r="K43" s="146"/>
      <c r="L43" s="146"/>
      <c r="M43" s="146"/>
      <c r="N43" s="2679"/>
      <c r="O43" s="2679"/>
      <c r="P43" s="2679"/>
      <c r="Q43" s="2679"/>
      <c r="R43" s="2679"/>
      <c r="S43" s="112"/>
      <c r="T43" s="112"/>
      <c r="U43" s="185"/>
      <c r="V43" s="185"/>
      <c r="W43" s="144"/>
      <c r="X43" s="112"/>
      <c r="Y43" s="112"/>
      <c r="Z43" s="112"/>
      <c r="AA43" s="120"/>
      <c r="AB43" s="112"/>
      <c r="AC43" s="638"/>
      <c r="AD43" s="120"/>
      <c r="AE43" s="120"/>
      <c r="AF43" s="112"/>
      <c r="AG43" s="112"/>
      <c r="AH43" s="112"/>
      <c r="AI43" s="112"/>
      <c r="AJ43" s="163"/>
      <c r="AK43" s="163"/>
      <c r="AL43" s="118"/>
      <c r="AM43" s="118"/>
      <c r="AN43" s="118"/>
      <c r="AO43" s="118"/>
      <c r="AP43" s="118"/>
      <c r="AQ43" s="118"/>
      <c r="AR43" s="118"/>
      <c r="AS43" s="118"/>
      <c r="AT43" s="118"/>
      <c r="AU43" s="118"/>
      <c r="AV43" s="118"/>
      <c r="AW43" s="118"/>
    </row>
    <row r="44" spans="2:58" ht="7.5" customHeight="1">
      <c r="B44" s="86"/>
      <c r="C44" s="146"/>
      <c r="D44" s="166"/>
      <c r="E44" s="146"/>
      <c r="F44" s="146"/>
      <c r="G44" s="146"/>
      <c r="H44" s="146"/>
      <c r="I44" s="146"/>
      <c r="J44" s="146"/>
      <c r="K44" s="146"/>
      <c r="L44" s="146"/>
      <c r="M44" s="146"/>
      <c r="N44" s="2679"/>
      <c r="O44" s="2679"/>
      <c r="P44" s="2679"/>
      <c r="Q44" s="2679"/>
      <c r="R44" s="2679"/>
      <c r="S44" s="112"/>
      <c r="T44" s="112"/>
      <c r="U44" s="774"/>
      <c r="V44" s="185"/>
      <c r="W44" s="144"/>
      <c r="X44" s="112"/>
      <c r="Y44" s="112"/>
      <c r="Z44" s="112"/>
      <c r="AA44" s="120"/>
      <c r="AB44" s="112"/>
      <c r="AC44" s="638"/>
      <c r="AE44" s="149"/>
      <c r="AF44" s="149"/>
      <c r="AG44" s="149"/>
      <c r="AH44" s="149"/>
      <c r="AI44" s="112"/>
      <c r="AJ44" s="163"/>
      <c r="AK44" s="163"/>
      <c r="AL44" s="118"/>
      <c r="AM44" s="118"/>
      <c r="AN44" s="118"/>
      <c r="AO44" s="118"/>
      <c r="AP44" s="118"/>
      <c r="AQ44" s="118"/>
      <c r="AR44" s="118"/>
      <c r="AS44" s="118"/>
      <c r="AT44" s="118"/>
      <c r="AU44" s="118"/>
      <c r="AV44" s="118"/>
      <c r="AW44" s="118"/>
    </row>
    <row r="45" spans="2:58" ht="15.75" customHeight="1">
      <c r="B45" s="86"/>
      <c r="C45" s="275"/>
      <c r="D45" s="275"/>
      <c r="E45" s="275"/>
      <c r="F45" s="275"/>
      <c r="G45" s="275"/>
      <c r="H45" s="275"/>
      <c r="I45" s="275"/>
      <c r="J45" s="275"/>
      <c r="K45" s="451"/>
      <c r="L45" s="451"/>
      <c r="M45" s="451"/>
      <c r="N45" s="2679"/>
      <c r="O45" s="2679"/>
      <c r="P45" s="2679"/>
      <c r="Q45" s="2679"/>
      <c r="R45" s="2679"/>
      <c r="S45" s="451"/>
      <c r="T45" s="451"/>
      <c r="U45" s="451"/>
      <c r="V45" s="451"/>
      <c r="W45" s="144"/>
      <c r="X45" s="112"/>
      <c r="Y45" s="149"/>
      <c r="Z45" s="149"/>
      <c r="AA45" s="149"/>
      <c r="AB45" s="149"/>
      <c r="AC45" s="733"/>
      <c r="AI45" s="112"/>
      <c r="AJ45" s="163"/>
      <c r="AK45" s="163"/>
      <c r="AL45" s="118"/>
      <c r="AM45" s="118"/>
      <c r="AN45" s="118"/>
      <c r="AO45" s="118"/>
      <c r="AP45" s="118"/>
      <c r="AQ45" s="118"/>
      <c r="AR45" s="118"/>
      <c r="AS45" s="118"/>
      <c r="AT45" s="118"/>
      <c r="AU45" s="118"/>
      <c r="AV45" s="118"/>
      <c r="AW45" s="118"/>
    </row>
    <row r="46" spans="2:58" ht="12.75" customHeight="1">
      <c r="B46" s="86"/>
      <c r="N46" s="2679"/>
      <c r="O46" s="2679"/>
      <c r="P46" s="2679"/>
      <c r="Q46" s="2679"/>
      <c r="R46" s="2679"/>
      <c r="U46" s="1990" t="s">
        <v>0</v>
      </c>
      <c r="V46" s="1990"/>
      <c r="W46" s="3003"/>
      <c r="Y46" s="697"/>
      <c r="Z46" s="697"/>
      <c r="AA46" s="697"/>
      <c r="AB46" s="697"/>
      <c r="AC46" s="740"/>
      <c r="AI46" s="112"/>
      <c r="AJ46" s="163"/>
      <c r="AK46" s="163"/>
      <c r="AL46" s="118"/>
      <c r="AM46" s="118"/>
      <c r="AN46" s="118"/>
      <c r="AO46" s="118"/>
      <c r="AP46" s="118"/>
      <c r="AQ46" s="118"/>
      <c r="AR46" s="118"/>
      <c r="AS46" s="118"/>
      <c r="AT46" s="118"/>
      <c r="AU46" s="118"/>
      <c r="AV46" s="118"/>
      <c r="AW46" s="118"/>
    </row>
    <row r="47" spans="2:58" ht="12.75" customHeight="1">
      <c r="B47" s="86"/>
      <c r="N47" s="3007" t="s">
        <v>279</v>
      </c>
      <c r="O47" s="3007"/>
      <c r="P47" s="3007"/>
      <c r="Q47" s="3007"/>
      <c r="R47" s="3007"/>
      <c r="S47" s="3007"/>
      <c r="T47" s="3007"/>
      <c r="U47" s="608"/>
      <c r="V47" s="608"/>
      <c r="W47" s="614"/>
      <c r="Y47" s="697"/>
      <c r="Z47" s="697"/>
      <c r="AA47" s="697"/>
      <c r="AB47" s="697"/>
      <c r="AC47" s="740"/>
      <c r="AI47" s="112"/>
      <c r="AJ47" s="163"/>
      <c r="AK47" s="163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</row>
    <row r="48" spans="2:58" ht="12.75" customHeight="1">
      <c r="B48" s="86"/>
      <c r="N48" s="3007"/>
      <c r="O48" s="3007"/>
      <c r="P48" s="3007"/>
      <c r="Q48" s="3007"/>
      <c r="R48" s="3007"/>
      <c r="S48" s="3007"/>
      <c r="T48" s="3007"/>
      <c r="U48" s="608"/>
      <c r="V48" s="608"/>
      <c r="W48" s="614"/>
      <c r="Y48" s="524"/>
      <c r="Z48" s="524"/>
      <c r="AA48" s="524"/>
      <c r="AB48" s="524"/>
      <c r="AC48" s="734"/>
      <c r="AI48" s="112"/>
      <c r="AJ48" s="163"/>
      <c r="AK48" s="163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</row>
    <row r="49" spans="2:49" ht="12.75" customHeight="1">
      <c r="B49" s="86"/>
      <c r="N49" s="2649" t="s">
        <v>281</v>
      </c>
      <c r="O49" s="2649"/>
      <c r="P49" s="2649"/>
      <c r="Q49" s="2649"/>
      <c r="R49" s="2649"/>
      <c r="S49" s="2649"/>
      <c r="T49" s="2649"/>
      <c r="U49" s="1990" t="s">
        <v>47</v>
      </c>
      <c r="V49" s="1990"/>
      <c r="W49" s="3003"/>
      <c r="Y49" s="698"/>
      <c r="Z49" s="698"/>
      <c r="AA49" s="698"/>
      <c r="AB49" s="698"/>
      <c r="AC49" s="741"/>
      <c r="AI49" s="112"/>
      <c r="AJ49" s="163"/>
      <c r="AK49" s="163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</row>
    <row r="50" spans="2:49">
      <c r="B50" s="86"/>
      <c r="N50" s="2649"/>
      <c r="O50" s="2649"/>
      <c r="P50" s="2649"/>
      <c r="Q50" s="2649"/>
      <c r="R50" s="2649"/>
      <c r="S50" s="2649"/>
      <c r="T50" s="2649"/>
      <c r="U50" s="3013"/>
      <c r="V50" s="3013"/>
      <c r="W50" s="3014"/>
      <c r="Y50" s="698"/>
      <c r="Z50" s="698"/>
      <c r="AA50" s="698"/>
      <c r="AB50" s="698"/>
      <c r="AC50" s="741"/>
      <c r="AI50" s="112"/>
      <c r="AJ50" s="163"/>
      <c r="AK50" s="163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</row>
    <row r="51" spans="2:49" ht="12.95" customHeight="1">
      <c r="B51" s="86"/>
      <c r="N51" s="2673" t="s">
        <v>280</v>
      </c>
      <c r="O51" s="2673"/>
      <c r="P51" s="2673"/>
      <c r="Q51" s="2673"/>
      <c r="R51" s="2673"/>
      <c r="S51" s="2673"/>
      <c r="T51" s="2673"/>
      <c r="U51" s="3013"/>
      <c r="V51" s="3013"/>
      <c r="W51" s="3014"/>
      <c r="Y51" s="524"/>
      <c r="Z51" s="524"/>
      <c r="AA51" s="524"/>
      <c r="AB51" s="524"/>
      <c r="AC51" s="734"/>
      <c r="AI51" s="112"/>
      <c r="AJ51" s="163"/>
      <c r="AK51" s="163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</row>
    <row r="52" spans="2:49" ht="12.95" customHeight="1">
      <c r="B52" s="8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2673"/>
      <c r="O52" s="2673"/>
      <c r="P52" s="2673"/>
      <c r="Q52" s="2673"/>
      <c r="R52" s="2673"/>
      <c r="S52" s="2673"/>
      <c r="T52" s="2673"/>
      <c r="U52" s="1985" t="s">
        <v>112</v>
      </c>
      <c r="V52" s="1985"/>
      <c r="W52" s="3012"/>
      <c r="X52" s="1358"/>
      <c r="Y52" s="699"/>
      <c r="Z52" s="699"/>
      <c r="AA52" s="699"/>
      <c r="AB52" s="699"/>
      <c r="AC52" s="742"/>
      <c r="AI52" s="112"/>
      <c r="AJ52" s="163"/>
      <c r="AK52" s="163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</row>
    <row r="53" spans="2:49" ht="12.95" customHeight="1">
      <c r="B53" s="86"/>
      <c r="C53" s="271"/>
      <c r="D53" s="271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3010"/>
      <c r="V53" s="3010"/>
      <c r="W53" s="3011"/>
      <c r="X53" s="271"/>
      <c r="Y53" s="699"/>
      <c r="Z53" s="699"/>
      <c r="AA53" s="699"/>
      <c r="AB53" s="699"/>
      <c r="AC53" s="742"/>
      <c r="AI53" s="112"/>
      <c r="AJ53" s="163"/>
      <c r="AK53" s="163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</row>
    <row r="54" spans="2:49" ht="12.75" customHeight="1">
      <c r="B54" s="86"/>
      <c r="P54" s="92"/>
      <c r="Q54" s="92"/>
      <c r="R54" s="92"/>
      <c r="S54" s="92"/>
      <c r="T54" s="92"/>
      <c r="U54" s="3010"/>
      <c r="V54" s="3010"/>
      <c r="W54" s="3011"/>
      <c r="X54" s="92"/>
      <c r="Y54" s="524"/>
      <c r="Z54" s="524"/>
      <c r="AA54" s="524"/>
      <c r="AB54" s="524"/>
      <c r="AC54" s="734"/>
      <c r="AI54" s="112"/>
      <c r="AJ54" s="163"/>
      <c r="AK54" s="163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</row>
    <row r="55" spans="2:49" ht="12.95" customHeight="1">
      <c r="B55" s="86"/>
      <c r="C55" s="471"/>
      <c r="D55" s="471"/>
      <c r="E55" s="471"/>
      <c r="F55" s="471"/>
      <c r="G55" s="471"/>
      <c r="H55" s="471"/>
      <c r="I55" s="471"/>
      <c r="J55" s="471"/>
      <c r="K55" s="471"/>
      <c r="L55" s="471"/>
      <c r="M55" s="471"/>
      <c r="N55" s="471"/>
      <c r="O55" s="471"/>
      <c r="P55" s="471"/>
      <c r="Q55" s="471"/>
      <c r="R55" s="471"/>
      <c r="S55" s="471"/>
      <c r="T55" s="471"/>
      <c r="U55" s="3008" t="s">
        <v>436</v>
      </c>
      <c r="V55" s="3008"/>
      <c r="W55" s="3009"/>
      <c r="X55" s="471"/>
      <c r="Y55" s="626"/>
      <c r="Z55" s="626"/>
      <c r="AA55" s="626"/>
      <c r="AB55" s="626"/>
      <c r="AC55" s="743"/>
      <c r="AI55" s="112"/>
      <c r="AJ55" s="163"/>
      <c r="AP55" s="118"/>
      <c r="AQ55" s="118"/>
      <c r="AR55" s="118"/>
      <c r="AS55" s="118"/>
      <c r="AT55" s="118"/>
      <c r="AU55" s="118"/>
      <c r="AV55" s="118"/>
      <c r="AW55" s="118"/>
    </row>
    <row r="56" spans="2:49" ht="12.95" customHeight="1">
      <c r="B56" s="86"/>
      <c r="C56" s="678"/>
      <c r="D56" s="678"/>
      <c r="E56" s="678"/>
      <c r="F56" s="678"/>
      <c r="G56" s="678"/>
      <c r="H56" s="678"/>
      <c r="I56" s="678"/>
      <c r="J56" s="678"/>
      <c r="K56" s="678"/>
      <c r="L56" s="678"/>
      <c r="M56" s="678"/>
      <c r="N56" s="1365"/>
      <c r="O56" s="1365"/>
      <c r="P56" s="1365"/>
      <c r="Q56" s="1365"/>
      <c r="R56" s="1365"/>
      <c r="S56" s="1365"/>
      <c r="T56" s="1365"/>
      <c r="U56" s="775"/>
      <c r="V56" s="775"/>
      <c r="W56" s="776"/>
      <c r="X56" s="1365"/>
      <c r="Y56" s="626"/>
      <c r="Z56" s="626"/>
      <c r="AA56" s="626"/>
      <c r="AB56" s="626"/>
      <c r="AC56" s="743"/>
      <c r="AI56" s="112"/>
      <c r="AJ56" s="163"/>
      <c r="AV56" s="118"/>
      <c r="AW56" s="118"/>
    </row>
    <row r="57" spans="2:49" ht="12.95" customHeight="1">
      <c r="B57" s="86"/>
      <c r="C57" s="678"/>
      <c r="D57" s="678"/>
      <c r="E57" s="678"/>
      <c r="F57" s="678"/>
      <c r="G57" s="678"/>
      <c r="H57" s="678"/>
      <c r="I57" s="678"/>
      <c r="J57" s="678"/>
      <c r="K57" s="678"/>
      <c r="L57" s="678"/>
      <c r="M57" s="678"/>
      <c r="N57" s="1365"/>
      <c r="O57" s="1365"/>
      <c r="P57" s="1365"/>
      <c r="Q57" s="1365"/>
      <c r="R57" s="1365"/>
      <c r="S57" s="1365"/>
      <c r="T57" s="1365"/>
      <c r="U57" s="775"/>
      <c r="V57" s="775"/>
      <c r="W57" s="776"/>
      <c r="X57" s="1365"/>
      <c r="Y57" s="524"/>
      <c r="Z57" s="524"/>
      <c r="AA57" s="524"/>
      <c r="AB57" s="524"/>
      <c r="AC57" s="734"/>
      <c r="AI57" s="112"/>
      <c r="AJ57" s="163"/>
      <c r="AV57" s="118"/>
      <c r="AW57" s="118"/>
    </row>
    <row r="58" spans="2:49" ht="14.25" customHeight="1">
      <c r="B58" s="86"/>
      <c r="C58" s="678"/>
      <c r="D58" s="678"/>
      <c r="E58" s="678"/>
      <c r="F58" s="678"/>
      <c r="G58" s="678"/>
      <c r="H58" s="678"/>
      <c r="I58" s="678"/>
      <c r="J58" s="678"/>
      <c r="K58" s="678"/>
      <c r="L58" s="678"/>
      <c r="M58" s="678"/>
      <c r="N58" s="1365"/>
      <c r="O58" s="1365"/>
      <c r="P58" s="1365"/>
      <c r="Q58" s="1365"/>
      <c r="R58" s="1365"/>
      <c r="S58" s="1365"/>
      <c r="T58" s="1365"/>
      <c r="U58" s="3008" t="s">
        <v>110</v>
      </c>
      <c r="V58" s="3008"/>
      <c r="W58" s="3009"/>
      <c r="X58" s="1365"/>
      <c r="Y58" s="616"/>
      <c r="Z58" s="616"/>
      <c r="AA58" s="616"/>
      <c r="AB58" s="616"/>
      <c r="AC58" s="745"/>
      <c r="AI58" s="112"/>
      <c r="AJ58" s="163"/>
      <c r="AV58" s="118"/>
      <c r="AW58" s="118"/>
    </row>
    <row r="59" spans="2:49" ht="12.95" customHeight="1">
      <c r="B59" s="86"/>
      <c r="C59" s="678"/>
      <c r="D59" s="678"/>
      <c r="E59" s="678"/>
      <c r="F59" s="678"/>
      <c r="G59" s="678"/>
      <c r="H59" s="678"/>
      <c r="I59" s="678"/>
      <c r="J59" s="678"/>
      <c r="K59" s="678"/>
      <c r="L59" s="678"/>
      <c r="M59" s="678"/>
      <c r="N59" s="1365"/>
      <c r="O59" s="1365"/>
      <c r="P59" s="1365"/>
      <c r="Q59" s="1365"/>
      <c r="R59" s="1365"/>
      <c r="S59" s="1365"/>
      <c r="T59" s="1365"/>
      <c r="U59" s="775"/>
      <c r="V59" s="775"/>
      <c r="W59" s="776"/>
      <c r="X59" s="1365"/>
      <c r="Y59" s="616"/>
      <c r="Z59" s="616"/>
      <c r="AA59" s="616"/>
      <c r="AB59" s="616"/>
      <c r="AC59" s="745"/>
      <c r="AI59" s="112"/>
      <c r="AJ59" s="163"/>
    </row>
    <row r="60" spans="2:49" ht="12.95" customHeight="1">
      <c r="B60" s="86"/>
      <c r="C60" s="678"/>
      <c r="D60" s="678"/>
      <c r="E60" s="678"/>
      <c r="F60" s="251"/>
      <c r="G60" s="251"/>
      <c r="H60" s="251"/>
      <c r="I60" s="251"/>
      <c r="J60" s="251"/>
      <c r="K60" s="251"/>
      <c r="L60" s="251"/>
      <c r="M60" s="251"/>
      <c r="N60" s="481"/>
      <c r="O60" s="481"/>
      <c r="P60" s="481"/>
      <c r="Q60" s="481"/>
      <c r="R60" s="481"/>
      <c r="S60" s="481"/>
      <c r="T60" s="481"/>
      <c r="U60" s="777"/>
      <c r="V60" s="777"/>
      <c r="W60" s="778"/>
      <c r="X60" s="481"/>
      <c r="Y60" s="1358"/>
      <c r="Z60" s="1358"/>
      <c r="AA60" s="1358"/>
      <c r="AB60" s="112"/>
      <c r="AC60" s="112"/>
      <c r="AH60" s="112"/>
      <c r="AI60" s="112"/>
      <c r="AJ60" s="163"/>
    </row>
    <row r="61" spans="2:49" ht="0.75" customHeight="1" thickBot="1">
      <c r="B61" s="86"/>
      <c r="C61" s="98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780"/>
      <c r="X61" s="97"/>
      <c r="Y61" s="96"/>
      <c r="Z61" s="96"/>
      <c r="AA61" s="96"/>
      <c r="AB61" s="96"/>
      <c r="AC61" s="91"/>
      <c r="AD61" s="91"/>
      <c r="AE61" s="91"/>
      <c r="AF61" s="91"/>
      <c r="AG61" s="95"/>
      <c r="AH61" s="95"/>
      <c r="AI61" s="104"/>
      <c r="AJ61" s="163"/>
      <c r="AK61" s="163"/>
    </row>
    <row r="62" spans="2:49" ht="5.25" customHeight="1">
      <c r="B62" s="115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3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63"/>
      <c r="AK62" s="163"/>
    </row>
    <row r="63" spans="2:49" ht="1.5" hidden="1" customHeight="1">
      <c r="B63" s="86"/>
      <c r="C63" s="92"/>
      <c r="D63" s="92"/>
      <c r="E63" s="92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163"/>
      <c r="AK63" s="163"/>
    </row>
    <row r="64" spans="2:49" ht="12.75" customHeight="1">
      <c r="B64" s="86"/>
      <c r="C64" s="3006"/>
      <c r="D64" s="3006"/>
      <c r="E64" s="3006"/>
      <c r="F64" s="3006"/>
      <c r="G64" s="3006"/>
      <c r="H64" s="118"/>
      <c r="I64" s="3002"/>
      <c r="J64" s="3002"/>
      <c r="K64" s="3002"/>
      <c r="L64" s="3002"/>
      <c r="M64" s="140"/>
      <c r="N64" s="3001"/>
      <c r="O64" s="3001"/>
      <c r="P64" s="3001"/>
      <c r="Q64" s="3001"/>
      <c r="R64" s="164"/>
      <c r="S64" s="3017"/>
      <c r="T64" s="3017"/>
      <c r="U64" s="3017"/>
      <c r="V64" s="3017"/>
      <c r="W64" s="3018"/>
      <c r="X64" s="182"/>
      <c r="Y64" s="182"/>
      <c r="Z64" s="182"/>
      <c r="AA64" s="182"/>
      <c r="AB64" s="182"/>
      <c r="AC64" s="143"/>
      <c r="AI64" s="104"/>
      <c r="AJ64" s="163"/>
      <c r="AK64" s="163"/>
    </row>
    <row r="65" spans="2:37" ht="12.75" customHeight="1">
      <c r="B65" s="86"/>
      <c r="C65" s="3006"/>
      <c r="D65" s="3006"/>
      <c r="E65" s="3006"/>
      <c r="F65" s="3006"/>
      <c r="G65" s="3006"/>
      <c r="H65" s="118"/>
      <c r="I65" s="3002"/>
      <c r="J65" s="3002"/>
      <c r="K65" s="3002"/>
      <c r="L65" s="3002"/>
      <c r="M65" s="140"/>
      <c r="N65" s="3001"/>
      <c r="O65" s="3001"/>
      <c r="P65" s="3001"/>
      <c r="Q65" s="3001"/>
      <c r="R65" s="164"/>
      <c r="S65" s="3017"/>
      <c r="T65" s="3017"/>
      <c r="U65" s="3017"/>
      <c r="V65" s="3017"/>
      <c r="W65" s="3018"/>
      <c r="X65" s="182"/>
      <c r="Y65" s="182"/>
      <c r="Z65" s="182"/>
      <c r="AA65" s="182"/>
      <c r="AB65" s="182"/>
      <c r="AC65" s="143"/>
      <c r="AI65" s="104"/>
      <c r="AJ65" s="163"/>
      <c r="AK65" s="163"/>
    </row>
    <row r="66" spans="2:37" ht="14.25" customHeight="1">
      <c r="B66" s="86"/>
      <c r="C66" s="3004" t="s">
        <v>97</v>
      </c>
      <c r="D66" s="3004"/>
      <c r="E66" s="3004"/>
      <c r="F66" s="3004"/>
      <c r="G66" s="3004"/>
      <c r="H66" s="694"/>
      <c r="I66" s="3004" t="s">
        <v>31</v>
      </c>
      <c r="J66" s="3004"/>
      <c r="K66" s="3004"/>
      <c r="L66" s="3004"/>
      <c r="M66" s="694"/>
      <c r="N66" s="3004" t="s">
        <v>30</v>
      </c>
      <c r="O66" s="3004"/>
      <c r="P66" s="3004"/>
      <c r="Q66" s="3004"/>
      <c r="R66" s="694"/>
      <c r="S66" s="3004" t="s">
        <v>29</v>
      </c>
      <c r="T66" s="3004"/>
      <c r="U66" s="3004"/>
      <c r="V66" s="3004"/>
      <c r="W66" s="3015"/>
      <c r="X66" s="694"/>
      <c r="Y66" s="694"/>
      <c r="Z66" s="694"/>
      <c r="AA66" s="694"/>
      <c r="AB66" s="694"/>
      <c r="AC66" s="779"/>
      <c r="AI66" s="104"/>
      <c r="AJ66" s="163"/>
      <c r="AK66" s="163"/>
    </row>
    <row r="67" spans="2:37" ht="11.25" customHeight="1" thickBot="1">
      <c r="B67" s="138"/>
      <c r="C67" s="3005"/>
      <c r="D67" s="3005"/>
      <c r="E67" s="3005"/>
      <c r="F67" s="3005"/>
      <c r="G67" s="3005"/>
      <c r="H67" s="695"/>
      <c r="I67" s="3005"/>
      <c r="J67" s="3005"/>
      <c r="K67" s="3005"/>
      <c r="L67" s="3005"/>
      <c r="M67" s="695"/>
      <c r="N67" s="3005"/>
      <c r="O67" s="3005"/>
      <c r="P67" s="3005"/>
      <c r="Q67" s="3005"/>
      <c r="R67" s="695"/>
      <c r="S67" s="3005"/>
      <c r="T67" s="3005"/>
      <c r="U67" s="3005"/>
      <c r="V67" s="3005"/>
      <c r="W67" s="3016"/>
      <c r="X67" s="854"/>
      <c r="Y67" s="694"/>
      <c r="Z67" s="694"/>
      <c r="AA67" s="694"/>
      <c r="AB67" s="694"/>
      <c r="AC67" s="694"/>
      <c r="AI67" s="104"/>
      <c r="AJ67" s="163"/>
      <c r="AK67" s="163"/>
    </row>
    <row r="68" spans="2:37">
      <c r="AJ68" s="163"/>
      <c r="AK68" s="163"/>
    </row>
    <row r="69" spans="2:37">
      <c r="AJ69" s="163"/>
      <c r="AK69" s="163"/>
    </row>
    <row r="70" spans="2:37">
      <c r="AJ70" s="163"/>
      <c r="AK70" s="163"/>
    </row>
    <row r="71" spans="2:37">
      <c r="AJ71" s="163"/>
      <c r="AK71" s="163"/>
    </row>
    <row r="72" spans="2:37">
      <c r="AJ72" s="163"/>
      <c r="AK72" s="163"/>
    </row>
  </sheetData>
  <sheetProtection selectLockedCells="1"/>
  <mergeCells count="102">
    <mergeCell ref="B2:H2"/>
    <mergeCell ref="M15:O15"/>
    <mergeCell ref="T23:U23"/>
    <mergeCell ref="P19:S19"/>
    <mergeCell ref="F21:H21"/>
    <mergeCell ref="F22:H22"/>
    <mergeCell ref="B3:H3"/>
    <mergeCell ref="B6:H6"/>
    <mergeCell ref="B4:H5"/>
    <mergeCell ref="B7:H7"/>
    <mergeCell ref="B16:B17"/>
    <mergeCell ref="B9:AC11"/>
    <mergeCell ref="X16:AC17"/>
    <mergeCell ref="B8:H8"/>
    <mergeCell ref="M16:O16"/>
    <mergeCell ref="T16:U17"/>
    <mergeCell ref="Z3:Z8"/>
    <mergeCell ref="I2:T2"/>
    <mergeCell ref="T12:W13"/>
    <mergeCell ref="V14:W15"/>
    <mergeCell ref="J12:O14"/>
    <mergeCell ref="P12:S15"/>
    <mergeCell ref="J15:L15"/>
    <mergeCell ref="U6:V6"/>
    <mergeCell ref="T22:U22"/>
    <mergeCell ref="T21:U21"/>
    <mergeCell ref="P16:S17"/>
    <mergeCell ref="T14:U15"/>
    <mergeCell ref="X25:AC25"/>
    <mergeCell ref="X24:AC24"/>
    <mergeCell ref="X23:AC23"/>
    <mergeCell ref="V25:W25"/>
    <mergeCell ref="C25:E25"/>
    <mergeCell ref="P25:S25"/>
    <mergeCell ref="T25:U25"/>
    <mergeCell ref="P23:S23"/>
    <mergeCell ref="C24:E24"/>
    <mergeCell ref="P24:S24"/>
    <mergeCell ref="V24:W24"/>
    <mergeCell ref="V23:W23"/>
    <mergeCell ref="C23:E23"/>
    <mergeCell ref="F23:H23"/>
    <mergeCell ref="F24:H24"/>
    <mergeCell ref="T24:U24"/>
    <mergeCell ref="V16:W17"/>
    <mergeCell ref="J16:L16"/>
    <mergeCell ref="T19:U19"/>
    <mergeCell ref="C20:E20"/>
    <mergeCell ref="AC3:AC8"/>
    <mergeCell ref="X22:AC22"/>
    <mergeCell ref="X21:AC21"/>
    <mergeCell ref="X20:AC20"/>
    <mergeCell ref="X19:AC19"/>
    <mergeCell ref="X18:AC18"/>
    <mergeCell ref="V19:W19"/>
    <mergeCell ref="V18:W18"/>
    <mergeCell ref="V22:W22"/>
    <mergeCell ref="V21:W21"/>
    <mergeCell ref="V20:W20"/>
    <mergeCell ref="U5:V5"/>
    <mergeCell ref="U4:V4"/>
    <mergeCell ref="T20:U20"/>
    <mergeCell ref="T18:U18"/>
    <mergeCell ref="N33:R39"/>
    <mergeCell ref="N40:R46"/>
    <mergeCell ref="F25:H25"/>
    <mergeCell ref="B29:E29"/>
    <mergeCell ref="F12:I14"/>
    <mergeCell ref="F15:H15"/>
    <mergeCell ref="F18:H18"/>
    <mergeCell ref="F19:H19"/>
    <mergeCell ref="F20:H20"/>
    <mergeCell ref="C22:E22"/>
    <mergeCell ref="C21:E21"/>
    <mergeCell ref="C16:E17"/>
    <mergeCell ref="B12:E15"/>
    <mergeCell ref="I16:I17"/>
    <mergeCell ref="F16:H17"/>
    <mergeCell ref="P22:S22"/>
    <mergeCell ref="P21:S21"/>
    <mergeCell ref="P20:S20"/>
    <mergeCell ref="C18:E18"/>
    <mergeCell ref="P18:S18"/>
    <mergeCell ref="C19:E19"/>
    <mergeCell ref="N64:Q65"/>
    <mergeCell ref="I64:L65"/>
    <mergeCell ref="U46:W46"/>
    <mergeCell ref="C66:G67"/>
    <mergeCell ref="C64:G65"/>
    <mergeCell ref="I66:L67"/>
    <mergeCell ref="N66:Q67"/>
    <mergeCell ref="N47:T48"/>
    <mergeCell ref="N49:T50"/>
    <mergeCell ref="N51:T52"/>
    <mergeCell ref="U58:W58"/>
    <mergeCell ref="U55:W55"/>
    <mergeCell ref="U53:W54"/>
    <mergeCell ref="U52:W52"/>
    <mergeCell ref="U50:W51"/>
    <mergeCell ref="U49:W49"/>
    <mergeCell ref="S66:W67"/>
    <mergeCell ref="S64:W65"/>
  </mergeCells>
  <printOptions horizontalCentered="1"/>
  <pageMargins left="0" right="0" top="0" bottom="0.17" header="0" footer="0"/>
  <pageSetup paperSize="9" scale="9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/>
  <dimension ref="B1:AY62"/>
  <sheetViews>
    <sheetView view="pageBreakPreview" zoomScale="120" zoomScaleNormal="100" zoomScaleSheetLayoutView="120" workbookViewId="0">
      <selection activeCell="C19" sqref="C19:E19"/>
    </sheetView>
  </sheetViews>
  <sheetFormatPr defaultRowHeight="12.75"/>
  <cols>
    <col min="1" max="1" width="18.7109375" style="80" customWidth="1"/>
    <col min="2" max="2" width="2.85546875" style="80" customWidth="1"/>
    <col min="3" max="3" width="3" style="80" customWidth="1"/>
    <col min="4" max="4" width="2.7109375" style="80" customWidth="1"/>
    <col min="5" max="5" width="7.85546875" style="80" customWidth="1"/>
    <col min="6" max="6" width="2.5703125" style="80" customWidth="1"/>
    <col min="7" max="7" width="12.5703125" style="80" customWidth="1"/>
    <col min="8" max="8" width="15.140625" style="80" customWidth="1"/>
    <col min="9" max="9" width="3.28515625" style="80" customWidth="1"/>
    <col min="10" max="10" width="5.140625" style="80" customWidth="1"/>
    <col min="11" max="11" width="3.7109375" style="80" customWidth="1"/>
    <col min="12" max="12" width="5.5703125" style="80" customWidth="1"/>
    <col min="13" max="13" width="7.28515625" style="80" customWidth="1"/>
    <col min="14" max="14" width="4" style="80" customWidth="1"/>
    <col min="15" max="15" width="4.5703125" style="80" customWidth="1"/>
    <col min="16" max="17" width="2.140625" style="80" customWidth="1"/>
    <col min="18" max="18" width="2" style="80" customWidth="1"/>
    <col min="19" max="19" width="0.7109375" style="80" hidden="1" customWidth="1"/>
    <col min="20" max="20" width="1.42578125" style="80" hidden="1" customWidth="1"/>
    <col min="21" max="22" width="1.7109375" style="80" customWidth="1"/>
    <col min="23" max="23" width="2.42578125" style="80" customWidth="1"/>
    <col min="24" max="24" width="1" style="80" customWidth="1"/>
    <col min="25" max="25" width="0.28515625" style="80" customWidth="1"/>
    <col min="26" max="26" width="0.28515625" style="80" hidden="1" customWidth="1"/>
    <col min="27" max="27" width="0.7109375" style="80" customWidth="1"/>
    <col min="28" max="28" width="2.140625" style="80" customWidth="1"/>
    <col min="29" max="29" width="3.7109375" style="80" customWidth="1"/>
    <col min="30" max="30" width="1.85546875" style="80" customWidth="1"/>
    <col min="31" max="31" width="0.85546875" style="80" hidden="1" customWidth="1"/>
    <col min="32" max="32" width="2.42578125" style="80" customWidth="1"/>
    <col min="33" max="33" width="0.7109375" style="80" customWidth="1"/>
    <col min="34" max="34" width="2.28515625" style="80" customWidth="1"/>
    <col min="35" max="35" width="2" style="80" customWidth="1"/>
    <col min="36" max="36" width="4.42578125" style="80" customWidth="1"/>
    <col min="37" max="37" width="2.7109375" style="80" customWidth="1"/>
    <col min="38" max="38" width="5.7109375" style="80" customWidth="1"/>
    <col min="39" max="73" width="2.7109375" style="80" customWidth="1"/>
    <col min="74" max="74" width="5.28515625" style="80" bestFit="1" customWidth="1"/>
    <col min="75" max="75" width="21.85546875" style="80" bestFit="1" customWidth="1"/>
    <col min="76" max="76" width="5.5703125" style="80" bestFit="1" customWidth="1"/>
    <col min="77" max="77" width="18.140625" style="80" bestFit="1" customWidth="1"/>
    <col min="78" max="78" width="5.28515625" style="80" bestFit="1" customWidth="1"/>
    <col min="79" max="79" width="22.140625" style="80" bestFit="1" customWidth="1"/>
    <col min="80" max="80" width="5.5703125" style="80" bestFit="1" customWidth="1"/>
    <col min="81" max="111" width="5.7109375" style="80" customWidth="1"/>
    <col min="112" max="256" width="9.140625" style="80"/>
    <col min="257" max="257" width="18.7109375" style="80" customWidth="1"/>
    <col min="258" max="258" width="2.28515625" style="80" customWidth="1"/>
    <col min="259" max="259" width="3" style="80" customWidth="1"/>
    <col min="260" max="260" width="2.7109375" style="80" customWidth="1"/>
    <col min="261" max="261" width="5.28515625" style="80" customWidth="1"/>
    <col min="262" max="262" width="2.5703125" style="80" customWidth="1"/>
    <col min="263" max="263" width="2.85546875" style="80" customWidth="1"/>
    <col min="264" max="264" width="6.7109375" style="80" customWidth="1"/>
    <col min="265" max="265" width="3.28515625" style="80" customWidth="1"/>
    <col min="266" max="266" width="5.140625" style="80" customWidth="1"/>
    <col min="267" max="267" width="3.7109375" style="80" customWidth="1"/>
    <col min="268" max="268" width="4.5703125" style="80" customWidth="1"/>
    <col min="269" max="271" width="3.7109375" style="80" customWidth="1"/>
    <col min="272" max="272" width="3.140625" style="80" customWidth="1"/>
    <col min="273" max="273" width="2.140625" style="80" customWidth="1"/>
    <col min="274" max="274" width="4.42578125" style="80" customWidth="1"/>
    <col min="275" max="275" width="0.7109375" style="80" customWidth="1"/>
    <col min="276" max="276" width="2.7109375" style="80" customWidth="1"/>
    <col min="277" max="278" width="1.7109375" style="80" customWidth="1"/>
    <col min="279" max="279" width="2.42578125" style="80" customWidth="1"/>
    <col min="280" max="280" width="2.7109375" style="80" customWidth="1"/>
    <col min="281" max="281" width="2.140625" style="80" customWidth="1"/>
    <col min="282" max="283" width="0.7109375" style="80" customWidth="1"/>
    <col min="284" max="284" width="2.140625" style="80" customWidth="1"/>
    <col min="285" max="285" width="3.7109375" style="80" customWidth="1"/>
    <col min="286" max="286" width="2" style="80" customWidth="1"/>
    <col min="287" max="287" width="3.85546875" style="80" customWidth="1"/>
    <col min="288" max="288" width="2.42578125" style="80" customWidth="1"/>
    <col min="289" max="289" width="0.7109375" style="80" customWidth="1"/>
    <col min="290" max="290" width="2.28515625" style="80" customWidth="1"/>
    <col min="291" max="291" width="0.7109375" style="80" customWidth="1"/>
    <col min="292" max="292" width="4.28515625" style="80" customWidth="1"/>
    <col min="293" max="293" width="2.7109375" style="80" customWidth="1"/>
    <col min="294" max="294" width="5.7109375" style="80" customWidth="1"/>
    <col min="295" max="329" width="2.7109375" style="80" customWidth="1"/>
    <col min="330" max="330" width="5.28515625" style="80" bestFit="1" customWidth="1"/>
    <col min="331" max="331" width="21.85546875" style="80" bestFit="1" customWidth="1"/>
    <col min="332" max="332" width="5.5703125" style="80" bestFit="1" customWidth="1"/>
    <col min="333" max="333" width="18.140625" style="80" bestFit="1" customWidth="1"/>
    <col min="334" max="334" width="5.28515625" style="80" bestFit="1" customWidth="1"/>
    <col min="335" max="335" width="22.140625" style="80" bestFit="1" customWidth="1"/>
    <col min="336" max="336" width="5.5703125" style="80" bestFit="1" customWidth="1"/>
    <col min="337" max="367" width="5.7109375" style="80" customWidth="1"/>
    <col min="368" max="512" width="9.140625" style="80"/>
    <col min="513" max="513" width="18.7109375" style="80" customWidth="1"/>
    <col min="514" max="514" width="2.28515625" style="80" customWidth="1"/>
    <col min="515" max="515" width="3" style="80" customWidth="1"/>
    <col min="516" max="516" width="2.7109375" style="80" customWidth="1"/>
    <col min="517" max="517" width="5.28515625" style="80" customWidth="1"/>
    <col min="518" max="518" width="2.5703125" style="80" customWidth="1"/>
    <col min="519" max="519" width="2.85546875" style="80" customWidth="1"/>
    <col min="520" max="520" width="6.7109375" style="80" customWidth="1"/>
    <col min="521" max="521" width="3.28515625" style="80" customWidth="1"/>
    <col min="522" max="522" width="5.140625" style="80" customWidth="1"/>
    <col min="523" max="523" width="3.7109375" style="80" customWidth="1"/>
    <col min="524" max="524" width="4.5703125" style="80" customWidth="1"/>
    <col min="525" max="527" width="3.7109375" style="80" customWidth="1"/>
    <col min="528" max="528" width="3.140625" style="80" customWidth="1"/>
    <col min="529" max="529" width="2.140625" style="80" customWidth="1"/>
    <col min="530" max="530" width="4.42578125" style="80" customWidth="1"/>
    <col min="531" max="531" width="0.7109375" style="80" customWidth="1"/>
    <col min="532" max="532" width="2.7109375" style="80" customWidth="1"/>
    <col min="533" max="534" width="1.7109375" style="80" customWidth="1"/>
    <col min="535" max="535" width="2.42578125" style="80" customWidth="1"/>
    <col min="536" max="536" width="2.7109375" style="80" customWidth="1"/>
    <col min="537" max="537" width="2.140625" style="80" customWidth="1"/>
    <col min="538" max="539" width="0.7109375" style="80" customWidth="1"/>
    <col min="540" max="540" width="2.140625" style="80" customWidth="1"/>
    <col min="541" max="541" width="3.7109375" style="80" customWidth="1"/>
    <col min="542" max="542" width="2" style="80" customWidth="1"/>
    <col min="543" max="543" width="3.85546875" style="80" customWidth="1"/>
    <col min="544" max="544" width="2.42578125" style="80" customWidth="1"/>
    <col min="545" max="545" width="0.7109375" style="80" customWidth="1"/>
    <col min="546" max="546" width="2.28515625" style="80" customWidth="1"/>
    <col min="547" max="547" width="0.7109375" style="80" customWidth="1"/>
    <col min="548" max="548" width="4.28515625" style="80" customWidth="1"/>
    <col min="549" max="549" width="2.7109375" style="80" customWidth="1"/>
    <col min="550" max="550" width="5.7109375" style="80" customWidth="1"/>
    <col min="551" max="585" width="2.7109375" style="80" customWidth="1"/>
    <col min="586" max="586" width="5.28515625" style="80" bestFit="1" customWidth="1"/>
    <col min="587" max="587" width="21.85546875" style="80" bestFit="1" customWidth="1"/>
    <col min="588" max="588" width="5.5703125" style="80" bestFit="1" customWidth="1"/>
    <col min="589" max="589" width="18.140625" style="80" bestFit="1" customWidth="1"/>
    <col min="590" max="590" width="5.28515625" style="80" bestFit="1" customWidth="1"/>
    <col min="591" max="591" width="22.140625" style="80" bestFit="1" customWidth="1"/>
    <col min="592" max="592" width="5.5703125" style="80" bestFit="1" customWidth="1"/>
    <col min="593" max="623" width="5.7109375" style="80" customWidth="1"/>
    <col min="624" max="768" width="9.140625" style="80"/>
    <col min="769" max="769" width="18.7109375" style="80" customWidth="1"/>
    <col min="770" max="770" width="2.28515625" style="80" customWidth="1"/>
    <col min="771" max="771" width="3" style="80" customWidth="1"/>
    <col min="772" max="772" width="2.7109375" style="80" customWidth="1"/>
    <col min="773" max="773" width="5.28515625" style="80" customWidth="1"/>
    <col min="774" max="774" width="2.5703125" style="80" customWidth="1"/>
    <col min="775" max="775" width="2.85546875" style="80" customWidth="1"/>
    <col min="776" max="776" width="6.7109375" style="80" customWidth="1"/>
    <col min="777" max="777" width="3.28515625" style="80" customWidth="1"/>
    <col min="778" max="778" width="5.140625" style="80" customWidth="1"/>
    <col min="779" max="779" width="3.7109375" style="80" customWidth="1"/>
    <col min="780" max="780" width="4.5703125" style="80" customWidth="1"/>
    <col min="781" max="783" width="3.7109375" style="80" customWidth="1"/>
    <col min="784" max="784" width="3.140625" style="80" customWidth="1"/>
    <col min="785" max="785" width="2.140625" style="80" customWidth="1"/>
    <col min="786" max="786" width="4.42578125" style="80" customWidth="1"/>
    <col min="787" max="787" width="0.7109375" style="80" customWidth="1"/>
    <col min="788" max="788" width="2.7109375" style="80" customWidth="1"/>
    <col min="789" max="790" width="1.7109375" style="80" customWidth="1"/>
    <col min="791" max="791" width="2.42578125" style="80" customWidth="1"/>
    <col min="792" max="792" width="2.7109375" style="80" customWidth="1"/>
    <col min="793" max="793" width="2.140625" style="80" customWidth="1"/>
    <col min="794" max="795" width="0.7109375" style="80" customWidth="1"/>
    <col min="796" max="796" width="2.140625" style="80" customWidth="1"/>
    <col min="797" max="797" width="3.7109375" style="80" customWidth="1"/>
    <col min="798" max="798" width="2" style="80" customWidth="1"/>
    <col min="799" max="799" width="3.85546875" style="80" customWidth="1"/>
    <col min="800" max="800" width="2.42578125" style="80" customWidth="1"/>
    <col min="801" max="801" width="0.7109375" style="80" customWidth="1"/>
    <col min="802" max="802" width="2.28515625" style="80" customWidth="1"/>
    <col min="803" max="803" width="0.7109375" style="80" customWidth="1"/>
    <col min="804" max="804" width="4.28515625" style="80" customWidth="1"/>
    <col min="805" max="805" width="2.7109375" style="80" customWidth="1"/>
    <col min="806" max="806" width="5.7109375" style="80" customWidth="1"/>
    <col min="807" max="841" width="2.7109375" style="80" customWidth="1"/>
    <col min="842" max="842" width="5.28515625" style="80" bestFit="1" customWidth="1"/>
    <col min="843" max="843" width="21.85546875" style="80" bestFit="1" customWidth="1"/>
    <col min="844" max="844" width="5.5703125" style="80" bestFit="1" customWidth="1"/>
    <col min="845" max="845" width="18.140625" style="80" bestFit="1" customWidth="1"/>
    <col min="846" max="846" width="5.28515625" style="80" bestFit="1" customWidth="1"/>
    <col min="847" max="847" width="22.140625" style="80" bestFit="1" customWidth="1"/>
    <col min="848" max="848" width="5.5703125" style="80" bestFit="1" customWidth="1"/>
    <col min="849" max="879" width="5.7109375" style="80" customWidth="1"/>
    <col min="880" max="1024" width="9.140625" style="80"/>
    <col min="1025" max="1025" width="18.7109375" style="80" customWidth="1"/>
    <col min="1026" max="1026" width="2.28515625" style="80" customWidth="1"/>
    <col min="1027" max="1027" width="3" style="80" customWidth="1"/>
    <col min="1028" max="1028" width="2.7109375" style="80" customWidth="1"/>
    <col min="1029" max="1029" width="5.28515625" style="80" customWidth="1"/>
    <col min="1030" max="1030" width="2.5703125" style="80" customWidth="1"/>
    <col min="1031" max="1031" width="2.85546875" style="80" customWidth="1"/>
    <col min="1032" max="1032" width="6.7109375" style="80" customWidth="1"/>
    <col min="1033" max="1033" width="3.28515625" style="80" customWidth="1"/>
    <col min="1034" max="1034" width="5.140625" style="80" customWidth="1"/>
    <col min="1035" max="1035" width="3.7109375" style="80" customWidth="1"/>
    <col min="1036" max="1036" width="4.5703125" style="80" customWidth="1"/>
    <col min="1037" max="1039" width="3.7109375" style="80" customWidth="1"/>
    <col min="1040" max="1040" width="3.140625" style="80" customWidth="1"/>
    <col min="1041" max="1041" width="2.140625" style="80" customWidth="1"/>
    <col min="1042" max="1042" width="4.42578125" style="80" customWidth="1"/>
    <col min="1043" max="1043" width="0.7109375" style="80" customWidth="1"/>
    <col min="1044" max="1044" width="2.7109375" style="80" customWidth="1"/>
    <col min="1045" max="1046" width="1.7109375" style="80" customWidth="1"/>
    <col min="1047" max="1047" width="2.42578125" style="80" customWidth="1"/>
    <col min="1048" max="1048" width="2.7109375" style="80" customWidth="1"/>
    <col min="1049" max="1049" width="2.140625" style="80" customWidth="1"/>
    <col min="1050" max="1051" width="0.7109375" style="80" customWidth="1"/>
    <col min="1052" max="1052" width="2.140625" style="80" customWidth="1"/>
    <col min="1053" max="1053" width="3.7109375" style="80" customWidth="1"/>
    <col min="1054" max="1054" width="2" style="80" customWidth="1"/>
    <col min="1055" max="1055" width="3.85546875" style="80" customWidth="1"/>
    <col min="1056" max="1056" width="2.42578125" style="80" customWidth="1"/>
    <col min="1057" max="1057" width="0.7109375" style="80" customWidth="1"/>
    <col min="1058" max="1058" width="2.28515625" style="80" customWidth="1"/>
    <col min="1059" max="1059" width="0.7109375" style="80" customWidth="1"/>
    <col min="1060" max="1060" width="4.28515625" style="80" customWidth="1"/>
    <col min="1061" max="1061" width="2.7109375" style="80" customWidth="1"/>
    <col min="1062" max="1062" width="5.7109375" style="80" customWidth="1"/>
    <col min="1063" max="1097" width="2.7109375" style="80" customWidth="1"/>
    <col min="1098" max="1098" width="5.28515625" style="80" bestFit="1" customWidth="1"/>
    <col min="1099" max="1099" width="21.85546875" style="80" bestFit="1" customWidth="1"/>
    <col min="1100" max="1100" width="5.5703125" style="80" bestFit="1" customWidth="1"/>
    <col min="1101" max="1101" width="18.140625" style="80" bestFit="1" customWidth="1"/>
    <col min="1102" max="1102" width="5.28515625" style="80" bestFit="1" customWidth="1"/>
    <col min="1103" max="1103" width="22.140625" style="80" bestFit="1" customWidth="1"/>
    <col min="1104" max="1104" width="5.5703125" style="80" bestFit="1" customWidth="1"/>
    <col min="1105" max="1135" width="5.7109375" style="80" customWidth="1"/>
    <col min="1136" max="1280" width="9.140625" style="80"/>
    <col min="1281" max="1281" width="18.7109375" style="80" customWidth="1"/>
    <col min="1282" max="1282" width="2.28515625" style="80" customWidth="1"/>
    <col min="1283" max="1283" width="3" style="80" customWidth="1"/>
    <col min="1284" max="1284" width="2.7109375" style="80" customWidth="1"/>
    <col min="1285" max="1285" width="5.28515625" style="80" customWidth="1"/>
    <col min="1286" max="1286" width="2.5703125" style="80" customWidth="1"/>
    <col min="1287" max="1287" width="2.85546875" style="80" customWidth="1"/>
    <col min="1288" max="1288" width="6.7109375" style="80" customWidth="1"/>
    <col min="1289" max="1289" width="3.28515625" style="80" customWidth="1"/>
    <col min="1290" max="1290" width="5.140625" style="80" customWidth="1"/>
    <col min="1291" max="1291" width="3.7109375" style="80" customWidth="1"/>
    <col min="1292" max="1292" width="4.5703125" style="80" customWidth="1"/>
    <col min="1293" max="1295" width="3.7109375" style="80" customWidth="1"/>
    <col min="1296" max="1296" width="3.140625" style="80" customWidth="1"/>
    <col min="1297" max="1297" width="2.140625" style="80" customWidth="1"/>
    <col min="1298" max="1298" width="4.42578125" style="80" customWidth="1"/>
    <col min="1299" max="1299" width="0.7109375" style="80" customWidth="1"/>
    <col min="1300" max="1300" width="2.7109375" style="80" customWidth="1"/>
    <col min="1301" max="1302" width="1.7109375" style="80" customWidth="1"/>
    <col min="1303" max="1303" width="2.42578125" style="80" customWidth="1"/>
    <col min="1304" max="1304" width="2.7109375" style="80" customWidth="1"/>
    <col min="1305" max="1305" width="2.140625" style="80" customWidth="1"/>
    <col min="1306" max="1307" width="0.7109375" style="80" customWidth="1"/>
    <col min="1308" max="1308" width="2.140625" style="80" customWidth="1"/>
    <col min="1309" max="1309" width="3.7109375" style="80" customWidth="1"/>
    <col min="1310" max="1310" width="2" style="80" customWidth="1"/>
    <col min="1311" max="1311" width="3.85546875" style="80" customWidth="1"/>
    <col min="1312" max="1312" width="2.42578125" style="80" customWidth="1"/>
    <col min="1313" max="1313" width="0.7109375" style="80" customWidth="1"/>
    <col min="1314" max="1314" width="2.28515625" style="80" customWidth="1"/>
    <col min="1315" max="1315" width="0.7109375" style="80" customWidth="1"/>
    <col min="1316" max="1316" width="4.28515625" style="80" customWidth="1"/>
    <col min="1317" max="1317" width="2.7109375" style="80" customWidth="1"/>
    <col min="1318" max="1318" width="5.7109375" style="80" customWidth="1"/>
    <col min="1319" max="1353" width="2.7109375" style="80" customWidth="1"/>
    <col min="1354" max="1354" width="5.28515625" style="80" bestFit="1" customWidth="1"/>
    <col min="1355" max="1355" width="21.85546875" style="80" bestFit="1" customWidth="1"/>
    <col min="1356" max="1356" width="5.5703125" style="80" bestFit="1" customWidth="1"/>
    <col min="1357" max="1357" width="18.140625" style="80" bestFit="1" customWidth="1"/>
    <col min="1358" max="1358" width="5.28515625" style="80" bestFit="1" customWidth="1"/>
    <col min="1359" max="1359" width="22.140625" style="80" bestFit="1" customWidth="1"/>
    <col min="1360" max="1360" width="5.5703125" style="80" bestFit="1" customWidth="1"/>
    <col min="1361" max="1391" width="5.7109375" style="80" customWidth="1"/>
    <col min="1392" max="1536" width="9.140625" style="80"/>
    <col min="1537" max="1537" width="18.7109375" style="80" customWidth="1"/>
    <col min="1538" max="1538" width="2.28515625" style="80" customWidth="1"/>
    <col min="1539" max="1539" width="3" style="80" customWidth="1"/>
    <col min="1540" max="1540" width="2.7109375" style="80" customWidth="1"/>
    <col min="1541" max="1541" width="5.28515625" style="80" customWidth="1"/>
    <col min="1542" max="1542" width="2.5703125" style="80" customWidth="1"/>
    <col min="1543" max="1543" width="2.85546875" style="80" customWidth="1"/>
    <col min="1544" max="1544" width="6.7109375" style="80" customWidth="1"/>
    <col min="1545" max="1545" width="3.28515625" style="80" customWidth="1"/>
    <col min="1546" max="1546" width="5.140625" style="80" customWidth="1"/>
    <col min="1547" max="1547" width="3.7109375" style="80" customWidth="1"/>
    <col min="1548" max="1548" width="4.5703125" style="80" customWidth="1"/>
    <col min="1549" max="1551" width="3.7109375" style="80" customWidth="1"/>
    <col min="1552" max="1552" width="3.140625" style="80" customWidth="1"/>
    <col min="1553" max="1553" width="2.140625" style="80" customWidth="1"/>
    <col min="1554" max="1554" width="4.42578125" style="80" customWidth="1"/>
    <col min="1555" max="1555" width="0.7109375" style="80" customWidth="1"/>
    <col min="1556" max="1556" width="2.7109375" style="80" customWidth="1"/>
    <col min="1557" max="1558" width="1.7109375" style="80" customWidth="1"/>
    <col min="1559" max="1559" width="2.42578125" style="80" customWidth="1"/>
    <col min="1560" max="1560" width="2.7109375" style="80" customWidth="1"/>
    <col min="1561" max="1561" width="2.140625" style="80" customWidth="1"/>
    <col min="1562" max="1563" width="0.7109375" style="80" customWidth="1"/>
    <col min="1564" max="1564" width="2.140625" style="80" customWidth="1"/>
    <col min="1565" max="1565" width="3.7109375" style="80" customWidth="1"/>
    <col min="1566" max="1566" width="2" style="80" customWidth="1"/>
    <col min="1567" max="1567" width="3.85546875" style="80" customWidth="1"/>
    <col min="1568" max="1568" width="2.42578125" style="80" customWidth="1"/>
    <col min="1569" max="1569" width="0.7109375" style="80" customWidth="1"/>
    <col min="1570" max="1570" width="2.28515625" style="80" customWidth="1"/>
    <col min="1571" max="1571" width="0.7109375" style="80" customWidth="1"/>
    <col min="1572" max="1572" width="4.28515625" style="80" customWidth="1"/>
    <col min="1573" max="1573" width="2.7109375" style="80" customWidth="1"/>
    <col min="1574" max="1574" width="5.7109375" style="80" customWidth="1"/>
    <col min="1575" max="1609" width="2.7109375" style="80" customWidth="1"/>
    <col min="1610" max="1610" width="5.28515625" style="80" bestFit="1" customWidth="1"/>
    <col min="1611" max="1611" width="21.85546875" style="80" bestFit="1" customWidth="1"/>
    <col min="1612" max="1612" width="5.5703125" style="80" bestFit="1" customWidth="1"/>
    <col min="1613" max="1613" width="18.140625" style="80" bestFit="1" customWidth="1"/>
    <col min="1614" max="1614" width="5.28515625" style="80" bestFit="1" customWidth="1"/>
    <col min="1615" max="1615" width="22.140625" style="80" bestFit="1" customWidth="1"/>
    <col min="1616" max="1616" width="5.5703125" style="80" bestFit="1" customWidth="1"/>
    <col min="1617" max="1647" width="5.7109375" style="80" customWidth="1"/>
    <col min="1648" max="1792" width="9.140625" style="80"/>
    <col min="1793" max="1793" width="18.7109375" style="80" customWidth="1"/>
    <col min="1794" max="1794" width="2.28515625" style="80" customWidth="1"/>
    <col min="1795" max="1795" width="3" style="80" customWidth="1"/>
    <col min="1796" max="1796" width="2.7109375" style="80" customWidth="1"/>
    <col min="1797" max="1797" width="5.28515625" style="80" customWidth="1"/>
    <col min="1798" max="1798" width="2.5703125" style="80" customWidth="1"/>
    <col min="1799" max="1799" width="2.85546875" style="80" customWidth="1"/>
    <col min="1800" max="1800" width="6.7109375" style="80" customWidth="1"/>
    <col min="1801" max="1801" width="3.28515625" style="80" customWidth="1"/>
    <col min="1802" max="1802" width="5.140625" style="80" customWidth="1"/>
    <col min="1803" max="1803" width="3.7109375" style="80" customWidth="1"/>
    <col min="1804" max="1804" width="4.5703125" style="80" customWidth="1"/>
    <col min="1805" max="1807" width="3.7109375" style="80" customWidth="1"/>
    <col min="1808" max="1808" width="3.140625" style="80" customWidth="1"/>
    <col min="1809" max="1809" width="2.140625" style="80" customWidth="1"/>
    <col min="1810" max="1810" width="4.42578125" style="80" customWidth="1"/>
    <col min="1811" max="1811" width="0.7109375" style="80" customWidth="1"/>
    <col min="1812" max="1812" width="2.7109375" style="80" customWidth="1"/>
    <col min="1813" max="1814" width="1.7109375" style="80" customWidth="1"/>
    <col min="1815" max="1815" width="2.42578125" style="80" customWidth="1"/>
    <col min="1816" max="1816" width="2.7109375" style="80" customWidth="1"/>
    <col min="1817" max="1817" width="2.140625" style="80" customWidth="1"/>
    <col min="1818" max="1819" width="0.7109375" style="80" customWidth="1"/>
    <col min="1820" max="1820" width="2.140625" style="80" customWidth="1"/>
    <col min="1821" max="1821" width="3.7109375" style="80" customWidth="1"/>
    <col min="1822" max="1822" width="2" style="80" customWidth="1"/>
    <col min="1823" max="1823" width="3.85546875" style="80" customWidth="1"/>
    <col min="1824" max="1824" width="2.42578125" style="80" customWidth="1"/>
    <col min="1825" max="1825" width="0.7109375" style="80" customWidth="1"/>
    <col min="1826" max="1826" width="2.28515625" style="80" customWidth="1"/>
    <col min="1827" max="1827" width="0.7109375" style="80" customWidth="1"/>
    <col min="1828" max="1828" width="4.28515625" style="80" customWidth="1"/>
    <col min="1829" max="1829" width="2.7109375" style="80" customWidth="1"/>
    <col min="1830" max="1830" width="5.7109375" style="80" customWidth="1"/>
    <col min="1831" max="1865" width="2.7109375" style="80" customWidth="1"/>
    <col min="1866" max="1866" width="5.28515625" style="80" bestFit="1" customWidth="1"/>
    <col min="1867" max="1867" width="21.85546875" style="80" bestFit="1" customWidth="1"/>
    <col min="1868" max="1868" width="5.5703125" style="80" bestFit="1" customWidth="1"/>
    <col min="1869" max="1869" width="18.140625" style="80" bestFit="1" customWidth="1"/>
    <col min="1870" max="1870" width="5.28515625" style="80" bestFit="1" customWidth="1"/>
    <col min="1871" max="1871" width="22.140625" style="80" bestFit="1" customWidth="1"/>
    <col min="1872" max="1872" width="5.5703125" style="80" bestFit="1" customWidth="1"/>
    <col min="1873" max="1903" width="5.7109375" style="80" customWidth="1"/>
    <col min="1904" max="2048" width="9.140625" style="80"/>
    <col min="2049" max="2049" width="18.7109375" style="80" customWidth="1"/>
    <col min="2050" max="2050" width="2.28515625" style="80" customWidth="1"/>
    <col min="2051" max="2051" width="3" style="80" customWidth="1"/>
    <col min="2052" max="2052" width="2.7109375" style="80" customWidth="1"/>
    <col min="2053" max="2053" width="5.28515625" style="80" customWidth="1"/>
    <col min="2054" max="2054" width="2.5703125" style="80" customWidth="1"/>
    <col min="2055" max="2055" width="2.85546875" style="80" customWidth="1"/>
    <col min="2056" max="2056" width="6.7109375" style="80" customWidth="1"/>
    <col min="2057" max="2057" width="3.28515625" style="80" customWidth="1"/>
    <col min="2058" max="2058" width="5.140625" style="80" customWidth="1"/>
    <col min="2059" max="2059" width="3.7109375" style="80" customWidth="1"/>
    <col min="2060" max="2060" width="4.5703125" style="80" customWidth="1"/>
    <col min="2061" max="2063" width="3.7109375" style="80" customWidth="1"/>
    <col min="2064" max="2064" width="3.140625" style="80" customWidth="1"/>
    <col min="2065" max="2065" width="2.140625" style="80" customWidth="1"/>
    <col min="2066" max="2066" width="4.42578125" style="80" customWidth="1"/>
    <col min="2067" max="2067" width="0.7109375" style="80" customWidth="1"/>
    <col min="2068" max="2068" width="2.7109375" style="80" customWidth="1"/>
    <col min="2069" max="2070" width="1.7109375" style="80" customWidth="1"/>
    <col min="2071" max="2071" width="2.42578125" style="80" customWidth="1"/>
    <col min="2072" max="2072" width="2.7109375" style="80" customWidth="1"/>
    <col min="2073" max="2073" width="2.140625" style="80" customWidth="1"/>
    <col min="2074" max="2075" width="0.7109375" style="80" customWidth="1"/>
    <col min="2076" max="2076" width="2.140625" style="80" customWidth="1"/>
    <col min="2077" max="2077" width="3.7109375" style="80" customWidth="1"/>
    <col min="2078" max="2078" width="2" style="80" customWidth="1"/>
    <col min="2079" max="2079" width="3.85546875" style="80" customWidth="1"/>
    <col min="2080" max="2080" width="2.42578125" style="80" customWidth="1"/>
    <col min="2081" max="2081" width="0.7109375" style="80" customWidth="1"/>
    <col min="2082" max="2082" width="2.28515625" style="80" customWidth="1"/>
    <col min="2083" max="2083" width="0.7109375" style="80" customWidth="1"/>
    <col min="2084" max="2084" width="4.28515625" style="80" customWidth="1"/>
    <col min="2085" max="2085" width="2.7109375" style="80" customWidth="1"/>
    <col min="2086" max="2086" width="5.7109375" style="80" customWidth="1"/>
    <col min="2087" max="2121" width="2.7109375" style="80" customWidth="1"/>
    <col min="2122" max="2122" width="5.28515625" style="80" bestFit="1" customWidth="1"/>
    <col min="2123" max="2123" width="21.85546875" style="80" bestFit="1" customWidth="1"/>
    <col min="2124" max="2124" width="5.5703125" style="80" bestFit="1" customWidth="1"/>
    <col min="2125" max="2125" width="18.140625" style="80" bestFit="1" customWidth="1"/>
    <col min="2126" max="2126" width="5.28515625" style="80" bestFit="1" customWidth="1"/>
    <col min="2127" max="2127" width="22.140625" style="80" bestFit="1" customWidth="1"/>
    <col min="2128" max="2128" width="5.5703125" style="80" bestFit="1" customWidth="1"/>
    <col min="2129" max="2159" width="5.7109375" style="80" customWidth="1"/>
    <col min="2160" max="2304" width="9.140625" style="80"/>
    <col min="2305" max="2305" width="18.7109375" style="80" customWidth="1"/>
    <col min="2306" max="2306" width="2.28515625" style="80" customWidth="1"/>
    <col min="2307" max="2307" width="3" style="80" customWidth="1"/>
    <col min="2308" max="2308" width="2.7109375" style="80" customWidth="1"/>
    <col min="2309" max="2309" width="5.28515625" style="80" customWidth="1"/>
    <col min="2310" max="2310" width="2.5703125" style="80" customWidth="1"/>
    <col min="2311" max="2311" width="2.85546875" style="80" customWidth="1"/>
    <col min="2312" max="2312" width="6.7109375" style="80" customWidth="1"/>
    <col min="2313" max="2313" width="3.28515625" style="80" customWidth="1"/>
    <col min="2314" max="2314" width="5.140625" style="80" customWidth="1"/>
    <col min="2315" max="2315" width="3.7109375" style="80" customWidth="1"/>
    <col min="2316" max="2316" width="4.5703125" style="80" customWidth="1"/>
    <col min="2317" max="2319" width="3.7109375" style="80" customWidth="1"/>
    <col min="2320" max="2320" width="3.140625" style="80" customWidth="1"/>
    <col min="2321" max="2321" width="2.140625" style="80" customWidth="1"/>
    <col min="2322" max="2322" width="4.42578125" style="80" customWidth="1"/>
    <col min="2323" max="2323" width="0.7109375" style="80" customWidth="1"/>
    <col min="2324" max="2324" width="2.7109375" style="80" customWidth="1"/>
    <col min="2325" max="2326" width="1.7109375" style="80" customWidth="1"/>
    <col min="2327" max="2327" width="2.42578125" style="80" customWidth="1"/>
    <col min="2328" max="2328" width="2.7109375" style="80" customWidth="1"/>
    <col min="2329" max="2329" width="2.140625" style="80" customWidth="1"/>
    <col min="2330" max="2331" width="0.7109375" style="80" customWidth="1"/>
    <col min="2332" max="2332" width="2.140625" style="80" customWidth="1"/>
    <col min="2333" max="2333" width="3.7109375" style="80" customWidth="1"/>
    <col min="2334" max="2334" width="2" style="80" customWidth="1"/>
    <col min="2335" max="2335" width="3.85546875" style="80" customWidth="1"/>
    <col min="2336" max="2336" width="2.42578125" style="80" customWidth="1"/>
    <col min="2337" max="2337" width="0.7109375" style="80" customWidth="1"/>
    <col min="2338" max="2338" width="2.28515625" style="80" customWidth="1"/>
    <col min="2339" max="2339" width="0.7109375" style="80" customWidth="1"/>
    <col min="2340" max="2340" width="4.28515625" style="80" customWidth="1"/>
    <col min="2341" max="2341" width="2.7109375" style="80" customWidth="1"/>
    <col min="2342" max="2342" width="5.7109375" style="80" customWidth="1"/>
    <col min="2343" max="2377" width="2.7109375" style="80" customWidth="1"/>
    <col min="2378" max="2378" width="5.28515625" style="80" bestFit="1" customWidth="1"/>
    <col min="2379" max="2379" width="21.85546875" style="80" bestFit="1" customWidth="1"/>
    <col min="2380" max="2380" width="5.5703125" style="80" bestFit="1" customWidth="1"/>
    <col min="2381" max="2381" width="18.140625" style="80" bestFit="1" customWidth="1"/>
    <col min="2382" max="2382" width="5.28515625" style="80" bestFit="1" customWidth="1"/>
    <col min="2383" max="2383" width="22.140625" style="80" bestFit="1" customWidth="1"/>
    <col min="2384" max="2384" width="5.5703125" style="80" bestFit="1" customWidth="1"/>
    <col min="2385" max="2415" width="5.7109375" style="80" customWidth="1"/>
    <col min="2416" max="2560" width="9.140625" style="80"/>
    <col min="2561" max="2561" width="18.7109375" style="80" customWidth="1"/>
    <col min="2562" max="2562" width="2.28515625" style="80" customWidth="1"/>
    <col min="2563" max="2563" width="3" style="80" customWidth="1"/>
    <col min="2564" max="2564" width="2.7109375" style="80" customWidth="1"/>
    <col min="2565" max="2565" width="5.28515625" style="80" customWidth="1"/>
    <col min="2566" max="2566" width="2.5703125" style="80" customWidth="1"/>
    <col min="2567" max="2567" width="2.85546875" style="80" customWidth="1"/>
    <col min="2568" max="2568" width="6.7109375" style="80" customWidth="1"/>
    <col min="2569" max="2569" width="3.28515625" style="80" customWidth="1"/>
    <col min="2570" max="2570" width="5.140625" style="80" customWidth="1"/>
    <col min="2571" max="2571" width="3.7109375" style="80" customWidth="1"/>
    <col min="2572" max="2572" width="4.5703125" style="80" customWidth="1"/>
    <col min="2573" max="2575" width="3.7109375" style="80" customWidth="1"/>
    <col min="2576" max="2576" width="3.140625" style="80" customWidth="1"/>
    <col min="2577" max="2577" width="2.140625" style="80" customWidth="1"/>
    <col min="2578" max="2578" width="4.42578125" style="80" customWidth="1"/>
    <col min="2579" max="2579" width="0.7109375" style="80" customWidth="1"/>
    <col min="2580" max="2580" width="2.7109375" style="80" customWidth="1"/>
    <col min="2581" max="2582" width="1.7109375" style="80" customWidth="1"/>
    <col min="2583" max="2583" width="2.42578125" style="80" customWidth="1"/>
    <col min="2584" max="2584" width="2.7109375" style="80" customWidth="1"/>
    <col min="2585" max="2585" width="2.140625" style="80" customWidth="1"/>
    <col min="2586" max="2587" width="0.7109375" style="80" customWidth="1"/>
    <col min="2588" max="2588" width="2.140625" style="80" customWidth="1"/>
    <col min="2589" max="2589" width="3.7109375" style="80" customWidth="1"/>
    <col min="2590" max="2590" width="2" style="80" customWidth="1"/>
    <col min="2591" max="2591" width="3.85546875" style="80" customWidth="1"/>
    <col min="2592" max="2592" width="2.42578125" style="80" customWidth="1"/>
    <col min="2593" max="2593" width="0.7109375" style="80" customWidth="1"/>
    <col min="2594" max="2594" width="2.28515625" style="80" customWidth="1"/>
    <col min="2595" max="2595" width="0.7109375" style="80" customWidth="1"/>
    <col min="2596" max="2596" width="4.28515625" style="80" customWidth="1"/>
    <col min="2597" max="2597" width="2.7109375" style="80" customWidth="1"/>
    <col min="2598" max="2598" width="5.7109375" style="80" customWidth="1"/>
    <col min="2599" max="2633" width="2.7109375" style="80" customWidth="1"/>
    <col min="2634" max="2634" width="5.28515625" style="80" bestFit="1" customWidth="1"/>
    <col min="2635" max="2635" width="21.85546875" style="80" bestFit="1" customWidth="1"/>
    <col min="2636" max="2636" width="5.5703125" style="80" bestFit="1" customWidth="1"/>
    <col min="2637" max="2637" width="18.140625" style="80" bestFit="1" customWidth="1"/>
    <col min="2638" max="2638" width="5.28515625" style="80" bestFit="1" customWidth="1"/>
    <col min="2639" max="2639" width="22.140625" style="80" bestFit="1" customWidth="1"/>
    <col min="2640" max="2640" width="5.5703125" style="80" bestFit="1" customWidth="1"/>
    <col min="2641" max="2671" width="5.7109375" style="80" customWidth="1"/>
    <col min="2672" max="2816" width="9.140625" style="80"/>
    <col min="2817" max="2817" width="18.7109375" style="80" customWidth="1"/>
    <col min="2818" max="2818" width="2.28515625" style="80" customWidth="1"/>
    <col min="2819" max="2819" width="3" style="80" customWidth="1"/>
    <col min="2820" max="2820" width="2.7109375" style="80" customWidth="1"/>
    <col min="2821" max="2821" width="5.28515625" style="80" customWidth="1"/>
    <col min="2822" max="2822" width="2.5703125" style="80" customWidth="1"/>
    <col min="2823" max="2823" width="2.85546875" style="80" customWidth="1"/>
    <col min="2824" max="2824" width="6.7109375" style="80" customWidth="1"/>
    <col min="2825" max="2825" width="3.28515625" style="80" customWidth="1"/>
    <col min="2826" max="2826" width="5.140625" style="80" customWidth="1"/>
    <col min="2827" max="2827" width="3.7109375" style="80" customWidth="1"/>
    <col min="2828" max="2828" width="4.5703125" style="80" customWidth="1"/>
    <col min="2829" max="2831" width="3.7109375" style="80" customWidth="1"/>
    <col min="2832" max="2832" width="3.140625" style="80" customWidth="1"/>
    <col min="2833" max="2833" width="2.140625" style="80" customWidth="1"/>
    <col min="2834" max="2834" width="4.42578125" style="80" customWidth="1"/>
    <col min="2835" max="2835" width="0.7109375" style="80" customWidth="1"/>
    <col min="2836" max="2836" width="2.7109375" style="80" customWidth="1"/>
    <col min="2837" max="2838" width="1.7109375" style="80" customWidth="1"/>
    <col min="2839" max="2839" width="2.42578125" style="80" customWidth="1"/>
    <col min="2840" max="2840" width="2.7109375" style="80" customWidth="1"/>
    <col min="2841" max="2841" width="2.140625" style="80" customWidth="1"/>
    <col min="2842" max="2843" width="0.7109375" style="80" customWidth="1"/>
    <col min="2844" max="2844" width="2.140625" style="80" customWidth="1"/>
    <col min="2845" max="2845" width="3.7109375" style="80" customWidth="1"/>
    <col min="2846" max="2846" width="2" style="80" customWidth="1"/>
    <col min="2847" max="2847" width="3.85546875" style="80" customWidth="1"/>
    <col min="2848" max="2848" width="2.42578125" style="80" customWidth="1"/>
    <col min="2849" max="2849" width="0.7109375" style="80" customWidth="1"/>
    <col min="2850" max="2850" width="2.28515625" style="80" customWidth="1"/>
    <col min="2851" max="2851" width="0.7109375" style="80" customWidth="1"/>
    <col min="2852" max="2852" width="4.28515625" style="80" customWidth="1"/>
    <col min="2853" max="2853" width="2.7109375" style="80" customWidth="1"/>
    <col min="2854" max="2854" width="5.7109375" style="80" customWidth="1"/>
    <col min="2855" max="2889" width="2.7109375" style="80" customWidth="1"/>
    <col min="2890" max="2890" width="5.28515625" style="80" bestFit="1" customWidth="1"/>
    <col min="2891" max="2891" width="21.85546875" style="80" bestFit="1" customWidth="1"/>
    <col min="2892" max="2892" width="5.5703125" style="80" bestFit="1" customWidth="1"/>
    <col min="2893" max="2893" width="18.140625" style="80" bestFit="1" customWidth="1"/>
    <col min="2894" max="2894" width="5.28515625" style="80" bestFit="1" customWidth="1"/>
    <col min="2895" max="2895" width="22.140625" style="80" bestFit="1" customWidth="1"/>
    <col min="2896" max="2896" width="5.5703125" style="80" bestFit="1" customWidth="1"/>
    <col min="2897" max="2927" width="5.7109375" style="80" customWidth="1"/>
    <col min="2928" max="3072" width="9.140625" style="80"/>
    <col min="3073" max="3073" width="18.7109375" style="80" customWidth="1"/>
    <col min="3074" max="3074" width="2.28515625" style="80" customWidth="1"/>
    <col min="3075" max="3075" width="3" style="80" customWidth="1"/>
    <col min="3076" max="3076" width="2.7109375" style="80" customWidth="1"/>
    <col min="3077" max="3077" width="5.28515625" style="80" customWidth="1"/>
    <col min="3078" max="3078" width="2.5703125" style="80" customWidth="1"/>
    <col min="3079" max="3079" width="2.85546875" style="80" customWidth="1"/>
    <col min="3080" max="3080" width="6.7109375" style="80" customWidth="1"/>
    <col min="3081" max="3081" width="3.28515625" style="80" customWidth="1"/>
    <col min="3082" max="3082" width="5.140625" style="80" customWidth="1"/>
    <col min="3083" max="3083" width="3.7109375" style="80" customWidth="1"/>
    <col min="3084" max="3084" width="4.5703125" style="80" customWidth="1"/>
    <col min="3085" max="3087" width="3.7109375" style="80" customWidth="1"/>
    <col min="3088" max="3088" width="3.140625" style="80" customWidth="1"/>
    <col min="3089" max="3089" width="2.140625" style="80" customWidth="1"/>
    <col min="3090" max="3090" width="4.42578125" style="80" customWidth="1"/>
    <col min="3091" max="3091" width="0.7109375" style="80" customWidth="1"/>
    <col min="3092" max="3092" width="2.7109375" style="80" customWidth="1"/>
    <col min="3093" max="3094" width="1.7109375" style="80" customWidth="1"/>
    <col min="3095" max="3095" width="2.42578125" style="80" customWidth="1"/>
    <col min="3096" max="3096" width="2.7109375" style="80" customWidth="1"/>
    <col min="3097" max="3097" width="2.140625" style="80" customWidth="1"/>
    <col min="3098" max="3099" width="0.7109375" style="80" customWidth="1"/>
    <col min="3100" max="3100" width="2.140625" style="80" customWidth="1"/>
    <col min="3101" max="3101" width="3.7109375" style="80" customWidth="1"/>
    <col min="3102" max="3102" width="2" style="80" customWidth="1"/>
    <col min="3103" max="3103" width="3.85546875" style="80" customWidth="1"/>
    <col min="3104" max="3104" width="2.42578125" style="80" customWidth="1"/>
    <col min="3105" max="3105" width="0.7109375" style="80" customWidth="1"/>
    <col min="3106" max="3106" width="2.28515625" style="80" customWidth="1"/>
    <col min="3107" max="3107" width="0.7109375" style="80" customWidth="1"/>
    <col min="3108" max="3108" width="4.28515625" style="80" customWidth="1"/>
    <col min="3109" max="3109" width="2.7109375" style="80" customWidth="1"/>
    <col min="3110" max="3110" width="5.7109375" style="80" customWidth="1"/>
    <col min="3111" max="3145" width="2.7109375" style="80" customWidth="1"/>
    <col min="3146" max="3146" width="5.28515625" style="80" bestFit="1" customWidth="1"/>
    <col min="3147" max="3147" width="21.85546875" style="80" bestFit="1" customWidth="1"/>
    <col min="3148" max="3148" width="5.5703125" style="80" bestFit="1" customWidth="1"/>
    <col min="3149" max="3149" width="18.140625" style="80" bestFit="1" customWidth="1"/>
    <col min="3150" max="3150" width="5.28515625" style="80" bestFit="1" customWidth="1"/>
    <col min="3151" max="3151" width="22.140625" style="80" bestFit="1" customWidth="1"/>
    <col min="3152" max="3152" width="5.5703125" style="80" bestFit="1" customWidth="1"/>
    <col min="3153" max="3183" width="5.7109375" style="80" customWidth="1"/>
    <col min="3184" max="3328" width="9.140625" style="80"/>
    <col min="3329" max="3329" width="18.7109375" style="80" customWidth="1"/>
    <col min="3330" max="3330" width="2.28515625" style="80" customWidth="1"/>
    <col min="3331" max="3331" width="3" style="80" customWidth="1"/>
    <col min="3332" max="3332" width="2.7109375" style="80" customWidth="1"/>
    <col min="3333" max="3333" width="5.28515625" style="80" customWidth="1"/>
    <col min="3334" max="3334" width="2.5703125" style="80" customWidth="1"/>
    <col min="3335" max="3335" width="2.85546875" style="80" customWidth="1"/>
    <col min="3336" max="3336" width="6.7109375" style="80" customWidth="1"/>
    <col min="3337" max="3337" width="3.28515625" style="80" customWidth="1"/>
    <col min="3338" max="3338" width="5.140625" style="80" customWidth="1"/>
    <col min="3339" max="3339" width="3.7109375" style="80" customWidth="1"/>
    <col min="3340" max="3340" width="4.5703125" style="80" customWidth="1"/>
    <col min="3341" max="3343" width="3.7109375" style="80" customWidth="1"/>
    <col min="3344" max="3344" width="3.140625" style="80" customWidth="1"/>
    <col min="3345" max="3345" width="2.140625" style="80" customWidth="1"/>
    <col min="3346" max="3346" width="4.42578125" style="80" customWidth="1"/>
    <col min="3347" max="3347" width="0.7109375" style="80" customWidth="1"/>
    <col min="3348" max="3348" width="2.7109375" style="80" customWidth="1"/>
    <col min="3349" max="3350" width="1.7109375" style="80" customWidth="1"/>
    <col min="3351" max="3351" width="2.42578125" style="80" customWidth="1"/>
    <col min="3352" max="3352" width="2.7109375" style="80" customWidth="1"/>
    <col min="3353" max="3353" width="2.140625" style="80" customWidth="1"/>
    <col min="3354" max="3355" width="0.7109375" style="80" customWidth="1"/>
    <col min="3356" max="3356" width="2.140625" style="80" customWidth="1"/>
    <col min="3357" max="3357" width="3.7109375" style="80" customWidth="1"/>
    <col min="3358" max="3358" width="2" style="80" customWidth="1"/>
    <col min="3359" max="3359" width="3.85546875" style="80" customWidth="1"/>
    <col min="3360" max="3360" width="2.42578125" style="80" customWidth="1"/>
    <col min="3361" max="3361" width="0.7109375" style="80" customWidth="1"/>
    <col min="3362" max="3362" width="2.28515625" style="80" customWidth="1"/>
    <col min="3363" max="3363" width="0.7109375" style="80" customWidth="1"/>
    <col min="3364" max="3364" width="4.28515625" style="80" customWidth="1"/>
    <col min="3365" max="3365" width="2.7109375" style="80" customWidth="1"/>
    <col min="3366" max="3366" width="5.7109375" style="80" customWidth="1"/>
    <col min="3367" max="3401" width="2.7109375" style="80" customWidth="1"/>
    <col min="3402" max="3402" width="5.28515625" style="80" bestFit="1" customWidth="1"/>
    <col min="3403" max="3403" width="21.85546875" style="80" bestFit="1" customWidth="1"/>
    <col min="3404" max="3404" width="5.5703125" style="80" bestFit="1" customWidth="1"/>
    <col min="3405" max="3405" width="18.140625" style="80" bestFit="1" customWidth="1"/>
    <col min="3406" max="3406" width="5.28515625" style="80" bestFit="1" customWidth="1"/>
    <col min="3407" max="3407" width="22.140625" style="80" bestFit="1" customWidth="1"/>
    <col min="3408" max="3408" width="5.5703125" style="80" bestFit="1" customWidth="1"/>
    <col min="3409" max="3439" width="5.7109375" style="80" customWidth="1"/>
    <col min="3440" max="3584" width="9.140625" style="80"/>
    <col min="3585" max="3585" width="18.7109375" style="80" customWidth="1"/>
    <col min="3586" max="3586" width="2.28515625" style="80" customWidth="1"/>
    <col min="3587" max="3587" width="3" style="80" customWidth="1"/>
    <col min="3588" max="3588" width="2.7109375" style="80" customWidth="1"/>
    <col min="3589" max="3589" width="5.28515625" style="80" customWidth="1"/>
    <col min="3590" max="3590" width="2.5703125" style="80" customWidth="1"/>
    <col min="3591" max="3591" width="2.85546875" style="80" customWidth="1"/>
    <col min="3592" max="3592" width="6.7109375" style="80" customWidth="1"/>
    <col min="3593" max="3593" width="3.28515625" style="80" customWidth="1"/>
    <col min="3594" max="3594" width="5.140625" style="80" customWidth="1"/>
    <col min="3595" max="3595" width="3.7109375" style="80" customWidth="1"/>
    <col min="3596" max="3596" width="4.5703125" style="80" customWidth="1"/>
    <col min="3597" max="3599" width="3.7109375" style="80" customWidth="1"/>
    <col min="3600" max="3600" width="3.140625" style="80" customWidth="1"/>
    <col min="3601" max="3601" width="2.140625" style="80" customWidth="1"/>
    <col min="3602" max="3602" width="4.42578125" style="80" customWidth="1"/>
    <col min="3603" max="3603" width="0.7109375" style="80" customWidth="1"/>
    <col min="3604" max="3604" width="2.7109375" style="80" customWidth="1"/>
    <col min="3605" max="3606" width="1.7109375" style="80" customWidth="1"/>
    <col min="3607" max="3607" width="2.42578125" style="80" customWidth="1"/>
    <col min="3608" max="3608" width="2.7109375" style="80" customWidth="1"/>
    <col min="3609" max="3609" width="2.140625" style="80" customWidth="1"/>
    <col min="3610" max="3611" width="0.7109375" style="80" customWidth="1"/>
    <col min="3612" max="3612" width="2.140625" style="80" customWidth="1"/>
    <col min="3613" max="3613" width="3.7109375" style="80" customWidth="1"/>
    <col min="3614" max="3614" width="2" style="80" customWidth="1"/>
    <col min="3615" max="3615" width="3.85546875" style="80" customWidth="1"/>
    <col min="3616" max="3616" width="2.42578125" style="80" customWidth="1"/>
    <col min="3617" max="3617" width="0.7109375" style="80" customWidth="1"/>
    <col min="3618" max="3618" width="2.28515625" style="80" customWidth="1"/>
    <col min="3619" max="3619" width="0.7109375" style="80" customWidth="1"/>
    <col min="3620" max="3620" width="4.28515625" style="80" customWidth="1"/>
    <col min="3621" max="3621" width="2.7109375" style="80" customWidth="1"/>
    <col min="3622" max="3622" width="5.7109375" style="80" customWidth="1"/>
    <col min="3623" max="3657" width="2.7109375" style="80" customWidth="1"/>
    <col min="3658" max="3658" width="5.28515625" style="80" bestFit="1" customWidth="1"/>
    <col min="3659" max="3659" width="21.85546875" style="80" bestFit="1" customWidth="1"/>
    <col min="3660" max="3660" width="5.5703125" style="80" bestFit="1" customWidth="1"/>
    <col min="3661" max="3661" width="18.140625" style="80" bestFit="1" customWidth="1"/>
    <col min="3662" max="3662" width="5.28515625" style="80" bestFit="1" customWidth="1"/>
    <col min="3663" max="3663" width="22.140625" style="80" bestFit="1" customWidth="1"/>
    <col min="3664" max="3664" width="5.5703125" style="80" bestFit="1" customWidth="1"/>
    <col min="3665" max="3695" width="5.7109375" style="80" customWidth="1"/>
    <col min="3696" max="3840" width="9.140625" style="80"/>
    <col min="3841" max="3841" width="18.7109375" style="80" customWidth="1"/>
    <col min="3842" max="3842" width="2.28515625" style="80" customWidth="1"/>
    <col min="3843" max="3843" width="3" style="80" customWidth="1"/>
    <col min="3844" max="3844" width="2.7109375" style="80" customWidth="1"/>
    <col min="3845" max="3845" width="5.28515625" style="80" customWidth="1"/>
    <col min="3846" max="3846" width="2.5703125" style="80" customWidth="1"/>
    <col min="3847" max="3847" width="2.85546875" style="80" customWidth="1"/>
    <col min="3848" max="3848" width="6.7109375" style="80" customWidth="1"/>
    <col min="3849" max="3849" width="3.28515625" style="80" customWidth="1"/>
    <col min="3850" max="3850" width="5.140625" style="80" customWidth="1"/>
    <col min="3851" max="3851" width="3.7109375" style="80" customWidth="1"/>
    <col min="3852" max="3852" width="4.5703125" style="80" customWidth="1"/>
    <col min="3853" max="3855" width="3.7109375" style="80" customWidth="1"/>
    <col min="3856" max="3856" width="3.140625" style="80" customWidth="1"/>
    <col min="3857" max="3857" width="2.140625" style="80" customWidth="1"/>
    <col min="3858" max="3858" width="4.42578125" style="80" customWidth="1"/>
    <col min="3859" max="3859" width="0.7109375" style="80" customWidth="1"/>
    <col min="3860" max="3860" width="2.7109375" style="80" customWidth="1"/>
    <col min="3861" max="3862" width="1.7109375" style="80" customWidth="1"/>
    <col min="3863" max="3863" width="2.42578125" style="80" customWidth="1"/>
    <col min="3864" max="3864" width="2.7109375" style="80" customWidth="1"/>
    <col min="3865" max="3865" width="2.140625" style="80" customWidth="1"/>
    <col min="3866" max="3867" width="0.7109375" style="80" customWidth="1"/>
    <col min="3868" max="3868" width="2.140625" style="80" customWidth="1"/>
    <col min="3869" max="3869" width="3.7109375" style="80" customWidth="1"/>
    <col min="3870" max="3870" width="2" style="80" customWidth="1"/>
    <col min="3871" max="3871" width="3.85546875" style="80" customWidth="1"/>
    <col min="3872" max="3872" width="2.42578125" style="80" customWidth="1"/>
    <col min="3873" max="3873" width="0.7109375" style="80" customWidth="1"/>
    <col min="3874" max="3874" width="2.28515625" style="80" customWidth="1"/>
    <col min="3875" max="3875" width="0.7109375" style="80" customWidth="1"/>
    <col min="3876" max="3876" width="4.28515625" style="80" customWidth="1"/>
    <col min="3877" max="3877" width="2.7109375" style="80" customWidth="1"/>
    <col min="3878" max="3878" width="5.7109375" style="80" customWidth="1"/>
    <col min="3879" max="3913" width="2.7109375" style="80" customWidth="1"/>
    <col min="3914" max="3914" width="5.28515625" style="80" bestFit="1" customWidth="1"/>
    <col min="3915" max="3915" width="21.85546875" style="80" bestFit="1" customWidth="1"/>
    <col min="3916" max="3916" width="5.5703125" style="80" bestFit="1" customWidth="1"/>
    <col min="3917" max="3917" width="18.140625" style="80" bestFit="1" customWidth="1"/>
    <col min="3918" max="3918" width="5.28515625" style="80" bestFit="1" customWidth="1"/>
    <col min="3919" max="3919" width="22.140625" style="80" bestFit="1" customWidth="1"/>
    <col min="3920" max="3920" width="5.5703125" style="80" bestFit="1" customWidth="1"/>
    <col min="3921" max="3951" width="5.7109375" style="80" customWidth="1"/>
    <col min="3952" max="4096" width="9.140625" style="80"/>
    <col min="4097" max="4097" width="18.7109375" style="80" customWidth="1"/>
    <col min="4098" max="4098" width="2.28515625" style="80" customWidth="1"/>
    <col min="4099" max="4099" width="3" style="80" customWidth="1"/>
    <col min="4100" max="4100" width="2.7109375" style="80" customWidth="1"/>
    <col min="4101" max="4101" width="5.28515625" style="80" customWidth="1"/>
    <col min="4102" max="4102" width="2.5703125" style="80" customWidth="1"/>
    <col min="4103" max="4103" width="2.85546875" style="80" customWidth="1"/>
    <col min="4104" max="4104" width="6.7109375" style="80" customWidth="1"/>
    <col min="4105" max="4105" width="3.28515625" style="80" customWidth="1"/>
    <col min="4106" max="4106" width="5.140625" style="80" customWidth="1"/>
    <col min="4107" max="4107" width="3.7109375" style="80" customWidth="1"/>
    <col min="4108" max="4108" width="4.5703125" style="80" customWidth="1"/>
    <col min="4109" max="4111" width="3.7109375" style="80" customWidth="1"/>
    <col min="4112" max="4112" width="3.140625" style="80" customWidth="1"/>
    <col min="4113" max="4113" width="2.140625" style="80" customWidth="1"/>
    <col min="4114" max="4114" width="4.42578125" style="80" customWidth="1"/>
    <col min="4115" max="4115" width="0.7109375" style="80" customWidth="1"/>
    <col min="4116" max="4116" width="2.7109375" style="80" customWidth="1"/>
    <col min="4117" max="4118" width="1.7109375" style="80" customWidth="1"/>
    <col min="4119" max="4119" width="2.42578125" style="80" customWidth="1"/>
    <col min="4120" max="4120" width="2.7109375" style="80" customWidth="1"/>
    <col min="4121" max="4121" width="2.140625" style="80" customWidth="1"/>
    <col min="4122" max="4123" width="0.7109375" style="80" customWidth="1"/>
    <col min="4124" max="4124" width="2.140625" style="80" customWidth="1"/>
    <col min="4125" max="4125" width="3.7109375" style="80" customWidth="1"/>
    <col min="4126" max="4126" width="2" style="80" customWidth="1"/>
    <col min="4127" max="4127" width="3.85546875" style="80" customWidth="1"/>
    <col min="4128" max="4128" width="2.42578125" style="80" customWidth="1"/>
    <col min="4129" max="4129" width="0.7109375" style="80" customWidth="1"/>
    <col min="4130" max="4130" width="2.28515625" style="80" customWidth="1"/>
    <col min="4131" max="4131" width="0.7109375" style="80" customWidth="1"/>
    <col min="4132" max="4132" width="4.28515625" style="80" customWidth="1"/>
    <col min="4133" max="4133" width="2.7109375" style="80" customWidth="1"/>
    <col min="4134" max="4134" width="5.7109375" style="80" customWidth="1"/>
    <col min="4135" max="4169" width="2.7109375" style="80" customWidth="1"/>
    <col min="4170" max="4170" width="5.28515625" style="80" bestFit="1" customWidth="1"/>
    <col min="4171" max="4171" width="21.85546875" style="80" bestFit="1" customWidth="1"/>
    <col min="4172" max="4172" width="5.5703125" style="80" bestFit="1" customWidth="1"/>
    <col min="4173" max="4173" width="18.140625" style="80" bestFit="1" customWidth="1"/>
    <col min="4174" max="4174" width="5.28515625" style="80" bestFit="1" customWidth="1"/>
    <col min="4175" max="4175" width="22.140625" style="80" bestFit="1" customWidth="1"/>
    <col min="4176" max="4176" width="5.5703125" style="80" bestFit="1" customWidth="1"/>
    <col min="4177" max="4207" width="5.7109375" style="80" customWidth="1"/>
    <col min="4208" max="4352" width="9.140625" style="80"/>
    <col min="4353" max="4353" width="18.7109375" style="80" customWidth="1"/>
    <col min="4354" max="4354" width="2.28515625" style="80" customWidth="1"/>
    <col min="4355" max="4355" width="3" style="80" customWidth="1"/>
    <col min="4356" max="4356" width="2.7109375" style="80" customWidth="1"/>
    <col min="4357" max="4357" width="5.28515625" style="80" customWidth="1"/>
    <col min="4358" max="4358" width="2.5703125" style="80" customWidth="1"/>
    <col min="4359" max="4359" width="2.85546875" style="80" customWidth="1"/>
    <col min="4360" max="4360" width="6.7109375" style="80" customWidth="1"/>
    <col min="4361" max="4361" width="3.28515625" style="80" customWidth="1"/>
    <col min="4362" max="4362" width="5.140625" style="80" customWidth="1"/>
    <col min="4363" max="4363" width="3.7109375" style="80" customWidth="1"/>
    <col min="4364" max="4364" width="4.5703125" style="80" customWidth="1"/>
    <col min="4365" max="4367" width="3.7109375" style="80" customWidth="1"/>
    <col min="4368" max="4368" width="3.140625" style="80" customWidth="1"/>
    <col min="4369" max="4369" width="2.140625" style="80" customWidth="1"/>
    <col min="4370" max="4370" width="4.42578125" style="80" customWidth="1"/>
    <col min="4371" max="4371" width="0.7109375" style="80" customWidth="1"/>
    <col min="4372" max="4372" width="2.7109375" style="80" customWidth="1"/>
    <col min="4373" max="4374" width="1.7109375" style="80" customWidth="1"/>
    <col min="4375" max="4375" width="2.42578125" style="80" customWidth="1"/>
    <col min="4376" max="4376" width="2.7109375" style="80" customWidth="1"/>
    <col min="4377" max="4377" width="2.140625" style="80" customWidth="1"/>
    <col min="4378" max="4379" width="0.7109375" style="80" customWidth="1"/>
    <col min="4380" max="4380" width="2.140625" style="80" customWidth="1"/>
    <col min="4381" max="4381" width="3.7109375" style="80" customWidth="1"/>
    <col min="4382" max="4382" width="2" style="80" customWidth="1"/>
    <col min="4383" max="4383" width="3.85546875" style="80" customWidth="1"/>
    <col min="4384" max="4384" width="2.42578125" style="80" customWidth="1"/>
    <col min="4385" max="4385" width="0.7109375" style="80" customWidth="1"/>
    <col min="4386" max="4386" width="2.28515625" style="80" customWidth="1"/>
    <col min="4387" max="4387" width="0.7109375" style="80" customWidth="1"/>
    <col min="4388" max="4388" width="4.28515625" style="80" customWidth="1"/>
    <col min="4389" max="4389" width="2.7109375" style="80" customWidth="1"/>
    <col min="4390" max="4390" width="5.7109375" style="80" customWidth="1"/>
    <col min="4391" max="4425" width="2.7109375" style="80" customWidth="1"/>
    <col min="4426" max="4426" width="5.28515625" style="80" bestFit="1" customWidth="1"/>
    <col min="4427" max="4427" width="21.85546875" style="80" bestFit="1" customWidth="1"/>
    <col min="4428" max="4428" width="5.5703125" style="80" bestFit="1" customWidth="1"/>
    <col min="4429" max="4429" width="18.140625" style="80" bestFit="1" customWidth="1"/>
    <col min="4430" max="4430" width="5.28515625" style="80" bestFit="1" customWidth="1"/>
    <col min="4431" max="4431" width="22.140625" style="80" bestFit="1" customWidth="1"/>
    <col min="4432" max="4432" width="5.5703125" style="80" bestFit="1" customWidth="1"/>
    <col min="4433" max="4463" width="5.7109375" style="80" customWidth="1"/>
    <col min="4464" max="4608" width="9.140625" style="80"/>
    <col min="4609" max="4609" width="18.7109375" style="80" customWidth="1"/>
    <col min="4610" max="4610" width="2.28515625" style="80" customWidth="1"/>
    <col min="4611" max="4611" width="3" style="80" customWidth="1"/>
    <col min="4612" max="4612" width="2.7109375" style="80" customWidth="1"/>
    <col min="4613" max="4613" width="5.28515625" style="80" customWidth="1"/>
    <col min="4614" max="4614" width="2.5703125" style="80" customWidth="1"/>
    <col min="4615" max="4615" width="2.85546875" style="80" customWidth="1"/>
    <col min="4616" max="4616" width="6.7109375" style="80" customWidth="1"/>
    <col min="4617" max="4617" width="3.28515625" style="80" customWidth="1"/>
    <col min="4618" max="4618" width="5.140625" style="80" customWidth="1"/>
    <col min="4619" max="4619" width="3.7109375" style="80" customWidth="1"/>
    <col min="4620" max="4620" width="4.5703125" style="80" customWidth="1"/>
    <col min="4621" max="4623" width="3.7109375" style="80" customWidth="1"/>
    <col min="4624" max="4624" width="3.140625" style="80" customWidth="1"/>
    <col min="4625" max="4625" width="2.140625" style="80" customWidth="1"/>
    <col min="4626" max="4626" width="4.42578125" style="80" customWidth="1"/>
    <col min="4627" max="4627" width="0.7109375" style="80" customWidth="1"/>
    <col min="4628" max="4628" width="2.7109375" style="80" customWidth="1"/>
    <col min="4629" max="4630" width="1.7109375" style="80" customWidth="1"/>
    <col min="4631" max="4631" width="2.42578125" style="80" customWidth="1"/>
    <col min="4632" max="4632" width="2.7109375" style="80" customWidth="1"/>
    <col min="4633" max="4633" width="2.140625" style="80" customWidth="1"/>
    <col min="4634" max="4635" width="0.7109375" style="80" customWidth="1"/>
    <col min="4636" max="4636" width="2.140625" style="80" customWidth="1"/>
    <col min="4637" max="4637" width="3.7109375" style="80" customWidth="1"/>
    <col min="4638" max="4638" width="2" style="80" customWidth="1"/>
    <col min="4639" max="4639" width="3.85546875" style="80" customWidth="1"/>
    <col min="4640" max="4640" width="2.42578125" style="80" customWidth="1"/>
    <col min="4641" max="4641" width="0.7109375" style="80" customWidth="1"/>
    <col min="4642" max="4642" width="2.28515625" style="80" customWidth="1"/>
    <col min="4643" max="4643" width="0.7109375" style="80" customWidth="1"/>
    <col min="4644" max="4644" width="4.28515625" style="80" customWidth="1"/>
    <col min="4645" max="4645" width="2.7109375" style="80" customWidth="1"/>
    <col min="4646" max="4646" width="5.7109375" style="80" customWidth="1"/>
    <col min="4647" max="4681" width="2.7109375" style="80" customWidth="1"/>
    <col min="4682" max="4682" width="5.28515625" style="80" bestFit="1" customWidth="1"/>
    <col min="4683" max="4683" width="21.85546875" style="80" bestFit="1" customWidth="1"/>
    <col min="4684" max="4684" width="5.5703125" style="80" bestFit="1" customWidth="1"/>
    <col min="4685" max="4685" width="18.140625" style="80" bestFit="1" customWidth="1"/>
    <col min="4686" max="4686" width="5.28515625" style="80" bestFit="1" customWidth="1"/>
    <col min="4687" max="4687" width="22.140625" style="80" bestFit="1" customWidth="1"/>
    <col min="4688" max="4688" width="5.5703125" style="80" bestFit="1" customWidth="1"/>
    <col min="4689" max="4719" width="5.7109375" style="80" customWidth="1"/>
    <col min="4720" max="4864" width="9.140625" style="80"/>
    <col min="4865" max="4865" width="18.7109375" style="80" customWidth="1"/>
    <col min="4866" max="4866" width="2.28515625" style="80" customWidth="1"/>
    <col min="4867" max="4867" width="3" style="80" customWidth="1"/>
    <col min="4868" max="4868" width="2.7109375" style="80" customWidth="1"/>
    <col min="4869" max="4869" width="5.28515625" style="80" customWidth="1"/>
    <col min="4870" max="4870" width="2.5703125" style="80" customWidth="1"/>
    <col min="4871" max="4871" width="2.85546875" style="80" customWidth="1"/>
    <col min="4872" max="4872" width="6.7109375" style="80" customWidth="1"/>
    <col min="4873" max="4873" width="3.28515625" style="80" customWidth="1"/>
    <col min="4874" max="4874" width="5.140625" style="80" customWidth="1"/>
    <col min="4875" max="4875" width="3.7109375" style="80" customWidth="1"/>
    <col min="4876" max="4876" width="4.5703125" style="80" customWidth="1"/>
    <col min="4877" max="4879" width="3.7109375" style="80" customWidth="1"/>
    <col min="4880" max="4880" width="3.140625" style="80" customWidth="1"/>
    <col min="4881" max="4881" width="2.140625" style="80" customWidth="1"/>
    <col min="4882" max="4882" width="4.42578125" style="80" customWidth="1"/>
    <col min="4883" max="4883" width="0.7109375" style="80" customWidth="1"/>
    <col min="4884" max="4884" width="2.7109375" style="80" customWidth="1"/>
    <col min="4885" max="4886" width="1.7109375" style="80" customWidth="1"/>
    <col min="4887" max="4887" width="2.42578125" style="80" customWidth="1"/>
    <col min="4888" max="4888" width="2.7109375" style="80" customWidth="1"/>
    <col min="4889" max="4889" width="2.140625" style="80" customWidth="1"/>
    <col min="4890" max="4891" width="0.7109375" style="80" customWidth="1"/>
    <col min="4892" max="4892" width="2.140625" style="80" customWidth="1"/>
    <col min="4893" max="4893" width="3.7109375" style="80" customWidth="1"/>
    <col min="4894" max="4894" width="2" style="80" customWidth="1"/>
    <col min="4895" max="4895" width="3.85546875" style="80" customWidth="1"/>
    <col min="4896" max="4896" width="2.42578125" style="80" customWidth="1"/>
    <col min="4897" max="4897" width="0.7109375" style="80" customWidth="1"/>
    <col min="4898" max="4898" width="2.28515625" style="80" customWidth="1"/>
    <col min="4899" max="4899" width="0.7109375" style="80" customWidth="1"/>
    <col min="4900" max="4900" width="4.28515625" style="80" customWidth="1"/>
    <col min="4901" max="4901" width="2.7109375" style="80" customWidth="1"/>
    <col min="4902" max="4902" width="5.7109375" style="80" customWidth="1"/>
    <col min="4903" max="4937" width="2.7109375" style="80" customWidth="1"/>
    <col min="4938" max="4938" width="5.28515625" style="80" bestFit="1" customWidth="1"/>
    <col min="4939" max="4939" width="21.85546875" style="80" bestFit="1" customWidth="1"/>
    <col min="4940" max="4940" width="5.5703125" style="80" bestFit="1" customWidth="1"/>
    <col min="4941" max="4941" width="18.140625" style="80" bestFit="1" customWidth="1"/>
    <col min="4942" max="4942" width="5.28515625" style="80" bestFit="1" customWidth="1"/>
    <col min="4943" max="4943" width="22.140625" style="80" bestFit="1" customWidth="1"/>
    <col min="4944" max="4944" width="5.5703125" style="80" bestFit="1" customWidth="1"/>
    <col min="4945" max="4975" width="5.7109375" style="80" customWidth="1"/>
    <col min="4976" max="5120" width="9.140625" style="80"/>
    <col min="5121" max="5121" width="18.7109375" style="80" customWidth="1"/>
    <col min="5122" max="5122" width="2.28515625" style="80" customWidth="1"/>
    <col min="5123" max="5123" width="3" style="80" customWidth="1"/>
    <col min="5124" max="5124" width="2.7109375" style="80" customWidth="1"/>
    <col min="5125" max="5125" width="5.28515625" style="80" customWidth="1"/>
    <col min="5126" max="5126" width="2.5703125" style="80" customWidth="1"/>
    <col min="5127" max="5127" width="2.85546875" style="80" customWidth="1"/>
    <col min="5128" max="5128" width="6.7109375" style="80" customWidth="1"/>
    <col min="5129" max="5129" width="3.28515625" style="80" customWidth="1"/>
    <col min="5130" max="5130" width="5.140625" style="80" customWidth="1"/>
    <col min="5131" max="5131" width="3.7109375" style="80" customWidth="1"/>
    <col min="5132" max="5132" width="4.5703125" style="80" customWidth="1"/>
    <col min="5133" max="5135" width="3.7109375" style="80" customWidth="1"/>
    <col min="5136" max="5136" width="3.140625" style="80" customWidth="1"/>
    <col min="5137" max="5137" width="2.140625" style="80" customWidth="1"/>
    <col min="5138" max="5138" width="4.42578125" style="80" customWidth="1"/>
    <col min="5139" max="5139" width="0.7109375" style="80" customWidth="1"/>
    <col min="5140" max="5140" width="2.7109375" style="80" customWidth="1"/>
    <col min="5141" max="5142" width="1.7109375" style="80" customWidth="1"/>
    <col min="5143" max="5143" width="2.42578125" style="80" customWidth="1"/>
    <col min="5144" max="5144" width="2.7109375" style="80" customWidth="1"/>
    <col min="5145" max="5145" width="2.140625" style="80" customWidth="1"/>
    <col min="5146" max="5147" width="0.7109375" style="80" customWidth="1"/>
    <col min="5148" max="5148" width="2.140625" style="80" customWidth="1"/>
    <col min="5149" max="5149" width="3.7109375" style="80" customWidth="1"/>
    <col min="5150" max="5150" width="2" style="80" customWidth="1"/>
    <col min="5151" max="5151" width="3.85546875" style="80" customWidth="1"/>
    <col min="5152" max="5152" width="2.42578125" style="80" customWidth="1"/>
    <col min="5153" max="5153" width="0.7109375" style="80" customWidth="1"/>
    <col min="5154" max="5154" width="2.28515625" style="80" customWidth="1"/>
    <col min="5155" max="5155" width="0.7109375" style="80" customWidth="1"/>
    <col min="5156" max="5156" width="4.28515625" style="80" customWidth="1"/>
    <col min="5157" max="5157" width="2.7109375" style="80" customWidth="1"/>
    <col min="5158" max="5158" width="5.7109375" style="80" customWidth="1"/>
    <col min="5159" max="5193" width="2.7109375" style="80" customWidth="1"/>
    <col min="5194" max="5194" width="5.28515625" style="80" bestFit="1" customWidth="1"/>
    <col min="5195" max="5195" width="21.85546875" style="80" bestFit="1" customWidth="1"/>
    <col min="5196" max="5196" width="5.5703125" style="80" bestFit="1" customWidth="1"/>
    <col min="5197" max="5197" width="18.140625" style="80" bestFit="1" customWidth="1"/>
    <col min="5198" max="5198" width="5.28515625" style="80" bestFit="1" customWidth="1"/>
    <col min="5199" max="5199" width="22.140625" style="80" bestFit="1" customWidth="1"/>
    <col min="5200" max="5200" width="5.5703125" style="80" bestFit="1" customWidth="1"/>
    <col min="5201" max="5231" width="5.7109375" style="80" customWidth="1"/>
    <col min="5232" max="5376" width="9.140625" style="80"/>
    <col min="5377" max="5377" width="18.7109375" style="80" customWidth="1"/>
    <col min="5378" max="5378" width="2.28515625" style="80" customWidth="1"/>
    <col min="5379" max="5379" width="3" style="80" customWidth="1"/>
    <col min="5380" max="5380" width="2.7109375" style="80" customWidth="1"/>
    <col min="5381" max="5381" width="5.28515625" style="80" customWidth="1"/>
    <col min="5382" max="5382" width="2.5703125" style="80" customWidth="1"/>
    <col min="5383" max="5383" width="2.85546875" style="80" customWidth="1"/>
    <col min="5384" max="5384" width="6.7109375" style="80" customWidth="1"/>
    <col min="5385" max="5385" width="3.28515625" style="80" customWidth="1"/>
    <col min="5386" max="5386" width="5.140625" style="80" customWidth="1"/>
    <col min="5387" max="5387" width="3.7109375" style="80" customWidth="1"/>
    <col min="5388" max="5388" width="4.5703125" style="80" customWidth="1"/>
    <col min="5389" max="5391" width="3.7109375" style="80" customWidth="1"/>
    <col min="5392" max="5392" width="3.140625" style="80" customWidth="1"/>
    <col min="5393" max="5393" width="2.140625" style="80" customWidth="1"/>
    <col min="5394" max="5394" width="4.42578125" style="80" customWidth="1"/>
    <col min="5395" max="5395" width="0.7109375" style="80" customWidth="1"/>
    <col min="5396" max="5396" width="2.7109375" style="80" customWidth="1"/>
    <col min="5397" max="5398" width="1.7109375" style="80" customWidth="1"/>
    <col min="5399" max="5399" width="2.42578125" style="80" customWidth="1"/>
    <col min="5400" max="5400" width="2.7109375" style="80" customWidth="1"/>
    <col min="5401" max="5401" width="2.140625" style="80" customWidth="1"/>
    <col min="5402" max="5403" width="0.7109375" style="80" customWidth="1"/>
    <col min="5404" max="5404" width="2.140625" style="80" customWidth="1"/>
    <col min="5405" max="5405" width="3.7109375" style="80" customWidth="1"/>
    <col min="5406" max="5406" width="2" style="80" customWidth="1"/>
    <col min="5407" max="5407" width="3.85546875" style="80" customWidth="1"/>
    <col min="5408" max="5408" width="2.42578125" style="80" customWidth="1"/>
    <col min="5409" max="5409" width="0.7109375" style="80" customWidth="1"/>
    <col min="5410" max="5410" width="2.28515625" style="80" customWidth="1"/>
    <col min="5411" max="5411" width="0.7109375" style="80" customWidth="1"/>
    <col min="5412" max="5412" width="4.28515625" style="80" customWidth="1"/>
    <col min="5413" max="5413" width="2.7109375" style="80" customWidth="1"/>
    <col min="5414" max="5414" width="5.7109375" style="80" customWidth="1"/>
    <col min="5415" max="5449" width="2.7109375" style="80" customWidth="1"/>
    <col min="5450" max="5450" width="5.28515625" style="80" bestFit="1" customWidth="1"/>
    <col min="5451" max="5451" width="21.85546875" style="80" bestFit="1" customWidth="1"/>
    <col min="5452" max="5452" width="5.5703125" style="80" bestFit="1" customWidth="1"/>
    <col min="5453" max="5453" width="18.140625" style="80" bestFit="1" customWidth="1"/>
    <col min="5454" max="5454" width="5.28515625" style="80" bestFit="1" customWidth="1"/>
    <col min="5455" max="5455" width="22.140625" style="80" bestFit="1" customWidth="1"/>
    <col min="5456" max="5456" width="5.5703125" style="80" bestFit="1" customWidth="1"/>
    <col min="5457" max="5487" width="5.7109375" style="80" customWidth="1"/>
    <col min="5488" max="5632" width="9.140625" style="80"/>
    <col min="5633" max="5633" width="18.7109375" style="80" customWidth="1"/>
    <col min="5634" max="5634" width="2.28515625" style="80" customWidth="1"/>
    <col min="5635" max="5635" width="3" style="80" customWidth="1"/>
    <col min="5636" max="5636" width="2.7109375" style="80" customWidth="1"/>
    <col min="5637" max="5637" width="5.28515625" style="80" customWidth="1"/>
    <col min="5638" max="5638" width="2.5703125" style="80" customWidth="1"/>
    <col min="5639" max="5639" width="2.85546875" style="80" customWidth="1"/>
    <col min="5640" max="5640" width="6.7109375" style="80" customWidth="1"/>
    <col min="5641" max="5641" width="3.28515625" style="80" customWidth="1"/>
    <col min="5642" max="5642" width="5.140625" style="80" customWidth="1"/>
    <col min="5643" max="5643" width="3.7109375" style="80" customWidth="1"/>
    <col min="5644" max="5644" width="4.5703125" style="80" customWidth="1"/>
    <col min="5645" max="5647" width="3.7109375" style="80" customWidth="1"/>
    <col min="5648" max="5648" width="3.140625" style="80" customWidth="1"/>
    <col min="5649" max="5649" width="2.140625" style="80" customWidth="1"/>
    <col min="5650" max="5650" width="4.42578125" style="80" customWidth="1"/>
    <col min="5651" max="5651" width="0.7109375" style="80" customWidth="1"/>
    <col min="5652" max="5652" width="2.7109375" style="80" customWidth="1"/>
    <col min="5653" max="5654" width="1.7109375" style="80" customWidth="1"/>
    <col min="5655" max="5655" width="2.42578125" style="80" customWidth="1"/>
    <col min="5656" max="5656" width="2.7109375" style="80" customWidth="1"/>
    <col min="5657" max="5657" width="2.140625" style="80" customWidth="1"/>
    <col min="5658" max="5659" width="0.7109375" style="80" customWidth="1"/>
    <col min="5660" max="5660" width="2.140625" style="80" customWidth="1"/>
    <col min="5661" max="5661" width="3.7109375" style="80" customWidth="1"/>
    <col min="5662" max="5662" width="2" style="80" customWidth="1"/>
    <col min="5663" max="5663" width="3.85546875" style="80" customWidth="1"/>
    <col min="5664" max="5664" width="2.42578125" style="80" customWidth="1"/>
    <col min="5665" max="5665" width="0.7109375" style="80" customWidth="1"/>
    <col min="5666" max="5666" width="2.28515625" style="80" customWidth="1"/>
    <col min="5667" max="5667" width="0.7109375" style="80" customWidth="1"/>
    <col min="5668" max="5668" width="4.28515625" style="80" customWidth="1"/>
    <col min="5669" max="5669" width="2.7109375" style="80" customWidth="1"/>
    <col min="5670" max="5670" width="5.7109375" style="80" customWidth="1"/>
    <col min="5671" max="5705" width="2.7109375" style="80" customWidth="1"/>
    <col min="5706" max="5706" width="5.28515625" style="80" bestFit="1" customWidth="1"/>
    <col min="5707" max="5707" width="21.85546875" style="80" bestFit="1" customWidth="1"/>
    <col min="5708" max="5708" width="5.5703125" style="80" bestFit="1" customWidth="1"/>
    <col min="5709" max="5709" width="18.140625" style="80" bestFit="1" customWidth="1"/>
    <col min="5710" max="5710" width="5.28515625" style="80" bestFit="1" customWidth="1"/>
    <col min="5711" max="5711" width="22.140625" style="80" bestFit="1" customWidth="1"/>
    <col min="5712" max="5712" width="5.5703125" style="80" bestFit="1" customWidth="1"/>
    <col min="5713" max="5743" width="5.7109375" style="80" customWidth="1"/>
    <col min="5744" max="5888" width="9.140625" style="80"/>
    <col min="5889" max="5889" width="18.7109375" style="80" customWidth="1"/>
    <col min="5890" max="5890" width="2.28515625" style="80" customWidth="1"/>
    <col min="5891" max="5891" width="3" style="80" customWidth="1"/>
    <col min="5892" max="5892" width="2.7109375" style="80" customWidth="1"/>
    <col min="5893" max="5893" width="5.28515625" style="80" customWidth="1"/>
    <col min="5894" max="5894" width="2.5703125" style="80" customWidth="1"/>
    <col min="5895" max="5895" width="2.85546875" style="80" customWidth="1"/>
    <col min="5896" max="5896" width="6.7109375" style="80" customWidth="1"/>
    <col min="5897" max="5897" width="3.28515625" style="80" customWidth="1"/>
    <col min="5898" max="5898" width="5.140625" style="80" customWidth="1"/>
    <col min="5899" max="5899" width="3.7109375" style="80" customWidth="1"/>
    <col min="5900" max="5900" width="4.5703125" style="80" customWidth="1"/>
    <col min="5901" max="5903" width="3.7109375" style="80" customWidth="1"/>
    <col min="5904" max="5904" width="3.140625" style="80" customWidth="1"/>
    <col min="5905" max="5905" width="2.140625" style="80" customWidth="1"/>
    <col min="5906" max="5906" width="4.42578125" style="80" customWidth="1"/>
    <col min="5907" max="5907" width="0.7109375" style="80" customWidth="1"/>
    <col min="5908" max="5908" width="2.7109375" style="80" customWidth="1"/>
    <col min="5909" max="5910" width="1.7109375" style="80" customWidth="1"/>
    <col min="5911" max="5911" width="2.42578125" style="80" customWidth="1"/>
    <col min="5912" max="5912" width="2.7109375" style="80" customWidth="1"/>
    <col min="5913" max="5913" width="2.140625" style="80" customWidth="1"/>
    <col min="5914" max="5915" width="0.7109375" style="80" customWidth="1"/>
    <col min="5916" max="5916" width="2.140625" style="80" customWidth="1"/>
    <col min="5917" max="5917" width="3.7109375" style="80" customWidth="1"/>
    <col min="5918" max="5918" width="2" style="80" customWidth="1"/>
    <col min="5919" max="5919" width="3.85546875" style="80" customWidth="1"/>
    <col min="5920" max="5920" width="2.42578125" style="80" customWidth="1"/>
    <col min="5921" max="5921" width="0.7109375" style="80" customWidth="1"/>
    <col min="5922" max="5922" width="2.28515625" style="80" customWidth="1"/>
    <col min="5923" max="5923" width="0.7109375" style="80" customWidth="1"/>
    <col min="5924" max="5924" width="4.28515625" style="80" customWidth="1"/>
    <col min="5925" max="5925" width="2.7109375" style="80" customWidth="1"/>
    <col min="5926" max="5926" width="5.7109375" style="80" customWidth="1"/>
    <col min="5927" max="5961" width="2.7109375" style="80" customWidth="1"/>
    <col min="5962" max="5962" width="5.28515625" style="80" bestFit="1" customWidth="1"/>
    <col min="5963" max="5963" width="21.85546875" style="80" bestFit="1" customWidth="1"/>
    <col min="5964" max="5964" width="5.5703125" style="80" bestFit="1" customWidth="1"/>
    <col min="5965" max="5965" width="18.140625" style="80" bestFit="1" customWidth="1"/>
    <col min="5966" max="5966" width="5.28515625" style="80" bestFit="1" customWidth="1"/>
    <col min="5967" max="5967" width="22.140625" style="80" bestFit="1" customWidth="1"/>
    <col min="5968" max="5968" width="5.5703125" style="80" bestFit="1" customWidth="1"/>
    <col min="5969" max="5999" width="5.7109375" style="80" customWidth="1"/>
    <col min="6000" max="6144" width="9.140625" style="80"/>
    <col min="6145" max="6145" width="18.7109375" style="80" customWidth="1"/>
    <col min="6146" max="6146" width="2.28515625" style="80" customWidth="1"/>
    <col min="6147" max="6147" width="3" style="80" customWidth="1"/>
    <col min="6148" max="6148" width="2.7109375" style="80" customWidth="1"/>
    <col min="6149" max="6149" width="5.28515625" style="80" customWidth="1"/>
    <col min="6150" max="6150" width="2.5703125" style="80" customWidth="1"/>
    <col min="6151" max="6151" width="2.85546875" style="80" customWidth="1"/>
    <col min="6152" max="6152" width="6.7109375" style="80" customWidth="1"/>
    <col min="6153" max="6153" width="3.28515625" style="80" customWidth="1"/>
    <col min="6154" max="6154" width="5.140625" style="80" customWidth="1"/>
    <col min="6155" max="6155" width="3.7109375" style="80" customWidth="1"/>
    <col min="6156" max="6156" width="4.5703125" style="80" customWidth="1"/>
    <col min="6157" max="6159" width="3.7109375" style="80" customWidth="1"/>
    <col min="6160" max="6160" width="3.140625" style="80" customWidth="1"/>
    <col min="6161" max="6161" width="2.140625" style="80" customWidth="1"/>
    <col min="6162" max="6162" width="4.42578125" style="80" customWidth="1"/>
    <col min="6163" max="6163" width="0.7109375" style="80" customWidth="1"/>
    <col min="6164" max="6164" width="2.7109375" style="80" customWidth="1"/>
    <col min="6165" max="6166" width="1.7109375" style="80" customWidth="1"/>
    <col min="6167" max="6167" width="2.42578125" style="80" customWidth="1"/>
    <col min="6168" max="6168" width="2.7109375" style="80" customWidth="1"/>
    <col min="6169" max="6169" width="2.140625" style="80" customWidth="1"/>
    <col min="6170" max="6171" width="0.7109375" style="80" customWidth="1"/>
    <col min="6172" max="6172" width="2.140625" style="80" customWidth="1"/>
    <col min="6173" max="6173" width="3.7109375" style="80" customWidth="1"/>
    <col min="6174" max="6174" width="2" style="80" customWidth="1"/>
    <col min="6175" max="6175" width="3.85546875" style="80" customWidth="1"/>
    <col min="6176" max="6176" width="2.42578125" style="80" customWidth="1"/>
    <col min="6177" max="6177" width="0.7109375" style="80" customWidth="1"/>
    <col min="6178" max="6178" width="2.28515625" style="80" customWidth="1"/>
    <col min="6179" max="6179" width="0.7109375" style="80" customWidth="1"/>
    <col min="6180" max="6180" width="4.28515625" style="80" customWidth="1"/>
    <col min="6181" max="6181" width="2.7109375" style="80" customWidth="1"/>
    <col min="6182" max="6182" width="5.7109375" style="80" customWidth="1"/>
    <col min="6183" max="6217" width="2.7109375" style="80" customWidth="1"/>
    <col min="6218" max="6218" width="5.28515625" style="80" bestFit="1" customWidth="1"/>
    <col min="6219" max="6219" width="21.85546875" style="80" bestFit="1" customWidth="1"/>
    <col min="6220" max="6220" width="5.5703125" style="80" bestFit="1" customWidth="1"/>
    <col min="6221" max="6221" width="18.140625" style="80" bestFit="1" customWidth="1"/>
    <col min="6222" max="6222" width="5.28515625" style="80" bestFit="1" customWidth="1"/>
    <col min="6223" max="6223" width="22.140625" style="80" bestFit="1" customWidth="1"/>
    <col min="6224" max="6224" width="5.5703125" style="80" bestFit="1" customWidth="1"/>
    <col min="6225" max="6255" width="5.7109375" style="80" customWidth="1"/>
    <col min="6256" max="6400" width="9.140625" style="80"/>
    <col min="6401" max="6401" width="18.7109375" style="80" customWidth="1"/>
    <col min="6402" max="6402" width="2.28515625" style="80" customWidth="1"/>
    <col min="6403" max="6403" width="3" style="80" customWidth="1"/>
    <col min="6404" max="6404" width="2.7109375" style="80" customWidth="1"/>
    <col min="6405" max="6405" width="5.28515625" style="80" customWidth="1"/>
    <col min="6406" max="6406" width="2.5703125" style="80" customWidth="1"/>
    <col min="6407" max="6407" width="2.85546875" style="80" customWidth="1"/>
    <col min="6408" max="6408" width="6.7109375" style="80" customWidth="1"/>
    <col min="6409" max="6409" width="3.28515625" style="80" customWidth="1"/>
    <col min="6410" max="6410" width="5.140625" style="80" customWidth="1"/>
    <col min="6411" max="6411" width="3.7109375" style="80" customWidth="1"/>
    <col min="6412" max="6412" width="4.5703125" style="80" customWidth="1"/>
    <col min="6413" max="6415" width="3.7109375" style="80" customWidth="1"/>
    <col min="6416" max="6416" width="3.140625" style="80" customWidth="1"/>
    <col min="6417" max="6417" width="2.140625" style="80" customWidth="1"/>
    <col min="6418" max="6418" width="4.42578125" style="80" customWidth="1"/>
    <col min="6419" max="6419" width="0.7109375" style="80" customWidth="1"/>
    <col min="6420" max="6420" width="2.7109375" style="80" customWidth="1"/>
    <col min="6421" max="6422" width="1.7109375" style="80" customWidth="1"/>
    <col min="6423" max="6423" width="2.42578125" style="80" customWidth="1"/>
    <col min="6424" max="6424" width="2.7109375" style="80" customWidth="1"/>
    <col min="6425" max="6425" width="2.140625" style="80" customWidth="1"/>
    <col min="6426" max="6427" width="0.7109375" style="80" customWidth="1"/>
    <col min="6428" max="6428" width="2.140625" style="80" customWidth="1"/>
    <col min="6429" max="6429" width="3.7109375" style="80" customWidth="1"/>
    <col min="6430" max="6430" width="2" style="80" customWidth="1"/>
    <col min="6431" max="6431" width="3.85546875" style="80" customWidth="1"/>
    <col min="6432" max="6432" width="2.42578125" style="80" customWidth="1"/>
    <col min="6433" max="6433" width="0.7109375" style="80" customWidth="1"/>
    <col min="6434" max="6434" width="2.28515625" style="80" customWidth="1"/>
    <col min="6435" max="6435" width="0.7109375" style="80" customWidth="1"/>
    <col min="6436" max="6436" width="4.28515625" style="80" customWidth="1"/>
    <col min="6437" max="6437" width="2.7109375" style="80" customWidth="1"/>
    <col min="6438" max="6438" width="5.7109375" style="80" customWidth="1"/>
    <col min="6439" max="6473" width="2.7109375" style="80" customWidth="1"/>
    <col min="6474" max="6474" width="5.28515625" style="80" bestFit="1" customWidth="1"/>
    <col min="6475" max="6475" width="21.85546875" style="80" bestFit="1" customWidth="1"/>
    <col min="6476" max="6476" width="5.5703125" style="80" bestFit="1" customWidth="1"/>
    <col min="6477" max="6477" width="18.140625" style="80" bestFit="1" customWidth="1"/>
    <col min="6478" max="6478" width="5.28515625" style="80" bestFit="1" customWidth="1"/>
    <col min="6479" max="6479" width="22.140625" style="80" bestFit="1" customWidth="1"/>
    <col min="6480" max="6480" width="5.5703125" style="80" bestFit="1" customWidth="1"/>
    <col min="6481" max="6511" width="5.7109375" style="80" customWidth="1"/>
    <col min="6512" max="6656" width="9.140625" style="80"/>
    <col min="6657" max="6657" width="18.7109375" style="80" customWidth="1"/>
    <col min="6658" max="6658" width="2.28515625" style="80" customWidth="1"/>
    <col min="6659" max="6659" width="3" style="80" customWidth="1"/>
    <col min="6660" max="6660" width="2.7109375" style="80" customWidth="1"/>
    <col min="6661" max="6661" width="5.28515625" style="80" customWidth="1"/>
    <col min="6662" max="6662" width="2.5703125" style="80" customWidth="1"/>
    <col min="6663" max="6663" width="2.85546875" style="80" customWidth="1"/>
    <col min="6664" max="6664" width="6.7109375" style="80" customWidth="1"/>
    <col min="6665" max="6665" width="3.28515625" style="80" customWidth="1"/>
    <col min="6666" max="6666" width="5.140625" style="80" customWidth="1"/>
    <col min="6667" max="6667" width="3.7109375" style="80" customWidth="1"/>
    <col min="6668" max="6668" width="4.5703125" style="80" customWidth="1"/>
    <col min="6669" max="6671" width="3.7109375" style="80" customWidth="1"/>
    <col min="6672" max="6672" width="3.140625" style="80" customWidth="1"/>
    <col min="6673" max="6673" width="2.140625" style="80" customWidth="1"/>
    <col min="6674" max="6674" width="4.42578125" style="80" customWidth="1"/>
    <col min="6675" max="6675" width="0.7109375" style="80" customWidth="1"/>
    <col min="6676" max="6676" width="2.7109375" style="80" customWidth="1"/>
    <col min="6677" max="6678" width="1.7109375" style="80" customWidth="1"/>
    <col min="6679" max="6679" width="2.42578125" style="80" customWidth="1"/>
    <col min="6680" max="6680" width="2.7109375" style="80" customWidth="1"/>
    <col min="6681" max="6681" width="2.140625" style="80" customWidth="1"/>
    <col min="6682" max="6683" width="0.7109375" style="80" customWidth="1"/>
    <col min="6684" max="6684" width="2.140625" style="80" customWidth="1"/>
    <col min="6685" max="6685" width="3.7109375" style="80" customWidth="1"/>
    <col min="6686" max="6686" width="2" style="80" customWidth="1"/>
    <col min="6687" max="6687" width="3.85546875" style="80" customWidth="1"/>
    <col min="6688" max="6688" width="2.42578125" style="80" customWidth="1"/>
    <col min="6689" max="6689" width="0.7109375" style="80" customWidth="1"/>
    <col min="6690" max="6690" width="2.28515625" style="80" customWidth="1"/>
    <col min="6691" max="6691" width="0.7109375" style="80" customWidth="1"/>
    <col min="6692" max="6692" width="4.28515625" style="80" customWidth="1"/>
    <col min="6693" max="6693" width="2.7109375" style="80" customWidth="1"/>
    <col min="6694" max="6694" width="5.7109375" style="80" customWidth="1"/>
    <col min="6695" max="6729" width="2.7109375" style="80" customWidth="1"/>
    <col min="6730" max="6730" width="5.28515625" style="80" bestFit="1" customWidth="1"/>
    <col min="6731" max="6731" width="21.85546875" style="80" bestFit="1" customWidth="1"/>
    <col min="6732" max="6732" width="5.5703125" style="80" bestFit="1" customWidth="1"/>
    <col min="6733" max="6733" width="18.140625" style="80" bestFit="1" customWidth="1"/>
    <col min="6734" max="6734" width="5.28515625" style="80" bestFit="1" customWidth="1"/>
    <col min="6735" max="6735" width="22.140625" style="80" bestFit="1" customWidth="1"/>
    <col min="6736" max="6736" width="5.5703125" style="80" bestFit="1" customWidth="1"/>
    <col min="6737" max="6767" width="5.7109375" style="80" customWidth="1"/>
    <col min="6768" max="6912" width="9.140625" style="80"/>
    <col min="6913" max="6913" width="18.7109375" style="80" customWidth="1"/>
    <col min="6914" max="6914" width="2.28515625" style="80" customWidth="1"/>
    <col min="6915" max="6915" width="3" style="80" customWidth="1"/>
    <col min="6916" max="6916" width="2.7109375" style="80" customWidth="1"/>
    <col min="6917" max="6917" width="5.28515625" style="80" customWidth="1"/>
    <col min="6918" max="6918" width="2.5703125" style="80" customWidth="1"/>
    <col min="6919" max="6919" width="2.85546875" style="80" customWidth="1"/>
    <col min="6920" max="6920" width="6.7109375" style="80" customWidth="1"/>
    <col min="6921" max="6921" width="3.28515625" style="80" customWidth="1"/>
    <col min="6922" max="6922" width="5.140625" style="80" customWidth="1"/>
    <col min="6923" max="6923" width="3.7109375" style="80" customWidth="1"/>
    <col min="6924" max="6924" width="4.5703125" style="80" customWidth="1"/>
    <col min="6925" max="6927" width="3.7109375" style="80" customWidth="1"/>
    <col min="6928" max="6928" width="3.140625" style="80" customWidth="1"/>
    <col min="6929" max="6929" width="2.140625" style="80" customWidth="1"/>
    <col min="6930" max="6930" width="4.42578125" style="80" customWidth="1"/>
    <col min="6931" max="6931" width="0.7109375" style="80" customWidth="1"/>
    <col min="6932" max="6932" width="2.7109375" style="80" customWidth="1"/>
    <col min="6933" max="6934" width="1.7109375" style="80" customWidth="1"/>
    <col min="6935" max="6935" width="2.42578125" style="80" customWidth="1"/>
    <col min="6936" max="6936" width="2.7109375" style="80" customWidth="1"/>
    <col min="6937" max="6937" width="2.140625" style="80" customWidth="1"/>
    <col min="6938" max="6939" width="0.7109375" style="80" customWidth="1"/>
    <col min="6940" max="6940" width="2.140625" style="80" customWidth="1"/>
    <col min="6941" max="6941" width="3.7109375" style="80" customWidth="1"/>
    <col min="6942" max="6942" width="2" style="80" customWidth="1"/>
    <col min="6943" max="6943" width="3.85546875" style="80" customWidth="1"/>
    <col min="6944" max="6944" width="2.42578125" style="80" customWidth="1"/>
    <col min="6945" max="6945" width="0.7109375" style="80" customWidth="1"/>
    <col min="6946" max="6946" width="2.28515625" style="80" customWidth="1"/>
    <col min="6947" max="6947" width="0.7109375" style="80" customWidth="1"/>
    <col min="6948" max="6948" width="4.28515625" style="80" customWidth="1"/>
    <col min="6949" max="6949" width="2.7109375" style="80" customWidth="1"/>
    <col min="6950" max="6950" width="5.7109375" style="80" customWidth="1"/>
    <col min="6951" max="6985" width="2.7109375" style="80" customWidth="1"/>
    <col min="6986" max="6986" width="5.28515625" style="80" bestFit="1" customWidth="1"/>
    <col min="6987" max="6987" width="21.85546875" style="80" bestFit="1" customWidth="1"/>
    <col min="6988" max="6988" width="5.5703125" style="80" bestFit="1" customWidth="1"/>
    <col min="6989" max="6989" width="18.140625" style="80" bestFit="1" customWidth="1"/>
    <col min="6990" max="6990" width="5.28515625" style="80" bestFit="1" customWidth="1"/>
    <col min="6991" max="6991" width="22.140625" style="80" bestFit="1" customWidth="1"/>
    <col min="6992" max="6992" width="5.5703125" style="80" bestFit="1" customWidth="1"/>
    <col min="6993" max="7023" width="5.7109375" style="80" customWidth="1"/>
    <col min="7024" max="7168" width="9.140625" style="80"/>
    <col min="7169" max="7169" width="18.7109375" style="80" customWidth="1"/>
    <col min="7170" max="7170" width="2.28515625" style="80" customWidth="1"/>
    <col min="7171" max="7171" width="3" style="80" customWidth="1"/>
    <col min="7172" max="7172" width="2.7109375" style="80" customWidth="1"/>
    <col min="7173" max="7173" width="5.28515625" style="80" customWidth="1"/>
    <col min="7174" max="7174" width="2.5703125" style="80" customWidth="1"/>
    <col min="7175" max="7175" width="2.85546875" style="80" customWidth="1"/>
    <col min="7176" max="7176" width="6.7109375" style="80" customWidth="1"/>
    <col min="7177" max="7177" width="3.28515625" style="80" customWidth="1"/>
    <col min="7178" max="7178" width="5.140625" style="80" customWidth="1"/>
    <col min="7179" max="7179" width="3.7109375" style="80" customWidth="1"/>
    <col min="7180" max="7180" width="4.5703125" style="80" customWidth="1"/>
    <col min="7181" max="7183" width="3.7109375" style="80" customWidth="1"/>
    <col min="7184" max="7184" width="3.140625" style="80" customWidth="1"/>
    <col min="7185" max="7185" width="2.140625" style="80" customWidth="1"/>
    <col min="7186" max="7186" width="4.42578125" style="80" customWidth="1"/>
    <col min="7187" max="7187" width="0.7109375" style="80" customWidth="1"/>
    <col min="7188" max="7188" width="2.7109375" style="80" customWidth="1"/>
    <col min="7189" max="7190" width="1.7109375" style="80" customWidth="1"/>
    <col min="7191" max="7191" width="2.42578125" style="80" customWidth="1"/>
    <col min="7192" max="7192" width="2.7109375" style="80" customWidth="1"/>
    <col min="7193" max="7193" width="2.140625" style="80" customWidth="1"/>
    <col min="7194" max="7195" width="0.7109375" style="80" customWidth="1"/>
    <col min="7196" max="7196" width="2.140625" style="80" customWidth="1"/>
    <col min="7197" max="7197" width="3.7109375" style="80" customWidth="1"/>
    <col min="7198" max="7198" width="2" style="80" customWidth="1"/>
    <col min="7199" max="7199" width="3.85546875" style="80" customWidth="1"/>
    <col min="7200" max="7200" width="2.42578125" style="80" customWidth="1"/>
    <col min="7201" max="7201" width="0.7109375" style="80" customWidth="1"/>
    <col min="7202" max="7202" width="2.28515625" style="80" customWidth="1"/>
    <col min="7203" max="7203" width="0.7109375" style="80" customWidth="1"/>
    <col min="7204" max="7204" width="4.28515625" style="80" customWidth="1"/>
    <col min="7205" max="7205" width="2.7109375" style="80" customWidth="1"/>
    <col min="7206" max="7206" width="5.7109375" style="80" customWidth="1"/>
    <col min="7207" max="7241" width="2.7109375" style="80" customWidth="1"/>
    <col min="7242" max="7242" width="5.28515625" style="80" bestFit="1" customWidth="1"/>
    <col min="7243" max="7243" width="21.85546875" style="80" bestFit="1" customWidth="1"/>
    <col min="7244" max="7244" width="5.5703125" style="80" bestFit="1" customWidth="1"/>
    <col min="7245" max="7245" width="18.140625" style="80" bestFit="1" customWidth="1"/>
    <col min="7246" max="7246" width="5.28515625" style="80" bestFit="1" customWidth="1"/>
    <col min="7247" max="7247" width="22.140625" style="80" bestFit="1" customWidth="1"/>
    <col min="7248" max="7248" width="5.5703125" style="80" bestFit="1" customWidth="1"/>
    <col min="7249" max="7279" width="5.7109375" style="80" customWidth="1"/>
    <col min="7280" max="7424" width="9.140625" style="80"/>
    <col min="7425" max="7425" width="18.7109375" style="80" customWidth="1"/>
    <col min="7426" max="7426" width="2.28515625" style="80" customWidth="1"/>
    <col min="7427" max="7427" width="3" style="80" customWidth="1"/>
    <col min="7428" max="7428" width="2.7109375" style="80" customWidth="1"/>
    <col min="7429" max="7429" width="5.28515625" style="80" customWidth="1"/>
    <col min="7430" max="7430" width="2.5703125" style="80" customWidth="1"/>
    <col min="7431" max="7431" width="2.85546875" style="80" customWidth="1"/>
    <col min="7432" max="7432" width="6.7109375" style="80" customWidth="1"/>
    <col min="7433" max="7433" width="3.28515625" style="80" customWidth="1"/>
    <col min="7434" max="7434" width="5.140625" style="80" customWidth="1"/>
    <col min="7435" max="7435" width="3.7109375" style="80" customWidth="1"/>
    <col min="7436" max="7436" width="4.5703125" style="80" customWidth="1"/>
    <col min="7437" max="7439" width="3.7109375" style="80" customWidth="1"/>
    <col min="7440" max="7440" width="3.140625" style="80" customWidth="1"/>
    <col min="7441" max="7441" width="2.140625" style="80" customWidth="1"/>
    <col min="7442" max="7442" width="4.42578125" style="80" customWidth="1"/>
    <col min="7443" max="7443" width="0.7109375" style="80" customWidth="1"/>
    <col min="7444" max="7444" width="2.7109375" style="80" customWidth="1"/>
    <col min="7445" max="7446" width="1.7109375" style="80" customWidth="1"/>
    <col min="7447" max="7447" width="2.42578125" style="80" customWidth="1"/>
    <col min="7448" max="7448" width="2.7109375" style="80" customWidth="1"/>
    <col min="7449" max="7449" width="2.140625" style="80" customWidth="1"/>
    <col min="7450" max="7451" width="0.7109375" style="80" customWidth="1"/>
    <col min="7452" max="7452" width="2.140625" style="80" customWidth="1"/>
    <col min="7453" max="7453" width="3.7109375" style="80" customWidth="1"/>
    <col min="7454" max="7454" width="2" style="80" customWidth="1"/>
    <col min="7455" max="7455" width="3.85546875" style="80" customWidth="1"/>
    <col min="7456" max="7456" width="2.42578125" style="80" customWidth="1"/>
    <col min="7457" max="7457" width="0.7109375" style="80" customWidth="1"/>
    <col min="7458" max="7458" width="2.28515625" style="80" customWidth="1"/>
    <col min="7459" max="7459" width="0.7109375" style="80" customWidth="1"/>
    <col min="7460" max="7460" width="4.28515625" style="80" customWidth="1"/>
    <col min="7461" max="7461" width="2.7109375" style="80" customWidth="1"/>
    <col min="7462" max="7462" width="5.7109375" style="80" customWidth="1"/>
    <col min="7463" max="7497" width="2.7109375" style="80" customWidth="1"/>
    <col min="7498" max="7498" width="5.28515625" style="80" bestFit="1" customWidth="1"/>
    <col min="7499" max="7499" width="21.85546875" style="80" bestFit="1" customWidth="1"/>
    <col min="7500" max="7500" width="5.5703125" style="80" bestFit="1" customWidth="1"/>
    <col min="7501" max="7501" width="18.140625" style="80" bestFit="1" customWidth="1"/>
    <col min="7502" max="7502" width="5.28515625" style="80" bestFit="1" customWidth="1"/>
    <col min="7503" max="7503" width="22.140625" style="80" bestFit="1" customWidth="1"/>
    <col min="7504" max="7504" width="5.5703125" style="80" bestFit="1" customWidth="1"/>
    <col min="7505" max="7535" width="5.7109375" style="80" customWidth="1"/>
    <col min="7536" max="7680" width="9.140625" style="80"/>
    <col min="7681" max="7681" width="18.7109375" style="80" customWidth="1"/>
    <col min="7682" max="7682" width="2.28515625" style="80" customWidth="1"/>
    <col min="7683" max="7683" width="3" style="80" customWidth="1"/>
    <col min="7684" max="7684" width="2.7109375" style="80" customWidth="1"/>
    <col min="7685" max="7685" width="5.28515625" style="80" customWidth="1"/>
    <col min="7686" max="7686" width="2.5703125" style="80" customWidth="1"/>
    <col min="7687" max="7687" width="2.85546875" style="80" customWidth="1"/>
    <col min="7688" max="7688" width="6.7109375" style="80" customWidth="1"/>
    <col min="7689" max="7689" width="3.28515625" style="80" customWidth="1"/>
    <col min="7690" max="7690" width="5.140625" style="80" customWidth="1"/>
    <col min="7691" max="7691" width="3.7109375" style="80" customWidth="1"/>
    <col min="7692" max="7692" width="4.5703125" style="80" customWidth="1"/>
    <col min="7693" max="7695" width="3.7109375" style="80" customWidth="1"/>
    <col min="7696" max="7696" width="3.140625" style="80" customWidth="1"/>
    <col min="7697" max="7697" width="2.140625" style="80" customWidth="1"/>
    <col min="7698" max="7698" width="4.42578125" style="80" customWidth="1"/>
    <col min="7699" max="7699" width="0.7109375" style="80" customWidth="1"/>
    <col min="7700" max="7700" width="2.7109375" style="80" customWidth="1"/>
    <col min="7701" max="7702" width="1.7109375" style="80" customWidth="1"/>
    <col min="7703" max="7703" width="2.42578125" style="80" customWidth="1"/>
    <col min="7704" max="7704" width="2.7109375" style="80" customWidth="1"/>
    <col min="7705" max="7705" width="2.140625" style="80" customWidth="1"/>
    <col min="7706" max="7707" width="0.7109375" style="80" customWidth="1"/>
    <col min="7708" max="7708" width="2.140625" style="80" customWidth="1"/>
    <col min="7709" max="7709" width="3.7109375" style="80" customWidth="1"/>
    <col min="7710" max="7710" width="2" style="80" customWidth="1"/>
    <col min="7711" max="7711" width="3.85546875" style="80" customWidth="1"/>
    <col min="7712" max="7712" width="2.42578125" style="80" customWidth="1"/>
    <col min="7713" max="7713" width="0.7109375" style="80" customWidth="1"/>
    <col min="7714" max="7714" width="2.28515625" style="80" customWidth="1"/>
    <col min="7715" max="7715" width="0.7109375" style="80" customWidth="1"/>
    <col min="7716" max="7716" width="4.28515625" style="80" customWidth="1"/>
    <col min="7717" max="7717" width="2.7109375" style="80" customWidth="1"/>
    <col min="7718" max="7718" width="5.7109375" style="80" customWidth="1"/>
    <col min="7719" max="7753" width="2.7109375" style="80" customWidth="1"/>
    <col min="7754" max="7754" width="5.28515625" style="80" bestFit="1" customWidth="1"/>
    <col min="7755" max="7755" width="21.85546875" style="80" bestFit="1" customWidth="1"/>
    <col min="7756" max="7756" width="5.5703125" style="80" bestFit="1" customWidth="1"/>
    <col min="7757" max="7757" width="18.140625" style="80" bestFit="1" customWidth="1"/>
    <col min="7758" max="7758" width="5.28515625" style="80" bestFit="1" customWidth="1"/>
    <col min="7759" max="7759" width="22.140625" style="80" bestFit="1" customWidth="1"/>
    <col min="7760" max="7760" width="5.5703125" style="80" bestFit="1" customWidth="1"/>
    <col min="7761" max="7791" width="5.7109375" style="80" customWidth="1"/>
    <col min="7792" max="7936" width="9.140625" style="80"/>
    <col min="7937" max="7937" width="18.7109375" style="80" customWidth="1"/>
    <col min="7938" max="7938" width="2.28515625" style="80" customWidth="1"/>
    <col min="7939" max="7939" width="3" style="80" customWidth="1"/>
    <col min="7940" max="7940" width="2.7109375" style="80" customWidth="1"/>
    <col min="7941" max="7941" width="5.28515625" style="80" customWidth="1"/>
    <col min="7942" max="7942" width="2.5703125" style="80" customWidth="1"/>
    <col min="7943" max="7943" width="2.85546875" style="80" customWidth="1"/>
    <col min="7944" max="7944" width="6.7109375" style="80" customWidth="1"/>
    <col min="7945" max="7945" width="3.28515625" style="80" customWidth="1"/>
    <col min="7946" max="7946" width="5.140625" style="80" customWidth="1"/>
    <col min="7947" max="7947" width="3.7109375" style="80" customWidth="1"/>
    <col min="7948" max="7948" width="4.5703125" style="80" customWidth="1"/>
    <col min="7949" max="7951" width="3.7109375" style="80" customWidth="1"/>
    <col min="7952" max="7952" width="3.140625" style="80" customWidth="1"/>
    <col min="7953" max="7953" width="2.140625" style="80" customWidth="1"/>
    <col min="7954" max="7954" width="4.42578125" style="80" customWidth="1"/>
    <col min="7955" max="7955" width="0.7109375" style="80" customWidth="1"/>
    <col min="7956" max="7956" width="2.7109375" style="80" customWidth="1"/>
    <col min="7957" max="7958" width="1.7109375" style="80" customWidth="1"/>
    <col min="7959" max="7959" width="2.42578125" style="80" customWidth="1"/>
    <col min="7960" max="7960" width="2.7109375" style="80" customWidth="1"/>
    <col min="7961" max="7961" width="2.140625" style="80" customWidth="1"/>
    <col min="7962" max="7963" width="0.7109375" style="80" customWidth="1"/>
    <col min="7964" max="7964" width="2.140625" style="80" customWidth="1"/>
    <col min="7965" max="7965" width="3.7109375" style="80" customWidth="1"/>
    <col min="7966" max="7966" width="2" style="80" customWidth="1"/>
    <col min="7967" max="7967" width="3.85546875" style="80" customWidth="1"/>
    <col min="7968" max="7968" width="2.42578125" style="80" customWidth="1"/>
    <col min="7969" max="7969" width="0.7109375" style="80" customWidth="1"/>
    <col min="7970" max="7970" width="2.28515625" style="80" customWidth="1"/>
    <col min="7971" max="7971" width="0.7109375" style="80" customWidth="1"/>
    <col min="7972" max="7972" width="4.28515625" style="80" customWidth="1"/>
    <col min="7973" max="7973" width="2.7109375" style="80" customWidth="1"/>
    <col min="7974" max="7974" width="5.7109375" style="80" customWidth="1"/>
    <col min="7975" max="8009" width="2.7109375" style="80" customWidth="1"/>
    <col min="8010" max="8010" width="5.28515625" style="80" bestFit="1" customWidth="1"/>
    <col min="8011" max="8011" width="21.85546875" style="80" bestFit="1" customWidth="1"/>
    <col min="8012" max="8012" width="5.5703125" style="80" bestFit="1" customWidth="1"/>
    <col min="8013" max="8013" width="18.140625" style="80" bestFit="1" customWidth="1"/>
    <col min="8014" max="8014" width="5.28515625" style="80" bestFit="1" customWidth="1"/>
    <col min="8015" max="8015" width="22.140625" style="80" bestFit="1" customWidth="1"/>
    <col min="8016" max="8016" width="5.5703125" style="80" bestFit="1" customWidth="1"/>
    <col min="8017" max="8047" width="5.7109375" style="80" customWidth="1"/>
    <col min="8048" max="8192" width="9.140625" style="80"/>
    <col min="8193" max="8193" width="18.7109375" style="80" customWidth="1"/>
    <col min="8194" max="8194" width="2.28515625" style="80" customWidth="1"/>
    <col min="8195" max="8195" width="3" style="80" customWidth="1"/>
    <col min="8196" max="8196" width="2.7109375" style="80" customWidth="1"/>
    <col min="8197" max="8197" width="5.28515625" style="80" customWidth="1"/>
    <col min="8198" max="8198" width="2.5703125" style="80" customWidth="1"/>
    <col min="8199" max="8199" width="2.85546875" style="80" customWidth="1"/>
    <col min="8200" max="8200" width="6.7109375" style="80" customWidth="1"/>
    <col min="8201" max="8201" width="3.28515625" style="80" customWidth="1"/>
    <col min="8202" max="8202" width="5.140625" style="80" customWidth="1"/>
    <col min="8203" max="8203" width="3.7109375" style="80" customWidth="1"/>
    <col min="8204" max="8204" width="4.5703125" style="80" customWidth="1"/>
    <col min="8205" max="8207" width="3.7109375" style="80" customWidth="1"/>
    <col min="8208" max="8208" width="3.140625" style="80" customWidth="1"/>
    <col min="8209" max="8209" width="2.140625" style="80" customWidth="1"/>
    <col min="8210" max="8210" width="4.42578125" style="80" customWidth="1"/>
    <col min="8211" max="8211" width="0.7109375" style="80" customWidth="1"/>
    <col min="8212" max="8212" width="2.7109375" style="80" customWidth="1"/>
    <col min="8213" max="8214" width="1.7109375" style="80" customWidth="1"/>
    <col min="8215" max="8215" width="2.42578125" style="80" customWidth="1"/>
    <col min="8216" max="8216" width="2.7109375" style="80" customWidth="1"/>
    <col min="8217" max="8217" width="2.140625" style="80" customWidth="1"/>
    <col min="8218" max="8219" width="0.7109375" style="80" customWidth="1"/>
    <col min="8220" max="8220" width="2.140625" style="80" customWidth="1"/>
    <col min="8221" max="8221" width="3.7109375" style="80" customWidth="1"/>
    <col min="8222" max="8222" width="2" style="80" customWidth="1"/>
    <col min="8223" max="8223" width="3.85546875" style="80" customWidth="1"/>
    <col min="8224" max="8224" width="2.42578125" style="80" customWidth="1"/>
    <col min="8225" max="8225" width="0.7109375" style="80" customWidth="1"/>
    <col min="8226" max="8226" width="2.28515625" style="80" customWidth="1"/>
    <col min="8227" max="8227" width="0.7109375" style="80" customWidth="1"/>
    <col min="8228" max="8228" width="4.28515625" style="80" customWidth="1"/>
    <col min="8229" max="8229" width="2.7109375" style="80" customWidth="1"/>
    <col min="8230" max="8230" width="5.7109375" style="80" customWidth="1"/>
    <col min="8231" max="8265" width="2.7109375" style="80" customWidth="1"/>
    <col min="8266" max="8266" width="5.28515625" style="80" bestFit="1" customWidth="1"/>
    <col min="8267" max="8267" width="21.85546875" style="80" bestFit="1" customWidth="1"/>
    <col min="8268" max="8268" width="5.5703125" style="80" bestFit="1" customWidth="1"/>
    <col min="8269" max="8269" width="18.140625" style="80" bestFit="1" customWidth="1"/>
    <col min="8270" max="8270" width="5.28515625" style="80" bestFit="1" customWidth="1"/>
    <col min="8271" max="8271" width="22.140625" style="80" bestFit="1" customWidth="1"/>
    <col min="8272" max="8272" width="5.5703125" style="80" bestFit="1" customWidth="1"/>
    <col min="8273" max="8303" width="5.7109375" style="80" customWidth="1"/>
    <col min="8304" max="8448" width="9.140625" style="80"/>
    <col min="8449" max="8449" width="18.7109375" style="80" customWidth="1"/>
    <col min="8450" max="8450" width="2.28515625" style="80" customWidth="1"/>
    <col min="8451" max="8451" width="3" style="80" customWidth="1"/>
    <col min="8452" max="8452" width="2.7109375" style="80" customWidth="1"/>
    <col min="8453" max="8453" width="5.28515625" style="80" customWidth="1"/>
    <col min="8454" max="8454" width="2.5703125" style="80" customWidth="1"/>
    <col min="8455" max="8455" width="2.85546875" style="80" customWidth="1"/>
    <col min="8456" max="8456" width="6.7109375" style="80" customWidth="1"/>
    <col min="8457" max="8457" width="3.28515625" style="80" customWidth="1"/>
    <col min="8458" max="8458" width="5.140625" style="80" customWidth="1"/>
    <col min="8459" max="8459" width="3.7109375" style="80" customWidth="1"/>
    <col min="8460" max="8460" width="4.5703125" style="80" customWidth="1"/>
    <col min="8461" max="8463" width="3.7109375" style="80" customWidth="1"/>
    <col min="8464" max="8464" width="3.140625" style="80" customWidth="1"/>
    <col min="8465" max="8465" width="2.140625" style="80" customWidth="1"/>
    <col min="8466" max="8466" width="4.42578125" style="80" customWidth="1"/>
    <col min="8467" max="8467" width="0.7109375" style="80" customWidth="1"/>
    <col min="8468" max="8468" width="2.7109375" style="80" customWidth="1"/>
    <col min="8469" max="8470" width="1.7109375" style="80" customWidth="1"/>
    <col min="8471" max="8471" width="2.42578125" style="80" customWidth="1"/>
    <col min="8472" max="8472" width="2.7109375" style="80" customWidth="1"/>
    <col min="8473" max="8473" width="2.140625" style="80" customWidth="1"/>
    <col min="8474" max="8475" width="0.7109375" style="80" customWidth="1"/>
    <col min="8476" max="8476" width="2.140625" style="80" customWidth="1"/>
    <col min="8477" max="8477" width="3.7109375" style="80" customWidth="1"/>
    <col min="8478" max="8478" width="2" style="80" customWidth="1"/>
    <col min="8479" max="8479" width="3.85546875" style="80" customWidth="1"/>
    <col min="8480" max="8480" width="2.42578125" style="80" customWidth="1"/>
    <col min="8481" max="8481" width="0.7109375" style="80" customWidth="1"/>
    <col min="8482" max="8482" width="2.28515625" style="80" customWidth="1"/>
    <col min="8483" max="8483" width="0.7109375" style="80" customWidth="1"/>
    <col min="8484" max="8484" width="4.28515625" style="80" customWidth="1"/>
    <col min="8485" max="8485" width="2.7109375" style="80" customWidth="1"/>
    <col min="8486" max="8486" width="5.7109375" style="80" customWidth="1"/>
    <col min="8487" max="8521" width="2.7109375" style="80" customWidth="1"/>
    <col min="8522" max="8522" width="5.28515625" style="80" bestFit="1" customWidth="1"/>
    <col min="8523" max="8523" width="21.85546875" style="80" bestFit="1" customWidth="1"/>
    <col min="8524" max="8524" width="5.5703125" style="80" bestFit="1" customWidth="1"/>
    <col min="8525" max="8525" width="18.140625" style="80" bestFit="1" customWidth="1"/>
    <col min="8526" max="8526" width="5.28515625" style="80" bestFit="1" customWidth="1"/>
    <col min="8527" max="8527" width="22.140625" style="80" bestFit="1" customWidth="1"/>
    <col min="8528" max="8528" width="5.5703125" style="80" bestFit="1" customWidth="1"/>
    <col min="8529" max="8559" width="5.7109375" style="80" customWidth="1"/>
    <col min="8560" max="8704" width="9.140625" style="80"/>
    <col min="8705" max="8705" width="18.7109375" style="80" customWidth="1"/>
    <col min="8706" max="8706" width="2.28515625" style="80" customWidth="1"/>
    <col min="8707" max="8707" width="3" style="80" customWidth="1"/>
    <col min="8708" max="8708" width="2.7109375" style="80" customWidth="1"/>
    <col min="8709" max="8709" width="5.28515625" style="80" customWidth="1"/>
    <col min="8710" max="8710" width="2.5703125" style="80" customWidth="1"/>
    <col min="8711" max="8711" width="2.85546875" style="80" customWidth="1"/>
    <col min="8712" max="8712" width="6.7109375" style="80" customWidth="1"/>
    <col min="8713" max="8713" width="3.28515625" style="80" customWidth="1"/>
    <col min="8714" max="8714" width="5.140625" style="80" customWidth="1"/>
    <col min="8715" max="8715" width="3.7109375" style="80" customWidth="1"/>
    <col min="8716" max="8716" width="4.5703125" style="80" customWidth="1"/>
    <col min="8717" max="8719" width="3.7109375" style="80" customWidth="1"/>
    <col min="8720" max="8720" width="3.140625" style="80" customWidth="1"/>
    <col min="8721" max="8721" width="2.140625" style="80" customWidth="1"/>
    <col min="8722" max="8722" width="4.42578125" style="80" customWidth="1"/>
    <col min="8723" max="8723" width="0.7109375" style="80" customWidth="1"/>
    <col min="8724" max="8724" width="2.7109375" style="80" customWidth="1"/>
    <col min="8725" max="8726" width="1.7109375" style="80" customWidth="1"/>
    <col min="8727" max="8727" width="2.42578125" style="80" customWidth="1"/>
    <col min="8728" max="8728" width="2.7109375" style="80" customWidth="1"/>
    <col min="8729" max="8729" width="2.140625" style="80" customWidth="1"/>
    <col min="8730" max="8731" width="0.7109375" style="80" customWidth="1"/>
    <col min="8732" max="8732" width="2.140625" style="80" customWidth="1"/>
    <col min="8733" max="8733" width="3.7109375" style="80" customWidth="1"/>
    <col min="8734" max="8734" width="2" style="80" customWidth="1"/>
    <col min="8735" max="8735" width="3.85546875" style="80" customWidth="1"/>
    <col min="8736" max="8736" width="2.42578125" style="80" customWidth="1"/>
    <col min="8737" max="8737" width="0.7109375" style="80" customWidth="1"/>
    <col min="8738" max="8738" width="2.28515625" style="80" customWidth="1"/>
    <col min="8739" max="8739" width="0.7109375" style="80" customWidth="1"/>
    <col min="8740" max="8740" width="4.28515625" style="80" customWidth="1"/>
    <col min="8741" max="8741" width="2.7109375" style="80" customWidth="1"/>
    <col min="8742" max="8742" width="5.7109375" style="80" customWidth="1"/>
    <col min="8743" max="8777" width="2.7109375" style="80" customWidth="1"/>
    <col min="8778" max="8778" width="5.28515625" style="80" bestFit="1" customWidth="1"/>
    <col min="8779" max="8779" width="21.85546875" style="80" bestFit="1" customWidth="1"/>
    <col min="8780" max="8780" width="5.5703125" style="80" bestFit="1" customWidth="1"/>
    <col min="8781" max="8781" width="18.140625" style="80" bestFit="1" customWidth="1"/>
    <col min="8782" max="8782" width="5.28515625" style="80" bestFit="1" customWidth="1"/>
    <col min="8783" max="8783" width="22.140625" style="80" bestFit="1" customWidth="1"/>
    <col min="8784" max="8784" width="5.5703125" style="80" bestFit="1" customWidth="1"/>
    <col min="8785" max="8815" width="5.7109375" style="80" customWidth="1"/>
    <col min="8816" max="8960" width="9.140625" style="80"/>
    <col min="8961" max="8961" width="18.7109375" style="80" customWidth="1"/>
    <col min="8962" max="8962" width="2.28515625" style="80" customWidth="1"/>
    <col min="8963" max="8963" width="3" style="80" customWidth="1"/>
    <col min="8964" max="8964" width="2.7109375" style="80" customWidth="1"/>
    <col min="8965" max="8965" width="5.28515625" style="80" customWidth="1"/>
    <col min="8966" max="8966" width="2.5703125" style="80" customWidth="1"/>
    <col min="8967" max="8967" width="2.85546875" style="80" customWidth="1"/>
    <col min="8968" max="8968" width="6.7109375" style="80" customWidth="1"/>
    <col min="8969" max="8969" width="3.28515625" style="80" customWidth="1"/>
    <col min="8970" max="8970" width="5.140625" style="80" customWidth="1"/>
    <col min="8971" max="8971" width="3.7109375" style="80" customWidth="1"/>
    <col min="8972" max="8972" width="4.5703125" style="80" customWidth="1"/>
    <col min="8973" max="8975" width="3.7109375" style="80" customWidth="1"/>
    <col min="8976" max="8976" width="3.140625" style="80" customWidth="1"/>
    <col min="8977" max="8977" width="2.140625" style="80" customWidth="1"/>
    <col min="8978" max="8978" width="4.42578125" style="80" customWidth="1"/>
    <col min="8979" max="8979" width="0.7109375" style="80" customWidth="1"/>
    <col min="8980" max="8980" width="2.7109375" style="80" customWidth="1"/>
    <col min="8981" max="8982" width="1.7109375" style="80" customWidth="1"/>
    <col min="8983" max="8983" width="2.42578125" style="80" customWidth="1"/>
    <col min="8984" max="8984" width="2.7109375" style="80" customWidth="1"/>
    <col min="8985" max="8985" width="2.140625" style="80" customWidth="1"/>
    <col min="8986" max="8987" width="0.7109375" style="80" customWidth="1"/>
    <col min="8988" max="8988" width="2.140625" style="80" customWidth="1"/>
    <col min="8989" max="8989" width="3.7109375" style="80" customWidth="1"/>
    <col min="8990" max="8990" width="2" style="80" customWidth="1"/>
    <col min="8991" max="8991" width="3.85546875" style="80" customWidth="1"/>
    <col min="8992" max="8992" width="2.42578125" style="80" customWidth="1"/>
    <col min="8993" max="8993" width="0.7109375" style="80" customWidth="1"/>
    <col min="8994" max="8994" width="2.28515625" style="80" customWidth="1"/>
    <col min="8995" max="8995" width="0.7109375" style="80" customWidth="1"/>
    <col min="8996" max="8996" width="4.28515625" style="80" customWidth="1"/>
    <col min="8997" max="8997" width="2.7109375" style="80" customWidth="1"/>
    <col min="8998" max="8998" width="5.7109375" style="80" customWidth="1"/>
    <col min="8999" max="9033" width="2.7109375" style="80" customWidth="1"/>
    <col min="9034" max="9034" width="5.28515625" style="80" bestFit="1" customWidth="1"/>
    <col min="9035" max="9035" width="21.85546875" style="80" bestFit="1" customWidth="1"/>
    <col min="9036" max="9036" width="5.5703125" style="80" bestFit="1" customWidth="1"/>
    <col min="9037" max="9037" width="18.140625" style="80" bestFit="1" customWidth="1"/>
    <col min="9038" max="9038" width="5.28515625" style="80" bestFit="1" customWidth="1"/>
    <col min="9039" max="9039" width="22.140625" style="80" bestFit="1" customWidth="1"/>
    <col min="9040" max="9040" width="5.5703125" style="80" bestFit="1" customWidth="1"/>
    <col min="9041" max="9071" width="5.7109375" style="80" customWidth="1"/>
    <col min="9072" max="9216" width="9.140625" style="80"/>
    <col min="9217" max="9217" width="18.7109375" style="80" customWidth="1"/>
    <col min="9218" max="9218" width="2.28515625" style="80" customWidth="1"/>
    <col min="9219" max="9219" width="3" style="80" customWidth="1"/>
    <col min="9220" max="9220" width="2.7109375" style="80" customWidth="1"/>
    <col min="9221" max="9221" width="5.28515625" style="80" customWidth="1"/>
    <col min="9222" max="9222" width="2.5703125" style="80" customWidth="1"/>
    <col min="9223" max="9223" width="2.85546875" style="80" customWidth="1"/>
    <col min="9224" max="9224" width="6.7109375" style="80" customWidth="1"/>
    <col min="9225" max="9225" width="3.28515625" style="80" customWidth="1"/>
    <col min="9226" max="9226" width="5.140625" style="80" customWidth="1"/>
    <col min="9227" max="9227" width="3.7109375" style="80" customWidth="1"/>
    <col min="9228" max="9228" width="4.5703125" style="80" customWidth="1"/>
    <col min="9229" max="9231" width="3.7109375" style="80" customWidth="1"/>
    <col min="9232" max="9232" width="3.140625" style="80" customWidth="1"/>
    <col min="9233" max="9233" width="2.140625" style="80" customWidth="1"/>
    <col min="9234" max="9234" width="4.42578125" style="80" customWidth="1"/>
    <col min="9235" max="9235" width="0.7109375" style="80" customWidth="1"/>
    <col min="9236" max="9236" width="2.7109375" style="80" customWidth="1"/>
    <col min="9237" max="9238" width="1.7109375" style="80" customWidth="1"/>
    <col min="9239" max="9239" width="2.42578125" style="80" customWidth="1"/>
    <col min="9240" max="9240" width="2.7109375" style="80" customWidth="1"/>
    <col min="9241" max="9241" width="2.140625" style="80" customWidth="1"/>
    <col min="9242" max="9243" width="0.7109375" style="80" customWidth="1"/>
    <col min="9244" max="9244" width="2.140625" style="80" customWidth="1"/>
    <col min="9245" max="9245" width="3.7109375" style="80" customWidth="1"/>
    <col min="9246" max="9246" width="2" style="80" customWidth="1"/>
    <col min="9247" max="9247" width="3.85546875" style="80" customWidth="1"/>
    <col min="9248" max="9248" width="2.42578125" style="80" customWidth="1"/>
    <col min="9249" max="9249" width="0.7109375" style="80" customWidth="1"/>
    <col min="9250" max="9250" width="2.28515625" style="80" customWidth="1"/>
    <col min="9251" max="9251" width="0.7109375" style="80" customWidth="1"/>
    <col min="9252" max="9252" width="4.28515625" style="80" customWidth="1"/>
    <col min="9253" max="9253" width="2.7109375" style="80" customWidth="1"/>
    <col min="9254" max="9254" width="5.7109375" style="80" customWidth="1"/>
    <col min="9255" max="9289" width="2.7109375" style="80" customWidth="1"/>
    <col min="9290" max="9290" width="5.28515625" style="80" bestFit="1" customWidth="1"/>
    <col min="9291" max="9291" width="21.85546875" style="80" bestFit="1" customWidth="1"/>
    <col min="9292" max="9292" width="5.5703125" style="80" bestFit="1" customWidth="1"/>
    <col min="9293" max="9293" width="18.140625" style="80" bestFit="1" customWidth="1"/>
    <col min="9294" max="9294" width="5.28515625" style="80" bestFit="1" customWidth="1"/>
    <col min="9295" max="9295" width="22.140625" style="80" bestFit="1" customWidth="1"/>
    <col min="9296" max="9296" width="5.5703125" style="80" bestFit="1" customWidth="1"/>
    <col min="9297" max="9327" width="5.7109375" style="80" customWidth="1"/>
    <col min="9328" max="9472" width="9.140625" style="80"/>
    <col min="9473" max="9473" width="18.7109375" style="80" customWidth="1"/>
    <col min="9474" max="9474" width="2.28515625" style="80" customWidth="1"/>
    <col min="9475" max="9475" width="3" style="80" customWidth="1"/>
    <col min="9476" max="9476" width="2.7109375" style="80" customWidth="1"/>
    <col min="9477" max="9477" width="5.28515625" style="80" customWidth="1"/>
    <col min="9478" max="9478" width="2.5703125" style="80" customWidth="1"/>
    <col min="9479" max="9479" width="2.85546875" style="80" customWidth="1"/>
    <col min="9480" max="9480" width="6.7109375" style="80" customWidth="1"/>
    <col min="9481" max="9481" width="3.28515625" style="80" customWidth="1"/>
    <col min="9482" max="9482" width="5.140625" style="80" customWidth="1"/>
    <col min="9483" max="9483" width="3.7109375" style="80" customWidth="1"/>
    <col min="9484" max="9484" width="4.5703125" style="80" customWidth="1"/>
    <col min="9485" max="9487" width="3.7109375" style="80" customWidth="1"/>
    <col min="9488" max="9488" width="3.140625" style="80" customWidth="1"/>
    <col min="9489" max="9489" width="2.140625" style="80" customWidth="1"/>
    <col min="9490" max="9490" width="4.42578125" style="80" customWidth="1"/>
    <col min="9491" max="9491" width="0.7109375" style="80" customWidth="1"/>
    <col min="9492" max="9492" width="2.7109375" style="80" customWidth="1"/>
    <col min="9493" max="9494" width="1.7109375" style="80" customWidth="1"/>
    <col min="9495" max="9495" width="2.42578125" style="80" customWidth="1"/>
    <col min="9496" max="9496" width="2.7109375" style="80" customWidth="1"/>
    <col min="9497" max="9497" width="2.140625" style="80" customWidth="1"/>
    <col min="9498" max="9499" width="0.7109375" style="80" customWidth="1"/>
    <col min="9500" max="9500" width="2.140625" style="80" customWidth="1"/>
    <col min="9501" max="9501" width="3.7109375" style="80" customWidth="1"/>
    <col min="9502" max="9502" width="2" style="80" customWidth="1"/>
    <col min="9503" max="9503" width="3.85546875" style="80" customWidth="1"/>
    <col min="9504" max="9504" width="2.42578125" style="80" customWidth="1"/>
    <col min="9505" max="9505" width="0.7109375" style="80" customWidth="1"/>
    <col min="9506" max="9506" width="2.28515625" style="80" customWidth="1"/>
    <col min="9507" max="9507" width="0.7109375" style="80" customWidth="1"/>
    <col min="9508" max="9508" width="4.28515625" style="80" customWidth="1"/>
    <col min="9509" max="9509" width="2.7109375" style="80" customWidth="1"/>
    <col min="9510" max="9510" width="5.7109375" style="80" customWidth="1"/>
    <col min="9511" max="9545" width="2.7109375" style="80" customWidth="1"/>
    <col min="9546" max="9546" width="5.28515625" style="80" bestFit="1" customWidth="1"/>
    <col min="9547" max="9547" width="21.85546875" style="80" bestFit="1" customWidth="1"/>
    <col min="9548" max="9548" width="5.5703125" style="80" bestFit="1" customWidth="1"/>
    <col min="9549" max="9549" width="18.140625" style="80" bestFit="1" customWidth="1"/>
    <col min="9550" max="9550" width="5.28515625" style="80" bestFit="1" customWidth="1"/>
    <col min="9551" max="9551" width="22.140625" style="80" bestFit="1" customWidth="1"/>
    <col min="9552" max="9552" width="5.5703125" style="80" bestFit="1" customWidth="1"/>
    <col min="9553" max="9583" width="5.7109375" style="80" customWidth="1"/>
    <col min="9584" max="9728" width="9.140625" style="80"/>
    <col min="9729" max="9729" width="18.7109375" style="80" customWidth="1"/>
    <col min="9730" max="9730" width="2.28515625" style="80" customWidth="1"/>
    <col min="9731" max="9731" width="3" style="80" customWidth="1"/>
    <col min="9732" max="9732" width="2.7109375" style="80" customWidth="1"/>
    <col min="9733" max="9733" width="5.28515625" style="80" customWidth="1"/>
    <col min="9734" max="9734" width="2.5703125" style="80" customWidth="1"/>
    <col min="9735" max="9735" width="2.85546875" style="80" customWidth="1"/>
    <col min="9736" max="9736" width="6.7109375" style="80" customWidth="1"/>
    <col min="9737" max="9737" width="3.28515625" style="80" customWidth="1"/>
    <col min="9738" max="9738" width="5.140625" style="80" customWidth="1"/>
    <col min="9739" max="9739" width="3.7109375" style="80" customWidth="1"/>
    <col min="9740" max="9740" width="4.5703125" style="80" customWidth="1"/>
    <col min="9741" max="9743" width="3.7109375" style="80" customWidth="1"/>
    <col min="9744" max="9744" width="3.140625" style="80" customWidth="1"/>
    <col min="9745" max="9745" width="2.140625" style="80" customWidth="1"/>
    <col min="9746" max="9746" width="4.42578125" style="80" customWidth="1"/>
    <col min="9747" max="9747" width="0.7109375" style="80" customWidth="1"/>
    <col min="9748" max="9748" width="2.7109375" style="80" customWidth="1"/>
    <col min="9749" max="9750" width="1.7109375" style="80" customWidth="1"/>
    <col min="9751" max="9751" width="2.42578125" style="80" customWidth="1"/>
    <col min="9752" max="9752" width="2.7109375" style="80" customWidth="1"/>
    <col min="9753" max="9753" width="2.140625" style="80" customWidth="1"/>
    <col min="9754" max="9755" width="0.7109375" style="80" customWidth="1"/>
    <col min="9756" max="9756" width="2.140625" style="80" customWidth="1"/>
    <col min="9757" max="9757" width="3.7109375" style="80" customWidth="1"/>
    <col min="9758" max="9758" width="2" style="80" customWidth="1"/>
    <col min="9759" max="9759" width="3.85546875" style="80" customWidth="1"/>
    <col min="9760" max="9760" width="2.42578125" style="80" customWidth="1"/>
    <col min="9761" max="9761" width="0.7109375" style="80" customWidth="1"/>
    <col min="9762" max="9762" width="2.28515625" style="80" customWidth="1"/>
    <col min="9763" max="9763" width="0.7109375" style="80" customWidth="1"/>
    <col min="9764" max="9764" width="4.28515625" style="80" customWidth="1"/>
    <col min="9765" max="9765" width="2.7109375" style="80" customWidth="1"/>
    <col min="9766" max="9766" width="5.7109375" style="80" customWidth="1"/>
    <col min="9767" max="9801" width="2.7109375" style="80" customWidth="1"/>
    <col min="9802" max="9802" width="5.28515625" style="80" bestFit="1" customWidth="1"/>
    <col min="9803" max="9803" width="21.85546875" style="80" bestFit="1" customWidth="1"/>
    <col min="9804" max="9804" width="5.5703125" style="80" bestFit="1" customWidth="1"/>
    <col min="9805" max="9805" width="18.140625" style="80" bestFit="1" customWidth="1"/>
    <col min="9806" max="9806" width="5.28515625" style="80" bestFit="1" customWidth="1"/>
    <col min="9807" max="9807" width="22.140625" style="80" bestFit="1" customWidth="1"/>
    <col min="9808" max="9808" width="5.5703125" style="80" bestFit="1" customWidth="1"/>
    <col min="9809" max="9839" width="5.7109375" style="80" customWidth="1"/>
    <col min="9840" max="9984" width="9.140625" style="80"/>
    <col min="9985" max="9985" width="18.7109375" style="80" customWidth="1"/>
    <col min="9986" max="9986" width="2.28515625" style="80" customWidth="1"/>
    <col min="9987" max="9987" width="3" style="80" customWidth="1"/>
    <col min="9988" max="9988" width="2.7109375" style="80" customWidth="1"/>
    <col min="9989" max="9989" width="5.28515625" style="80" customWidth="1"/>
    <col min="9990" max="9990" width="2.5703125" style="80" customWidth="1"/>
    <col min="9991" max="9991" width="2.85546875" style="80" customWidth="1"/>
    <col min="9992" max="9992" width="6.7109375" style="80" customWidth="1"/>
    <col min="9993" max="9993" width="3.28515625" style="80" customWidth="1"/>
    <col min="9994" max="9994" width="5.140625" style="80" customWidth="1"/>
    <col min="9995" max="9995" width="3.7109375" style="80" customWidth="1"/>
    <col min="9996" max="9996" width="4.5703125" style="80" customWidth="1"/>
    <col min="9997" max="9999" width="3.7109375" style="80" customWidth="1"/>
    <col min="10000" max="10000" width="3.140625" style="80" customWidth="1"/>
    <col min="10001" max="10001" width="2.140625" style="80" customWidth="1"/>
    <col min="10002" max="10002" width="4.42578125" style="80" customWidth="1"/>
    <col min="10003" max="10003" width="0.7109375" style="80" customWidth="1"/>
    <col min="10004" max="10004" width="2.7109375" style="80" customWidth="1"/>
    <col min="10005" max="10006" width="1.7109375" style="80" customWidth="1"/>
    <col min="10007" max="10007" width="2.42578125" style="80" customWidth="1"/>
    <col min="10008" max="10008" width="2.7109375" style="80" customWidth="1"/>
    <col min="10009" max="10009" width="2.140625" style="80" customWidth="1"/>
    <col min="10010" max="10011" width="0.7109375" style="80" customWidth="1"/>
    <col min="10012" max="10012" width="2.140625" style="80" customWidth="1"/>
    <col min="10013" max="10013" width="3.7109375" style="80" customWidth="1"/>
    <col min="10014" max="10014" width="2" style="80" customWidth="1"/>
    <col min="10015" max="10015" width="3.85546875" style="80" customWidth="1"/>
    <col min="10016" max="10016" width="2.42578125" style="80" customWidth="1"/>
    <col min="10017" max="10017" width="0.7109375" style="80" customWidth="1"/>
    <col min="10018" max="10018" width="2.28515625" style="80" customWidth="1"/>
    <col min="10019" max="10019" width="0.7109375" style="80" customWidth="1"/>
    <col min="10020" max="10020" width="4.28515625" style="80" customWidth="1"/>
    <col min="10021" max="10021" width="2.7109375" style="80" customWidth="1"/>
    <col min="10022" max="10022" width="5.7109375" style="80" customWidth="1"/>
    <col min="10023" max="10057" width="2.7109375" style="80" customWidth="1"/>
    <col min="10058" max="10058" width="5.28515625" style="80" bestFit="1" customWidth="1"/>
    <col min="10059" max="10059" width="21.85546875" style="80" bestFit="1" customWidth="1"/>
    <col min="10060" max="10060" width="5.5703125" style="80" bestFit="1" customWidth="1"/>
    <col min="10061" max="10061" width="18.140625" style="80" bestFit="1" customWidth="1"/>
    <col min="10062" max="10062" width="5.28515625" style="80" bestFit="1" customWidth="1"/>
    <col min="10063" max="10063" width="22.140625" style="80" bestFit="1" customWidth="1"/>
    <col min="10064" max="10064" width="5.5703125" style="80" bestFit="1" customWidth="1"/>
    <col min="10065" max="10095" width="5.7109375" style="80" customWidth="1"/>
    <col min="10096" max="10240" width="9.140625" style="80"/>
    <col min="10241" max="10241" width="18.7109375" style="80" customWidth="1"/>
    <col min="10242" max="10242" width="2.28515625" style="80" customWidth="1"/>
    <col min="10243" max="10243" width="3" style="80" customWidth="1"/>
    <col min="10244" max="10244" width="2.7109375" style="80" customWidth="1"/>
    <col min="10245" max="10245" width="5.28515625" style="80" customWidth="1"/>
    <col min="10246" max="10246" width="2.5703125" style="80" customWidth="1"/>
    <col min="10247" max="10247" width="2.85546875" style="80" customWidth="1"/>
    <col min="10248" max="10248" width="6.7109375" style="80" customWidth="1"/>
    <col min="10249" max="10249" width="3.28515625" style="80" customWidth="1"/>
    <col min="10250" max="10250" width="5.140625" style="80" customWidth="1"/>
    <col min="10251" max="10251" width="3.7109375" style="80" customWidth="1"/>
    <col min="10252" max="10252" width="4.5703125" style="80" customWidth="1"/>
    <col min="10253" max="10255" width="3.7109375" style="80" customWidth="1"/>
    <col min="10256" max="10256" width="3.140625" style="80" customWidth="1"/>
    <col min="10257" max="10257" width="2.140625" style="80" customWidth="1"/>
    <col min="10258" max="10258" width="4.42578125" style="80" customWidth="1"/>
    <col min="10259" max="10259" width="0.7109375" style="80" customWidth="1"/>
    <col min="10260" max="10260" width="2.7109375" style="80" customWidth="1"/>
    <col min="10261" max="10262" width="1.7109375" style="80" customWidth="1"/>
    <col min="10263" max="10263" width="2.42578125" style="80" customWidth="1"/>
    <col min="10264" max="10264" width="2.7109375" style="80" customWidth="1"/>
    <col min="10265" max="10265" width="2.140625" style="80" customWidth="1"/>
    <col min="10266" max="10267" width="0.7109375" style="80" customWidth="1"/>
    <col min="10268" max="10268" width="2.140625" style="80" customWidth="1"/>
    <col min="10269" max="10269" width="3.7109375" style="80" customWidth="1"/>
    <col min="10270" max="10270" width="2" style="80" customWidth="1"/>
    <col min="10271" max="10271" width="3.85546875" style="80" customWidth="1"/>
    <col min="10272" max="10272" width="2.42578125" style="80" customWidth="1"/>
    <col min="10273" max="10273" width="0.7109375" style="80" customWidth="1"/>
    <col min="10274" max="10274" width="2.28515625" style="80" customWidth="1"/>
    <col min="10275" max="10275" width="0.7109375" style="80" customWidth="1"/>
    <col min="10276" max="10276" width="4.28515625" style="80" customWidth="1"/>
    <col min="10277" max="10277" width="2.7109375" style="80" customWidth="1"/>
    <col min="10278" max="10278" width="5.7109375" style="80" customWidth="1"/>
    <col min="10279" max="10313" width="2.7109375" style="80" customWidth="1"/>
    <col min="10314" max="10314" width="5.28515625" style="80" bestFit="1" customWidth="1"/>
    <col min="10315" max="10315" width="21.85546875" style="80" bestFit="1" customWidth="1"/>
    <col min="10316" max="10316" width="5.5703125" style="80" bestFit="1" customWidth="1"/>
    <col min="10317" max="10317" width="18.140625" style="80" bestFit="1" customWidth="1"/>
    <col min="10318" max="10318" width="5.28515625" style="80" bestFit="1" customWidth="1"/>
    <col min="10319" max="10319" width="22.140625" style="80" bestFit="1" customWidth="1"/>
    <col min="10320" max="10320" width="5.5703125" style="80" bestFit="1" customWidth="1"/>
    <col min="10321" max="10351" width="5.7109375" style="80" customWidth="1"/>
    <col min="10352" max="10496" width="9.140625" style="80"/>
    <col min="10497" max="10497" width="18.7109375" style="80" customWidth="1"/>
    <col min="10498" max="10498" width="2.28515625" style="80" customWidth="1"/>
    <col min="10499" max="10499" width="3" style="80" customWidth="1"/>
    <col min="10500" max="10500" width="2.7109375" style="80" customWidth="1"/>
    <col min="10501" max="10501" width="5.28515625" style="80" customWidth="1"/>
    <col min="10502" max="10502" width="2.5703125" style="80" customWidth="1"/>
    <col min="10503" max="10503" width="2.85546875" style="80" customWidth="1"/>
    <col min="10504" max="10504" width="6.7109375" style="80" customWidth="1"/>
    <col min="10505" max="10505" width="3.28515625" style="80" customWidth="1"/>
    <col min="10506" max="10506" width="5.140625" style="80" customWidth="1"/>
    <col min="10507" max="10507" width="3.7109375" style="80" customWidth="1"/>
    <col min="10508" max="10508" width="4.5703125" style="80" customWidth="1"/>
    <col min="10509" max="10511" width="3.7109375" style="80" customWidth="1"/>
    <col min="10512" max="10512" width="3.140625" style="80" customWidth="1"/>
    <col min="10513" max="10513" width="2.140625" style="80" customWidth="1"/>
    <col min="10514" max="10514" width="4.42578125" style="80" customWidth="1"/>
    <col min="10515" max="10515" width="0.7109375" style="80" customWidth="1"/>
    <col min="10516" max="10516" width="2.7109375" style="80" customWidth="1"/>
    <col min="10517" max="10518" width="1.7109375" style="80" customWidth="1"/>
    <col min="10519" max="10519" width="2.42578125" style="80" customWidth="1"/>
    <col min="10520" max="10520" width="2.7109375" style="80" customWidth="1"/>
    <col min="10521" max="10521" width="2.140625" style="80" customWidth="1"/>
    <col min="10522" max="10523" width="0.7109375" style="80" customWidth="1"/>
    <col min="10524" max="10524" width="2.140625" style="80" customWidth="1"/>
    <col min="10525" max="10525" width="3.7109375" style="80" customWidth="1"/>
    <col min="10526" max="10526" width="2" style="80" customWidth="1"/>
    <col min="10527" max="10527" width="3.85546875" style="80" customWidth="1"/>
    <col min="10528" max="10528" width="2.42578125" style="80" customWidth="1"/>
    <col min="10529" max="10529" width="0.7109375" style="80" customWidth="1"/>
    <col min="10530" max="10530" width="2.28515625" style="80" customWidth="1"/>
    <col min="10531" max="10531" width="0.7109375" style="80" customWidth="1"/>
    <col min="10532" max="10532" width="4.28515625" style="80" customWidth="1"/>
    <col min="10533" max="10533" width="2.7109375" style="80" customWidth="1"/>
    <col min="10534" max="10534" width="5.7109375" style="80" customWidth="1"/>
    <col min="10535" max="10569" width="2.7109375" style="80" customWidth="1"/>
    <col min="10570" max="10570" width="5.28515625" style="80" bestFit="1" customWidth="1"/>
    <col min="10571" max="10571" width="21.85546875" style="80" bestFit="1" customWidth="1"/>
    <col min="10572" max="10572" width="5.5703125" style="80" bestFit="1" customWidth="1"/>
    <col min="10573" max="10573" width="18.140625" style="80" bestFit="1" customWidth="1"/>
    <col min="10574" max="10574" width="5.28515625" style="80" bestFit="1" customWidth="1"/>
    <col min="10575" max="10575" width="22.140625" style="80" bestFit="1" customWidth="1"/>
    <col min="10576" max="10576" width="5.5703125" style="80" bestFit="1" customWidth="1"/>
    <col min="10577" max="10607" width="5.7109375" style="80" customWidth="1"/>
    <col min="10608" max="10752" width="9.140625" style="80"/>
    <col min="10753" max="10753" width="18.7109375" style="80" customWidth="1"/>
    <col min="10754" max="10754" width="2.28515625" style="80" customWidth="1"/>
    <col min="10755" max="10755" width="3" style="80" customWidth="1"/>
    <col min="10756" max="10756" width="2.7109375" style="80" customWidth="1"/>
    <col min="10757" max="10757" width="5.28515625" style="80" customWidth="1"/>
    <col min="10758" max="10758" width="2.5703125" style="80" customWidth="1"/>
    <col min="10759" max="10759" width="2.85546875" style="80" customWidth="1"/>
    <col min="10760" max="10760" width="6.7109375" style="80" customWidth="1"/>
    <col min="10761" max="10761" width="3.28515625" style="80" customWidth="1"/>
    <col min="10762" max="10762" width="5.140625" style="80" customWidth="1"/>
    <col min="10763" max="10763" width="3.7109375" style="80" customWidth="1"/>
    <col min="10764" max="10764" width="4.5703125" style="80" customWidth="1"/>
    <col min="10765" max="10767" width="3.7109375" style="80" customWidth="1"/>
    <col min="10768" max="10768" width="3.140625" style="80" customWidth="1"/>
    <col min="10769" max="10769" width="2.140625" style="80" customWidth="1"/>
    <col min="10770" max="10770" width="4.42578125" style="80" customWidth="1"/>
    <col min="10771" max="10771" width="0.7109375" style="80" customWidth="1"/>
    <col min="10772" max="10772" width="2.7109375" style="80" customWidth="1"/>
    <col min="10773" max="10774" width="1.7109375" style="80" customWidth="1"/>
    <col min="10775" max="10775" width="2.42578125" style="80" customWidth="1"/>
    <col min="10776" max="10776" width="2.7109375" style="80" customWidth="1"/>
    <col min="10777" max="10777" width="2.140625" style="80" customWidth="1"/>
    <col min="10778" max="10779" width="0.7109375" style="80" customWidth="1"/>
    <col min="10780" max="10780" width="2.140625" style="80" customWidth="1"/>
    <col min="10781" max="10781" width="3.7109375" style="80" customWidth="1"/>
    <col min="10782" max="10782" width="2" style="80" customWidth="1"/>
    <col min="10783" max="10783" width="3.85546875" style="80" customWidth="1"/>
    <col min="10784" max="10784" width="2.42578125" style="80" customWidth="1"/>
    <col min="10785" max="10785" width="0.7109375" style="80" customWidth="1"/>
    <col min="10786" max="10786" width="2.28515625" style="80" customWidth="1"/>
    <col min="10787" max="10787" width="0.7109375" style="80" customWidth="1"/>
    <col min="10788" max="10788" width="4.28515625" style="80" customWidth="1"/>
    <col min="10789" max="10789" width="2.7109375" style="80" customWidth="1"/>
    <col min="10790" max="10790" width="5.7109375" style="80" customWidth="1"/>
    <col min="10791" max="10825" width="2.7109375" style="80" customWidth="1"/>
    <col min="10826" max="10826" width="5.28515625" style="80" bestFit="1" customWidth="1"/>
    <col min="10827" max="10827" width="21.85546875" style="80" bestFit="1" customWidth="1"/>
    <col min="10828" max="10828" width="5.5703125" style="80" bestFit="1" customWidth="1"/>
    <col min="10829" max="10829" width="18.140625" style="80" bestFit="1" customWidth="1"/>
    <col min="10830" max="10830" width="5.28515625" style="80" bestFit="1" customWidth="1"/>
    <col min="10831" max="10831" width="22.140625" style="80" bestFit="1" customWidth="1"/>
    <col min="10832" max="10832" width="5.5703125" style="80" bestFit="1" customWidth="1"/>
    <col min="10833" max="10863" width="5.7109375" style="80" customWidth="1"/>
    <col min="10864" max="11008" width="9.140625" style="80"/>
    <col min="11009" max="11009" width="18.7109375" style="80" customWidth="1"/>
    <col min="11010" max="11010" width="2.28515625" style="80" customWidth="1"/>
    <col min="11011" max="11011" width="3" style="80" customWidth="1"/>
    <col min="11012" max="11012" width="2.7109375" style="80" customWidth="1"/>
    <col min="11013" max="11013" width="5.28515625" style="80" customWidth="1"/>
    <col min="11014" max="11014" width="2.5703125" style="80" customWidth="1"/>
    <col min="11015" max="11015" width="2.85546875" style="80" customWidth="1"/>
    <col min="11016" max="11016" width="6.7109375" style="80" customWidth="1"/>
    <col min="11017" max="11017" width="3.28515625" style="80" customWidth="1"/>
    <col min="11018" max="11018" width="5.140625" style="80" customWidth="1"/>
    <col min="11019" max="11019" width="3.7109375" style="80" customWidth="1"/>
    <col min="11020" max="11020" width="4.5703125" style="80" customWidth="1"/>
    <col min="11021" max="11023" width="3.7109375" style="80" customWidth="1"/>
    <col min="11024" max="11024" width="3.140625" style="80" customWidth="1"/>
    <col min="11025" max="11025" width="2.140625" style="80" customWidth="1"/>
    <col min="11026" max="11026" width="4.42578125" style="80" customWidth="1"/>
    <col min="11027" max="11027" width="0.7109375" style="80" customWidth="1"/>
    <col min="11028" max="11028" width="2.7109375" style="80" customWidth="1"/>
    <col min="11029" max="11030" width="1.7109375" style="80" customWidth="1"/>
    <col min="11031" max="11031" width="2.42578125" style="80" customWidth="1"/>
    <col min="11032" max="11032" width="2.7109375" style="80" customWidth="1"/>
    <col min="11033" max="11033" width="2.140625" style="80" customWidth="1"/>
    <col min="11034" max="11035" width="0.7109375" style="80" customWidth="1"/>
    <col min="11036" max="11036" width="2.140625" style="80" customWidth="1"/>
    <col min="11037" max="11037" width="3.7109375" style="80" customWidth="1"/>
    <col min="11038" max="11038" width="2" style="80" customWidth="1"/>
    <col min="11039" max="11039" width="3.85546875" style="80" customWidth="1"/>
    <col min="11040" max="11040" width="2.42578125" style="80" customWidth="1"/>
    <col min="11041" max="11041" width="0.7109375" style="80" customWidth="1"/>
    <col min="11042" max="11042" width="2.28515625" style="80" customWidth="1"/>
    <col min="11043" max="11043" width="0.7109375" style="80" customWidth="1"/>
    <col min="11044" max="11044" width="4.28515625" style="80" customWidth="1"/>
    <col min="11045" max="11045" width="2.7109375" style="80" customWidth="1"/>
    <col min="11046" max="11046" width="5.7109375" style="80" customWidth="1"/>
    <col min="11047" max="11081" width="2.7109375" style="80" customWidth="1"/>
    <col min="11082" max="11082" width="5.28515625" style="80" bestFit="1" customWidth="1"/>
    <col min="11083" max="11083" width="21.85546875" style="80" bestFit="1" customWidth="1"/>
    <col min="11084" max="11084" width="5.5703125" style="80" bestFit="1" customWidth="1"/>
    <col min="11085" max="11085" width="18.140625" style="80" bestFit="1" customWidth="1"/>
    <col min="11086" max="11086" width="5.28515625" style="80" bestFit="1" customWidth="1"/>
    <col min="11087" max="11087" width="22.140625" style="80" bestFit="1" customWidth="1"/>
    <col min="11088" max="11088" width="5.5703125" style="80" bestFit="1" customWidth="1"/>
    <col min="11089" max="11119" width="5.7109375" style="80" customWidth="1"/>
    <col min="11120" max="11264" width="9.140625" style="80"/>
    <col min="11265" max="11265" width="18.7109375" style="80" customWidth="1"/>
    <col min="11266" max="11266" width="2.28515625" style="80" customWidth="1"/>
    <col min="11267" max="11267" width="3" style="80" customWidth="1"/>
    <col min="11268" max="11268" width="2.7109375" style="80" customWidth="1"/>
    <col min="11269" max="11269" width="5.28515625" style="80" customWidth="1"/>
    <col min="11270" max="11270" width="2.5703125" style="80" customWidth="1"/>
    <col min="11271" max="11271" width="2.85546875" style="80" customWidth="1"/>
    <col min="11272" max="11272" width="6.7109375" style="80" customWidth="1"/>
    <col min="11273" max="11273" width="3.28515625" style="80" customWidth="1"/>
    <col min="11274" max="11274" width="5.140625" style="80" customWidth="1"/>
    <col min="11275" max="11275" width="3.7109375" style="80" customWidth="1"/>
    <col min="11276" max="11276" width="4.5703125" style="80" customWidth="1"/>
    <col min="11277" max="11279" width="3.7109375" style="80" customWidth="1"/>
    <col min="11280" max="11280" width="3.140625" style="80" customWidth="1"/>
    <col min="11281" max="11281" width="2.140625" style="80" customWidth="1"/>
    <col min="11282" max="11282" width="4.42578125" style="80" customWidth="1"/>
    <col min="11283" max="11283" width="0.7109375" style="80" customWidth="1"/>
    <col min="11284" max="11284" width="2.7109375" style="80" customWidth="1"/>
    <col min="11285" max="11286" width="1.7109375" style="80" customWidth="1"/>
    <col min="11287" max="11287" width="2.42578125" style="80" customWidth="1"/>
    <col min="11288" max="11288" width="2.7109375" style="80" customWidth="1"/>
    <col min="11289" max="11289" width="2.140625" style="80" customWidth="1"/>
    <col min="11290" max="11291" width="0.7109375" style="80" customWidth="1"/>
    <col min="11292" max="11292" width="2.140625" style="80" customWidth="1"/>
    <col min="11293" max="11293" width="3.7109375" style="80" customWidth="1"/>
    <col min="11294" max="11294" width="2" style="80" customWidth="1"/>
    <col min="11295" max="11295" width="3.85546875" style="80" customWidth="1"/>
    <col min="11296" max="11296" width="2.42578125" style="80" customWidth="1"/>
    <col min="11297" max="11297" width="0.7109375" style="80" customWidth="1"/>
    <col min="11298" max="11298" width="2.28515625" style="80" customWidth="1"/>
    <col min="11299" max="11299" width="0.7109375" style="80" customWidth="1"/>
    <col min="11300" max="11300" width="4.28515625" style="80" customWidth="1"/>
    <col min="11301" max="11301" width="2.7109375" style="80" customWidth="1"/>
    <col min="11302" max="11302" width="5.7109375" style="80" customWidth="1"/>
    <col min="11303" max="11337" width="2.7109375" style="80" customWidth="1"/>
    <col min="11338" max="11338" width="5.28515625" style="80" bestFit="1" customWidth="1"/>
    <col min="11339" max="11339" width="21.85546875" style="80" bestFit="1" customWidth="1"/>
    <col min="11340" max="11340" width="5.5703125" style="80" bestFit="1" customWidth="1"/>
    <col min="11341" max="11341" width="18.140625" style="80" bestFit="1" customWidth="1"/>
    <col min="11342" max="11342" width="5.28515625" style="80" bestFit="1" customWidth="1"/>
    <col min="11343" max="11343" width="22.140625" style="80" bestFit="1" customWidth="1"/>
    <col min="11344" max="11344" width="5.5703125" style="80" bestFit="1" customWidth="1"/>
    <col min="11345" max="11375" width="5.7109375" style="80" customWidth="1"/>
    <col min="11376" max="11520" width="9.140625" style="80"/>
    <col min="11521" max="11521" width="18.7109375" style="80" customWidth="1"/>
    <col min="11522" max="11522" width="2.28515625" style="80" customWidth="1"/>
    <col min="11523" max="11523" width="3" style="80" customWidth="1"/>
    <col min="11524" max="11524" width="2.7109375" style="80" customWidth="1"/>
    <col min="11525" max="11525" width="5.28515625" style="80" customWidth="1"/>
    <col min="11526" max="11526" width="2.5703125" style="80" customWidth="1"/>
    <col min="11527" max="11527" width="2.85546875" style="80" customWidth="1"/>
    <col min="11528" max="11528" width="6.7109375" style="80" customWidth="1"/>
    <col min="11529" max="11529" width="3.28515625" style="80" customWidth="1"/>
    <col min="11530" max="11530" width="5.140625" style="80" customWidth="1"/>
    <col min="11531" max="11531" width="3.7109375" style="80" customWidth="1"/>
    <col min="11532" max="11532" width="4.5703125" style="80" customWidth="1"/>
    <col min="11533" max="11535" width="3.7109375" style="80" customWidth="1"/>
    <col min="11536" max="11536" width="3.140625" style="80" customWidth="1"/>
    <col min="11537" max="11537" width="2.140625" style="80" customWidth="1"/>
    <col min="11538" max="11538" width="4.42578125" style="80" customWidth="1"/>
    <col min="11539" max="11539" width="0.7109375" style="80" customWidth="1"/>
    <col min="11540" max="11540" width="2.7109375" style="80" customWidth="1"/>
    <col min="11541" max="11542" width="1.7109375" style="80" customWidth="1"/>
    <col min="11543" max="11543" width="2.42578125" style="80" customWidth="1"/>
    <col min="11544" max="11544" width="2.7109375" style="80" customWidth="1"/>
    <col min="11545" max="11545" width="2.140625" style="80" customWidth="1"/>
    <col min="11546" max="11547" width="0.7109375" style="80" customWidth="1"/>
    <col min="11548" max="11548" width="2.140625" style="80" customWidth="1"/>
    <col min="11549" max="11549" width="3.7109375" style="80" customWidth="1"/>
    <col min="11550" max="11550" width="2" style="80" customWidth="1"/>
    <col min="11551" max="11551" width="3.85546875" style="80" customWidth="1"/>
    <col min="11552" max="11552" width="2.42578125" style="80" customWidth="1"/>
    <col min="11553" max="11553" width="0.7109375" style="80" customWidth="1"/>
    <col min="11554" max="11554" width="2.28515625" style="80" customWidth="1"/>
    <col min="11555" max="11555" width="0.7109375" style="80" customWidth="1"/>
    <col min="11556" max="11556" width="4.28515625" style="80" customWidth="1"/>
    <col min="11557" max="11557" width="2.7109375" style="80" customWidth="1"/>
    <col min="11558" max="11558" width="5.7109375" style="80" customWidth="1"/>
    <col min="11559" max="11593" width="2.7109375" style="80" customWidth="1"/>
    <col min="11594" max="11594" width="5.28515625" style="80" bestFit="1" customWidth="1"/>
    <col min="11595" max="11595" width="21.85546875" style="80" bestFit="1" customWidth="1"/>
    <col min="11596" max="11596" width="5.5703125" style="80" bestFit="1" customWidth="1"/>
    <col min="11597" max="11597" width="18.140625" style="80" bestFit="1" customWidth="1"/>
    <col min="11598" max="11598" width="5.28515625" style="80" bestFit="1" customWidth="1"/>
    <col min="11599" max="11599" width="22.140625" style="80" bestFit="1" customWidth="1"/>
    <col min="11600" max="11600" width="5.5703125" style="80" bestFit="1" customWidth="1"/>
    <col min="11601" max="11631" width="5.7109375" style="80" customWidth="1"/>
    <col min="11632" max="11776" width="9.140625" style="80"/>
    <col min="11777" max="11777" width="18.7109375" style="80" customWidth="1"/>
    <col min="11778" max="11778" width="2.28515625" style="80" customWidth="1"/>
    <col min="11779" max="11779" width="3" style="80" customWidth="1"/>
    <col min="11780" max="11780" width="2.7109375" style="80" customWidth="1"/>
    <col min="11781" max="11781" width="5.28515625" style="80" customWidth="1"/>
    <col min="11782" max="11782" width="2.5703125" style="80" customWidth="1"/>
    <col min="11783" max="11783" width="2.85546875" style="80" customWidth="1"/>
    <col min="11784" max="11784" width="6.7109375" style="80" customWidth="1"/>
    <col min="11785" max="11785" width="3.28515625" style="80" customWidth="1"/>
    <col min="11786" max="11786" width="5.140625" style="80" customWidth="1"/>
    <col min="11787" max="11787" width="3.7109375" style="80" customWidth="1"/>
    <col min="11788" max="11788" width="4.5703125" style="80" customWidth="1"/>
    <col min="11789" max="11791" width="3.7109375" style="80" customWidth="1"/>
    <col min="11792" max="11792" width="3.140625" style="80" customWidth="1"/>
    <col min="11793" max="11793" width="2.140625" style="80" customWidth="1"/>
    <col min="11794" max="11794" width="4.42578125" style="80" customWidth="1"/>
    <col min="11795" max="11795" width="0.7109375" style="80" customWidth="1"/>
    <col min="11796" max="11796" width="2.7109375" style="80" customWidth="1"/>
    <col min="11797" max="11798" width="1.7109375" style="80" customWidth="1"/>
    <col min="11799" max="11799" width="2.42578125" style="80" customWidth="1"/>
    <col min="11800" max="11800" width="2.7109375" style="80" customWidth="1"/>
    <col min="11801" max="11801" width="2.140625" style="80" customWidth="1"/>
    <col min="11802" max="11803" width="0.7109375" style="80" customWidth="1"/>
    <col min="11804" max="11804" width="2.140625" style="80" customWidth="1"/>
    <col min="11805" max="11805" width="3.7109375" style="80" customWidth="1"/>
    <col min="11806" max="11806" width="2" style="80" customWidth="1"/>
    <col min="11807" max="11807" width="3.85546875" style="80" customWidth="1"/>
    <col min="11808" max="11808" width="2.42578125" style="80" customWidth="1"/>
    <col min="11809" max="11809" width="0.7109375" style="80" customWidth="1"/>
    <col min="11810" max="11810" width="2.28515625" style="80" customWidth="1"/>
    <col min="11811" max="11811" width="0.7109375" style="80" customWidth="1"/>
    <col min="11812" max="11812" width="4.28515625" style="80" customWidth="1"/>
    <col min="11813" max="11813" width="2.7109375" style="80" customWidth="1"/>
    <col min="11814" max="11814" width="5.7109375" style="80" customWidth="1"/>
    <col min="11815" max="11849" width="2.7109375" style="80" customWidth="1"/>
    <col min="11850" max="11850" width="5.28515625" style="80" bestFit="1" customWidth="1"/>
    <col min="11851" max="11851" width="21.85546875" style="80" bestFit="1" customWidth="1"/>
    <col min="11852" max="11852" width="5.5703125" style="80" bestFit="1" customWidth="1"/>
    <col min="11853" max="11853" width="18.140625" style="80" bestFit="1" customWidth="1"/>
    <col min="11854" max="11854" width="5.28515625" style="80" bestFit="1" customWidth="1"/>
    <col min="11855" max="11855" width="22.140625" style="80" bestFit="1" customWidth="1"/>
    <col min="11856" max="11856" width="5.5703125" style="80" bestFit="1" customWidth="1"/>
    <col min="11857" max="11887" width="5.7109375" style="80" customWidth="1"/>
    <col min="11888" max="12032" width="9.140625" style="80"/>
    <col min="12033" max="12033" width="18.7109375" style="80" customWidth="1"/>
    <col min="12034" max="12034" width="2.28515625" style="80" customWidth="1"/>
    <col min="12035" max="12035" width="3" style="80" customWidth="1"/>
    <col min="12036" max="12036" width="2.7109375" style="80" customWidth="1"/>
    <col min="12037" max="12037" width="5.28515625" style="80" customWidth="1"/>
    <col min="12038" max="12038" width="2.5703125" style="80" customWidth="1"/>
    <col min="12039" max="12039" width="2.85546875" style="80" customWidth="1"/>
    <col min="12040" max="12040" width="6.7109375" style="80" customWidth="1"/>
    <col min="12041" max="12041" width="3.28515625" style="80" customWidth="1"/>
    <col min="12042" max="12042" width="5.140625" style="80" customWidth="1"/>
    <col min="12043" max="12043" width="3.7109375" style="80" customWidth="1"/>
    <col min="12044" max="12044" width="4.5703125" style="80" customWidth="1"/>
    <col min="12045" max="12047" width="3.7109375" style="80" customWidth="1"/>
    <col min="12048" max="12048" width="3.140625" style="80" customWidth="1"/>
    <col min="12049" max="12049" width="2.140625" style="80" customWidth="1"/>
    <col min="12050" max="12050" width="4.42578125" style="80" customWidth="1"/>
    <col min="12051" max="12051" width="0.7109375" style="80" customWidth="1"/>
    <col min="12052" max="12052" width="2.7109375" style="80" customWidth="1"/>
    <col min="12053" max="12054" width="1.7109375" style="80" customWidth="1"/>
    <col min="12055" max="12055" width="2.42578125" style="80" customWidth="1"/>
    <col min="12056" max="12056" width="2.7109375" style="80" customWidth="1"/>
    <col min="12057" max="12057" width="2.140625" style="80" customWidth="1"/>
    <col min="12058" max="12059" width="0.7109375" style="80" customWidth="1"/>
    <col min="12060" max="12060" width="2.140625" style="80" customWidth="1"/>
    <col min="12061" max="12061" width="3.7109375" style="80" customWidth="1"/>
    <col min="12062" max="12062" width="2" style="80" customWidth="1"/>
    <col min="12063" max="12063" width="3.85546875" style="80" customWidth="1"/>
    <col min="12064" max="12064" width="2.42578125" style="80" customWidth="1"/>
    <col min="12065" max="12065" width="0.7109375" style="80" customWidth="1"/>
    <col min="12066" max="12066" width="2.28515625" style="80" customWidth="1"/>
    <col min="12067" max="12067" width="0.7109375" style="80" customWidth="1"/>
    <col min="12068" max="12068" width="4.28515625" style="80" customWidth="1"/>
    <col min="12069" max="12069" width="2.7109375" style="80" customWidth="1"/>
    <col min="12070" max="12070" width="5.7109375" style="80" customWidth="1"/>
    <col min="12071" max="12105" width="2.7109375" style="80" customWidth="1"/>
    <col min="12106" max="12106" width="5.28515625" style="80" bestFit="1" customWidth="1"/>
    <col min="12107" max="12107" width="21.85546875" style="80" bestFit="1" customWidth="1"/>
    <col min="12108" max="12108" width="5.5703125" style="80" bestFit="1" customWidth="1"/>
    <col min="12109" max="12109" width="18.140625" style="80" bestFit="1" customWidth="1"/>
    <col min="12110" max="12110" width="5.28515625" style="80" bestFit="1" customWidth="1"/>
    <col min="12111" max="12111" width="22.140625" style="80" bestFit="1" customWidth="1"/>
    <col min="12112" max="12112" width="5.5703125" style="80" bestFit="1" customWidth="1"/>
    <col min="12113" max="12143" width="5.7109375" style="80" customWidth="1"/>
    <col min="12144" max="12288" width="9.140625" style="80"/>
    <col min="12289" max="12289" width="18.7109375" style="80" customWidth="1"/>
    <col min="12290" max="12290" width="2.28515625" style="80" customWidth="1"/>
    <col min="12291" max="12291" width="3" style="80" customWidth="1"/>
    <col min="12292" max="12292" width="2.7109375" style="80" customWidth="1"/>
    <col min="12293" max="12293" width="5.28515625" style="80" customWidth="1"/>
    <col min="12294" max="12294" width="2.5703125" style="80" customWidth="1"/>
    <col min="12295" max="12295" width="2.85546875" style="80" customWidth="1"/>
    <col min="12296" max="12296" width="6.7109375" style="80" customWidth="1"/>
    <col min="12297" max="12297" width="3.28515625" style="80" customWidth="1"/>
    <col min="12298" max="12298" width="5.140625" style="80" customWidth="1"/>
    <col min="12299" max="12299" width="3.7109375" style="80" customWidth="1"/>
    <col min="12300" max="12300" width="4.5703125" style="80" customWidth="1"/>
    <col min="12301" max="12303" width="3.7109375" style="80" customWidth="1"/>
    <col min="12304" max="12304" width="3.140625" style="80" customWidth="1"/>
    <col min="12305" max="12305" width="2.140625" style="80" customWidth="1"/>
    <col min="12306" max="12306" width="4.42578125" style="80" customWidth="1"/>
    <col min="12307" max="12307" width="0.7109375" style="80" customWidth="1"/>
    <col min="12308" max="12308" width="2.7109375" style="80" customWidth="1"/>
    <col min="12309" max="12310" width="1.7109375" style="80" customWidth="1"/>
    <col min="12311" max="12311" width="2.42578125" style="80" customWidth="1"/>
    <col min="12312" max="12312" width="2.7109375" style="80" customWidth="1"/>
    <col min="12313" max="12313" width="2.140625" style="80" customWidth="1"/>
    <col min="12314" max="12315" width="0.7109375" style="80" customWidth="1"/>
    <col min="12316" max="12316" width="2.140625" style="80" customWidth="1"/>
    <col min="12317" max="12317" width="3.7109375" style="80" customWidth="1"/>
    <col min="12318" max="12318" width="2" style="80" customWidth="1"/>
    <col min="12319" max="12319" width="3.85546875" style="80" customWidth="1"/>
    <col min="12320" max="12320" width="2.42578125" style="80" customWidth="1"/>
    <col min="12321" max="12321" width="0.7109375" style="80" customWidth="1"/>
    <col min="12322" max="12322" width="2.28515625" style="80" customWidth="1"/>
    <col min="12323" max="12323" width="0.7109375" style="80" customWidth="1"/>
    <col min="12324" max="12324" width="4.28515625" style="80" customWidth="1"/>
    <col min="12325" max="12325" width="2.7109375" style="80" customWidth="1"/>
    <col min="12326" max="12326" width="5.7109375" style="80" customWidth="1"/>
    <col min="12327" max="12361" width="2.7109375" style="80" customWidth="1"/>
    <col min="12362" max="12362" width="5.28515625" style="80" bestFit="1" customWidth="1"/>
    <col min="12363" max="12363" width="21.85546875" style="80" bestFit="1" customWidth="1"/>
    <col min="12364" max="12364" width="5.5703125" style="80" bestFit="1" customWidth="1"/>
    <col min="12365" max="12365" width="18.140625" style="80" bestFit="1" customWidth="1"/>
    <col min="12366" max="12366" width="5.28515625" style="80" bestFit="1" customWidth="1"/>
    <col min="12367" max="12367" width="22.140625" style="80" bestFit="1" customWidth="1"/>
    <col min="12368" max="12368" width="5.5703125" style="80" bestFit="1" customWidth="1"/>
    <col min="12369" max="12399" width="5.7109375" style="80" customWidth="1"/>
    <col min="12400" max="12544" width="9.140625" style="80"/>
    <col min="12545" max="12545" width="18.7109375" style="80" customWidth="1"/>
    <col min="12546" max="12546" width="2.28515625" style="80" customWidth="1"/>
    <col min="12547" max="12547" width="3" style="80" customWidth="1"/>
    <col min="12548" max="12548" width="2.7109375" style="80" customWidth="1"/>
    <col min="12549" max="12549" width="5.28515625" style="80" customWidth="1"/>
    <col min="12550" max="12550" width="2.5703125" style="80" customWidth="1"/>
    <col min="12551" max="12551" width="2.85546875" style="80" customWidth="1"/>
    <col min="12552" max="12552" width="6.7109375" style="80" customWidth="1"/>
    <col min="12553" max="12553" width="3.28515625" style="80" customWidth="1"/>
    <col min="12554" max="12554" width="5.140625" style="80" customWidth="1"/>
    <col min="12555" max="12555" width="3.7109375" style="80" customWidth="1"/>
    <col min="12556" max="12556" width="4.5703125" style="80" customWidth="1"/>
    <col min="12557" max="12559" width="3.7109375" style="80" customWidth="1"/>
    <col min="12560" max="12560" width="3.140625" style="80" customWidth="1"/>
    <col min="12561" max="12561" width="2.140625" style="80" customWidth="1"/>
    <col min="12562" max="12562" width="4.42578125" style="80" customWidth="1"/>
    <col min="12563" max="12563" width="0.7109375" style="80" customWidth="1"/>
    <col min="12564" max="12564" width="2.7109375" style="80" customWidth="1"/>
    <col min="12565" max="12566" width="1.7109375" style="80" customWidth="1"/>
    <col min="12567" max="12567" width="2.42578125" style="80" customWidth="1"/>
    <col min="12568" max="12568" width="2.7109375" style="80" customWidth="1"/>
    <col min="12569" max="12569" width="2.140625" style="80" customWidth="1"/>
    <col min="12570" max="12571" width="0.7109375" style="80" customWidth="1"/>
    <col min="12572" max="12572" width="2.140625" style="80" customWidth="1"/>
    <col min="12573" max="12573" width="3.7109375" style="80" customWidth="1"/>
    <col min="12574" max="12574" width="2" style="80" customWidth="1"/>
    <col min="12575" max="12575" width="3.85546875" style="80" customWidth="1"/>
    <col min="12576" max="12576" width="2.42578125" style="80" customWidth="1"/>
    <col min="12577" max="12577" width="0.7109375" style="80" customWidth="1"/>
    <col min="12578" max="12578" width="2.28515625" style="80" customWidth="1"/>
    <col min="12579" max="12579" width="0.7109375" style="80" customWidth="1"/>
    <col min="12580" max="12580" width="4.28515625" style="80" customWidth="1"/>
    <col min="12581" max="12581" width="2.7109375" style="80" customWidth="1"/>
    <col min="12582" max="12582" width="5.7109375" style="80" customWidth="1"/>
    <col min="12583" max="12617" width="2.7109375" style="80" customWidth="1"/>
    <col min="12618" max="12618" width="5.28515625" style="80" bestFit="1" customWidth="1"/>
    <col min="12619" max="12619" width="21.85546875" style="80" bestFit="1" customWidth="1"/>
    <col min="12620" max="12620" width="5.5703125" style="80" bestFit="1" customWidth="1"/>
    <col min="12621" max="12621" width="18.140625" style="80" bestFit="1" customWidth="1"/>
    <col min="12622" max="12622" width="5.28515625" style="80" bestFit="1" customWidth="1"/>
    <col min="12623" max="12623" width="22.140625" style="80" bestFit="1" customWidth="1"/>
    <col min="12624" max="12624" width="5.5703125" style="80" bestFit="1" customWidth="1"/>
    <col min="12625" max="12655" width="5.7109375" style="80" customWidth="1"/>
    <col min="12656" max="12800" width="9.140625" style="80"/>
    <col min="12801" max="12801" width="18.7109375" style="80" customWidth="1"/>
    <col min="12802" max="12802" width="2.28515625" style="80" customWidth="1"/>
    <col min="12803" max="12803" width="3" style="80" customWidth="1"/>
    <col min="12804" max="12804" width="2.7109375" style="80" customWidth="1"/>
    <col min="12805" max="12805" width="5.28515625" style="80" customWidth="1"/>
    <col min="12806" max="12806" width="2.5703125" style="80" customWidth="1"/>
    <col min="12807" max="12807" width="2.85546875" style="80" customWidth="1"/>
    <col min="12808" max="12808" width="6.7109375" style="80" customWidth="1"/>
    <col min="12809" max="12809" width="3.28515625" style="80" customWidth="1"/>
    <col min="12810" max="12810" width="5.140625" style="80" customWidth="1"/>
    <col min="12811" max="12811" width="3.7109375" style="80" customWidth="1"/>
    <col min="12812" max="12812" width="4.5703125" style="80" customWidth="1"/>
    <col min="12813" max="12815" width="3.7109375" style="80" customWidth="1"/>
    <col min="12816" max="12816" width="3.140625" style="80" customWidth="1"/>
    <col min="12817" max="12817" width="2.140625" style="80" customWidth="1"/>
    <col min="12818" max="12818" width="4.42578125" style="80" customWidth="1"/>
    <col min="12819" max="12819" width="0.7109375" style="80" customWidth="1"/>
    <col min="12820" max="12820" width="2.7109375" style="80" customWidth="1"/>
    <col min="12821" max="12822" width="1.7109375" style="80" customWidth="1"/>
    <col min="12823" max="12823" width="2.42578125" style="80" customWidth="1"/>
    <col min="12824" max="12824" width="2.7109375" style="80" customWidth="1"/>
    <col min="12825" max="12825" width="2.140625" style="80" customWidth="1"/>
    <col min="12826" max="12827" width="0.7109375" style="80" customWidth="1"/>
    <col min="12828" max="12828" width="2.140625" style="80" customWidth="1"/>
    <col min="12829" max="12829" width="3.7109375" style="80" customWidth="1"/>
    <col min="12830" max="12830" width="2" style="80" customWidth="1"/>
    <col min="12831" max="12831" width="3.85546875" style="80" customWidth="1"/>
    <col min="12832" max="12832" width="2.42578125" style="80" customWidth="1"/>
    <col min="12833" max="12833" width="0.7109375" style="80" customWidth="1"/>
    <col min="12834" max="12834" width="2.28515625" style="80" customWidth="1"/>
    <col min="12835" max="12835" width="0.7109375" style="80" customWidth="1"/>
    <col min="12836" max="12836" width="4.28515625" style="80" customWidth="1"/>
    <col min="12837" max="12837" width="2.7109375" style="80" customWidth="1"/>
    <col min="12838" max="12838" width="5.7109375" style="80" customWidth="1"/>
    <col min="12839" max="12873" width="2.7109375" style="80" customWidth="1"/>
    <col min="12874" max="12874" width="5.28515625" style="80" bestFit="1" customWidth="1"/>
    <col min="12875" max="12875" width="21.85546875" style="80" bestFit="1" customWidth="1"/>
    <col min="12876" max="12876" width="5.5703125" style="80" bestFit="1" customWidth="1"/>
    <col min="12877" max="12877" width="18.140625" style="80" bestFit="1" customWidth="1"/>
    <col min="12878" max="12878" width="5.28515625" style="80" bestFit="1" customWidth="1"/>
    <col min="12879" max="12879" width="22.140625" style="80" bestFit="1" customWidth="1"/>
    <col min="12880" max="12880" width="5.5703125" style="80" bestFit="1" customWidth="1"/>
    <col min="12881" max="12911" width="5.7109375" style="80" customWidth="1"/>
    <col min="12912" max="13056" width="9.140625" style="80"/>
    <col min="13057" max="13057" width="18.7109375" style="80" customWidth="1"/>
    <col min="13058" max="13058" width="2.28515625" style="80" customWidth="1"/>
    <col min="13059" max="13059" width="3" style="80" customWidth="1"/>
    <col min="13060" max="13060" width="2.7109375" style="80" customWidth="1"/>
    <col min="13061" max="13061" width="5.28515625" style="80" customWidth="1"/>
    <col min="13062" max="13062" width="2.5703125" style="80" customWidth="1"/>
    <col min="13063" max="13063" width="2.85546875" style="80" customWidth="1"/>
    <col min="13064" max="13064" width="6.7109375" style="80" customWidth="1"/>
    <col min="13065" max="13065" width="3.28515625" style="80" customWidth="1"/>
    <col min="13066" max="13066" width="5.140625" style="80" customWidth="1"/>
    <col min="13067" max="13067" width="3.7109375" style="80" customWidth="1"/>
    <col min="13068" max="13068" width="4.5703125" style="80" customWidth="1"/>
    <col min="13069" max="13071" width="3.7109375" style="80" customWidth="1"/>
    <col min="13072" max="13072" width="3.140625" style="80" customWidth="1"/>
    <col min="13073" max="13073" width="2.140625" style="80" customWidth="1"/>
    <col min="13074" max="13074" width="4.42578125" style="80" customWidth="1"/>
    <col min="13075" max="13075" width="0.7109375" style="80" customWidth="1"/>
    <col min="13076" max="13076" width="2.7109375" style="80" customWidth="1"/>
    <col min="13077" max="13078" width="1.7109375" style="80" customWidth="1"/>
    <col min="13079" max="13079" width="2.42578125" style="80" customWidth="1"/>
    <col min="13080" max="13080" width="2.7109375" style="80" customWidth="1"/>
    <col min="13081" max="13081" width="2.140625" style="80" customWidth="1"/>
    <col min="13082" max="13083" width="0.7109375" style="80" customWidth="1"/>
    <col min="13084" max="13084" width="2.140625" style="80" customWidth="1"/>
    <col min="13085" max="13085" width="3.7109375" style="80" customWidth="1"/>
    <col min="13086" max="13086" width="2" style="80" customWidth="1"/>
    <col min="13087" max="13087" width="3.85546875" style="80" customWidth="1"/>
    <col min="13088" max="13088" width="2.42578125" style="80" customWidth="1"/>
    <col min="13089" max="13089" width="0.7109375" style="80" customWidth="1"/>
    <col min="13090" max="13090" width="2.28515625" style="80" customWidth="1"/>
    <col min="13091" max="13091" width="0.7109375" style="80" customWidth="1"/>
    <col min="13092" max="13092" width="4.28515625" style="80" customWidth="1"/>
    <col min="13093" max="13093" width="2.7109375" style="80" customWidth="1"/>
    <col min="13094" max="13094" width="5.7109375" style="80" customWidth="1"/>
    <col min="13095" max="13129" width="2.7109375" style="80" customWidth="1"/>
    <col min="13130" max="13130" width="5.28515625" style="80" bestFit="1" customWidth="1"/>
    <col min="13131" max="13131" width="21.85546875" style="80" bestFit="1" customWidth="1"/>
    <col min="13132" max="13132" width="5.5703125" style="80" bestFit="1" customWidth="1"/>
    <col min="13133" max="13133" width="18.140625" style="80" bestFit="1" customWidth="1"/>
    <col min="13134" max="13134" width="5.28515625" style="80" bestFit="1" customWidth="1"/>
    <col min="13135" max="13135" width="22.140625" style="80" bestFit="1" customWidth="1"/>
    <col min="13136" max="13136" width="5.5703125" style="80" bestFit="1" customWidth="1"/>
    <col min="13137" max="13167" width="5.7109375" style="80" customWidth="1"/>
    <col min="13168" max="13312" width="9.140625" style="80"/>
    <col min="13313" max="13313" width="18.7109375" style="80" customWidth="1"/>
    <col min="13314" max="13314" width="2.28515625" style="80" customWidth="1"/>
    <col min="13315" max="13315" width="3" style="80" customWidth="1"/>
    <col min="13316" max="13316" width="2.7109375" style="80" customWidth="1"/>
    <col min="13317" max="13317" width="5.28515625" style="80" customWidth="1"/>
    <col min="13318" max="13318" width="2.5703125" style="80" customWidth="1"/>
    <col min="13319" max="13319" width="2.85546875" style="80" customWidth="1"/>
    <col min="13320" max="13320" width="6.7109375" style="80" customWidth="1"/>
    <col min="13321" max="13321" width="3.28515625" style="80" customWidth="1"/>
    <col min="13322" max="13322" width="5.140625" style="80" customWidth="1"/>
    <col min="13323" max="13323" width="3.7109375" style="80" customWidth="1"/>
    <col min="13324" max="13324" width="4.5703125" style="80" customWidth="1"/>
    <col min="13325" max="13327" width="3.7109375" style="80" customWidth="1"/>
    <col min="13328" max="13328" width="3.140625" style="80" customWidth="1"/>
    <col min="13329" max="13329" width="2.140625" style="80" customWidth="1"/>
    <col min="13330" max="13330" width="4.42578125" style="80" customWidth="1"/>
    <col min="13331" max="13331" width="0.7109375" style="80" customWidth="1"/>
    <col min="13332" max="13332" width="2.7109375" style="80" customWidth="1"/>
    <col min="13333" max="13334" width="1.7109375" style="80" customWidth="1"/>
    <col min="13335" max="13335" width="2.42578125" style="80" customWidth="1"/>
    <col min="13336" max="13336" width="2.7109375" style="80" customWidth="1"/>
    <col min="13337" max="13337" width="2.140625" style="80" customWidth="1"/>
    <col min="13338" max="13339" width="0.7109375" style="80" customWidth="1"/>
    <col min="13340" max="13340" width="2.140625" style="80" customWidth="1"/>
    <col min="13341" max="13341" width="3.7109375" style="80" customWidth="1"/>
    <col min="13342" max="13342" width="2" style="80" customWidth="1"/>
    <col min="13343" max="13343" width="3.85546875" style="80" customWidth="1"/>
    <col min="13344" max="13344" width="2.42578125" style="80" customWidth="1"/>
    <col min="13345" max="13345" width="0.7109375" style="80" customWidth="1"/>
    <col min="13346" max="13346" width="2.28515625" style="80" customWidth="1"/>
    <col min="13347" max="13347" width="0.7109375" style="80" customWidth="1"/>
    <col min="13348" max="13348" width="4.28515625" style="80" customWidth="1"/>
    <col min="13349" max="13349" width="2.7109375" style="80" customWidth="1"/>
    <col min="13350" max="13350" width="5.7109375" style="80" customWidth="1"/>
    <col min="13351" max="13385" width="2.7109375" style="80" customWidth="1"/>
    <col min="13386" max="13386" width="5.28515625" style="80" bestFit="1" customWidth="1"/>
    <col min="13387" max="13387" width="21.85546875" style="80" bestFit="1" customWidth="1"/>
    <col min="13388" max="13388" width="5.5703125" style="80" bestFit="1" customWidth="1"/>
    <col min="13389" max="13389" width="18.140625" style="80" bestFit="1" customWidth="1"/>
    <col min="13390" max="13390" width="5.28515625" style="80" bestFit="1" customWidth="1"/>
    <col min="13391" max="13391" width="22.140625" style="80" bestFit="1" customWidth="1"/>
    <col min="13392" max="13392" width="5.5703125" style="80" bestFit="1" customWidth="1"/>
    <col min="13393" max="13423" width="5.7109375" style="80" customWidth="1"/>
    <col min="13424" max="13568" width="9.140625" style="80"/>
    <col min="13569" max="13569" width="18.7109375" style="80" customWidth="1"/>
    <col min="13570" max="13570" width="2.28515625" style="80" customWidth="1"/>
    <col min="13571" max="13571" width="3" style="80" customWidth="1"/>
    <col min="13572" max="13572" width="2.7109375" style="80" customWidth="1"/>
    <col min="13573" max="13573" width="5.28515625" style="80" customWidth="1"/>
    <col min="13574" max="13574" width="2.5703125" style="80" customWidth="1"/>
    <col min="13575" max="13575" width="2.85546875" style="80" customWidth="1"/>
    <col min="13576" max="13576" width="6.7109375" style="80" customWidth="1"/>
    <col min="13577" max="13577" width="3.28515625" style="80" customWidth="1"/>
    <col min="13578" max="13578" width="5.140625" style="80" customWidth="1"/>
    <col min="13579" max="13579" width="3.7109375" style="80" customWidth="1"/>
    <col min="13580" max="13580" width="4.5703125" style="80" customWidth="1"/>
    <col min="13581" max="13583" width="3.7109375" style="80" customWidth="1"/>
    <col min="13584" max="13584" width="3.140625" style="80" customWidth="1"/>
    <col min="13585" max="13585" width="2.140625" style="80" customWidth="1"/>
    <col min="13586" max="13586" width="4.42578125" style="80" customWidth="1"/>
    <col min="13587" max="13587" width="0.7109375" style="80" customWidth="1"/>
    <col min="13588" max="13588" width="2.7109375" style="80" customWidth="1"/>
    <col min="13589" max="13590" width="1.7109375" style="80" customWidth="1"/>
    <col min="13591" max="13591" width="2.42578125" style="80" customWidth="1"/>
    <col min="13592" max="13592" width="2.7109375" style="80" customWidth="1"/>
    <col min="13593" max="13593" width="2.140625" style="80" customWidth="1"/>
    <col min="13594" max="13595" width="0.7109375" style="80" customWidth="1"/>
    <col min="13596" max="13596" width="2.140625" style="80" customWidth="1"/>
    <col min="13597" max="13597" width="3.7109375" style="80" customWidth="1"/>
    <col min="13598" max="13598" width="2" style="80" customWidth="1"/>
    <col min="13599" max="13599" width="3.85546875" style="80" customWidth="1"/>
    <col min="13600" max="13600" width="2.42578125" style="80" customWidth="1"/>
    <col min="13601" max="13601" width="0.7109375" style="80" customWidth="1"/>
    <col min="13602" max="13602" width="2.28515625" style="80" customWidth="1"/>
    <col min="13603" max="13603" width="0.7109375" style="80" customWidth="1"/>
    <col min="13604" max="13604" width="4.28515625" style="80" customWidth="1"/>
    <col min="13605" max="13605" width="2.7109375" style="80" customWidth="1"/>
    <col min="13606" max="13606" width="5.7109375" style="80" customWidth="1"/>
    <col min="13607" max="13641" width="2.7109375" style="80" customWidth="1"/>
    <col min="13642" max="13642" width="5.28515625" style="80" bestFit="1" customWidth="1"/>
    <col min="13643" max="13643" width="21.85546875" style="80" bestFit="1" customWidth="1"/>
    <col min="13644" max="13644" width="5.5703125" style="80" bestFit="1" customWidth="1"/>
    <col min="13645" max="13645" width="18.140625" style="80" bestFit="1" customWidth="1"/>
    <col min="13646" max="13646" width="5.28515625" style="80" bestFit="1" customWidth="1"/>
    <col min="13647" max="13647" width="22.140625" style="80" bestFit="1" customWidth="1"/>
    <col min="13648" max="13648" width="5.5703125" style="80" bestFit="1" customWidth="1"/>
    <col min="13649" max="13679" width="5.7109375" style="80" customWidth="1"/>
    <col min="13680" max="13824" width="9.140625" style="80"/>
    <col min="13825" max="13825" width="18.7109375" style="80" customWidth="1"/>
    <col min="13826" max="13826" width="2.28515625" style="80" customWidth="1"/>
    <col min="13827" max="13827" width="3" style="80" customWidth="1"/>
    <col min="13828" max="13828" width="2.7109375" style="80" customWidth="1"/>
    <col min="13829" max="13829" width="5.28515625" style="80" customWidth="1"/>
    <col min="13830" max="13830" width="2.5703125" style="80" customWidth="1"/>
    <col min="13831" max="13831" width="2.85546875" style="80" customWidth="1"/>
    <col min="13832" max="13832" width="6.7109375" style="80" customWidth="1"/>
    <col min="13833" max="13833" width="3.28515625" style="80" customWidth="1"/>
    <col min="13834" max="13834" width="5.140625" style="80" customWidth="1"/>
    <col min="13835" max="13835" width="3.7109375" style="80" customWidth="1"/>
    <col min="13836" max="13836" width="4.5703125" style="80" customWidth="1"/>
    <col min="13837" max="13839" width="3.7109375" style="80" customWidth="1"/>
    <col min="13840" max="13840" width="3.140625" style="80" customWidth="1"/>
    <col min="13841" max="13841" width="2.140625" style="80" customWidth="1"/>
    <col min="13842" max="13842" width="4.42578125" style="80" customWidth="1"/>
    <col min="13843" max="13843" width="0.7109375" style="80" customWidth="1"/>
    <col min="13844" max="13844" width="2.7109375" style="80" customWidth="1"/>
    <col min="13845" max="13846" width="1.7109375" style="80" customWidth="1"/>
    <col min="13847" max="13847" width="2.42578125" style="80" customWidth="1"/>
    <col min="13848" max="13848" width="2.7109375" style="80" customWidth="1"/>
    <col min="13849" max="13849" width="2.140625" style="80" customWidth="1"/>
    <col min="13850" max="13851" width="0.7109375" style="80" customWidth="1"/>
    <col min="13852" max="13852" width="2.140625" style="80" customWidth="1"/>
    <col min="13853" max="13853" width="3.7109375" style="80" customWidth="1"/>
    <col min="13854" max="13854" width="2" style="80" customWidth="1"/>
    <col min="13855" max="13855" width="3.85546875" style="80" customWidth="1"/>
    <col min="13856" max="13856" width="2.42578125" style="80" customWidth="1"/>
    <col min="13857" max="13857" width="0.7109375" style="80" customWidth="1"/>
    <col min="13858" max="13858" width="2.28515625" style="80" customWidth="1"/>
    <col min="13859" max="13859" width="0.7109375" style="80" customWidth="1"/>
    <col min="13860" max="13860" width="4.28515625" style="80" customWidth="1"/>
    <col min="13861" max="13861" width="2.7109375" style="80" customWidth="1"/>
    <col min="13862" max="13862" width="5.7109375" style="80" customWidth="1"/>
    <col min="13863" max="13897" width="2.7109375" style="80" customWidth="1"/>
    <col min="13898" max="13898" width="5.28515625" style="80" bestFit="1" customWidth="1"/>
    <col min="13899" max="13899" width="21.85546875" style="80" bestFit="1" customWidth="1"/>
    <col min="13900" max="13900" width="5.5703125" style="80" bestFit="1" customWidth="1"/>
    <col min="13901" max="13901" width="18.140625" style="80" bestFit="1" customWidth="1"/>
    <col min="13902" max="13902" width="5.28515625" style="80" bestFit="1" customWidth="1"/>
    <col min="13903" max="13903" width="22.140625" style="80" bestFit="1" customWidth="1"/>
    <col min="13904" max="13904" width="5.5703125" style="80" bestFit="1" customWidth="1"/>
    <col min="13905" max="13935" width="5.7109375" style="80" customWidth="1"/>
    <col min="13936" max="14080" width="9.140625" style="80"/>
    <col min="14081" max="14081" width="18.7109375" style="80" customWidth="1"/>
    <col min="14082" max="14082" width="2.28515625" style="80" customWidth="1"/>
    <col min="14083" max="14083" width="3" style="80" customWidth="1"/>
    <col min="14084" max="14084" width="2.7109375" style="80" customWidth="1"/>
    <col min="14085" max="14085" width="5.28515625" style="80" customWidth="1"/>
    <col min="14086" max="14086" width="2.5703125" style="80" customWidth="1"/>
    <col min="14087" max="14087" width="2.85546875" style="80" customWidth="1"/>
    <col min="14088" max="14088" width="6.7109375" style="80" customWidth="1"/>
    <col min="14089" max="14089" width="3.28515625" style="80" customWidth="1"/>
    <col min="14090" max="14090" width="5.140625" style="80" customWidth="1"/>
    <col min="14091" max="14091" width="3.7109375" style="80" customWidth="1"/>
    <col min="14092" max="14092" width="4.5703125" style="80" customWidth="1"/>
    <col min="14093" max="14095" width="3.7109375" style="80" customWidth="1"/>
    <col min="14096" max="14096" width="3.140625" style="80" customWidth="1"/>
    <col min="14097" max="14097" width="2.140625" style="80" customWidth="1"/>
    <col min="14098" max="14098" width="4.42578125" style="80" customWidth="1"/>
    <col min="14099" max="14099" width="0.7109375" style="80" customWidth="1"/>
    <col min="14100" max="14100" width="2.7109375" style="80" customWidth="1"/>
    <col min="14101" max="14102" width="1.7109375" style="80" customWidth="1"/>
    <col min="14103" max="14103" width="2.42578125" style="80" customWidth="1"/>
    <col min="14104" max="14104" width="2.7109375" style="80" customWidth="1"/>
    <col min="14105" max="14105" width="2.140625" style="80" customWidth="1"/>
    <col min="14106" max="14107" width="0.7109375" style="80" customWidth="1"/>
    <col min="14108" max="14108" width="2.140625" style="80" customWidth="1"/>
    <col min="14109" max="14109" width="3.7109375" style="80" customWidth="1"/>
    <col min="14110" max="14110" width="2" style="80" customWidth="1"/>
    <col min="14111" max="14111" width="3.85546875" style="80" customWidth="1"/>
    <col min="14112" max="14112" width="2.42578125" style="80" customWidth="1"/>
    <col min="14113" max="14113" width="0.7109375" style="80" customWidth="1"/>
    <col min="14114" max="14114" width="2.28515625" style="80" customWidth="1"/>
    <col min="14115" max="14115" width="0.7109375" style="80" customWidth="1"/>
    <col min="14116" max="14116" width="4.28515625" style="80" customWidth="1"/>
    <col min="14117" max="14117" width="2.7109375" style="80" customWidth="1"/>
    <col min="14118" max="14118" width="5.7109375" style="80" customWidth="1"/>
    <col min="14119" max="14153" width="2.7109375" style="80" customWidth="1"/>
    <col min="14154" max="14154" width="5.28515625" style="80" bestFit="1" customWidth="1"/>
    <col min="14155" max="14155" width="21.85546875" style="80" bestFit="1" customWidth="1"/>
    <col min="14156" max="14156" width="5.5703125" style="80" bestFit="1" customWidth="1"/>
    <col min="14157" max="14157" width="18.140625" style="80" bestFit="1" customWidth="1"/>
    <col min="14158" max="14158" width="5.28515625" style="80" bestFit="1" customWidth="1"/>
    <col min="14159" max="14159" width="22.140625" style="80" bestFit="1" customWidth="1"/>
    <col min="14160" max="14160" width="5.5703125" style="80" bestFit="1" customWidth="1"/>
    <col min="14161" max="14191" width="5.7109375" style="80" customWidth="1"/>
    <col min="14192" max="14336" width="9.140625" style="80"/>
    <col min="14337" max="14337" width="18.7109375" style="80" customWidth="1"/>
    <col min="14338" max="14338" width="2.28515625" style="80" customWidth="1"/>
    <col min="14339" max="14339" width="3" style="80" customWidth="1"/>
    <col min="14340" max="14340" width="2.7109375" style="80" customWidth="1"/>
    <col min="14341" max="14341" width="5.28515625" style="80" customWidth="1"/>
    <col min="14342" max="14342" width="2.5703125" style="80" customWidth="1"/>
    <col min="14343" max="14343" width="2.85546875" style="80" customWidth="1"/>
    <col min="14344" max="14344" width="6.7109375" style="80" customWidth="1"/>
    <col min="14345" max="14345" width="3.28515625" style="80" customWidth="1"/>
    <col min="14346" max="14346" width="5.140625" style="80" customWidth="1"/>
    <col min="14347" max="14347" width="3.7109375" style="80" customWidth="1"/>
    <col min="14348" max="14348" width="4.5703125" style="80" customWidth="1"/>
    <col min="14349" max="14351" width="3.7109375" style="80" customWidth="1"/>
    <col min="14352" max="14352" width="3.140625" style="80" customWidth="1"/>
    <col min="14353" max="14353" width="2.140625" style="80" customWidth="1"/>
    <col min="14354" max="14354" width="4.42578125" style="80" customWidth="1"/>
    <col min="14355" max="14355" width="0.7109375" style="80" customWidth="1"/>
    <col min="14356" max="14356" width="2.7109375" style="80" customWidth="1"/>
    <col min="14357" max="14358" width="1.7109375" style="80" customWidth="1"/>
    <col min="14359" max="14359" width="2.42578125" style="80" customWidth="1"/>
    <col min="14360" max="14360" width="2.7109375" style="80" customWidth="1"/>
    <col min="14361" max="14361" width="2.140625" style="80" customWidth="1"/>
    <col min="14362" max="14363" width="0.7109375" style="80" customWidth="1"/>
    <col min="14364" max="14364" width="2.140625" style="80" customWidth="1"/>
    <col min="14365" max="14365" width="3.7109375" style="80" customWidth="1"/>
    <col min="14366" max="14366" width="2" style="80" customWidth="1"/>
    <col min="14367" max="14367" width="3.85546875" style="80" customWidth="1"/>
    <col min="14368" max="14368" width="2.42578125" style="80" customWidth="1"/>
    <col min="14369" max="14369" width="0.7109375" style="80" customWidth="1"/>
    <col min="14370" max="14370" width="2.28515625" style="80" customWidth="1"/>
    <col min="14371" max="14371" width="0.7109375" style="80" customWidth="1"/>
    <col min="14372" max="14372" width="4.28515625" style="80" customWidth="1"/>
    <col min="14373" max="14373" width="2.7109375" style="80" customWidth="1"/>
    <col min="14374" max="14374" width="5.7109375" style="80" customWidth="1"/>
    <col min="14375" max="14409" width="2.7109375" style="80" customWidth="1"/>
    <col min="14410" max="14410" width="5.28515625" style="80" bestFit="1" customWidth="1"/>
    <col min="14411" max="14411" width="21.85546875" style="80" bestFit="1" customWidth="1"/>
    <col min="14412" max="14412" width="5.5703125" style="80" bestFit="1" customWidth="1"/>
    <col min="14413" max="14413" width="18.140625" style="80" bestFit="1" customWidth="1"/>
    <col min="14414" max="14414" width="5.28515625" style="80" bestFit="1" customWidth="1"/>
    <col min="14415" max="14415" width="22.140625" style="80" bestFit="1" customWidth="1"/>
    <col min="14416" max="14416" width="5.5703125" style="80" bestFit="1" customWidth="1"/>
    <col min="14417" max="14447" width="5.7109375" style="80" customWidth="1"/>
    <col min="14448" max="14592" width="9.140625" style="80"/>
    <col min="14593" max="14593" width="18.7109375" style="80" customWidth="1"/>
    <col min="14594" max="14594" width="2.28515625" style="80" customWidth="1"/>
    <col min="14595" max="14595" width="3" style="80" customWidth="1"/>
    <col min="14596" max="14596" width="2.7109375" style="80" customWidth="1"/>
    <col min="14597" max="14597" width="5.28515625" style="80" customWidth="1"/>
    <col min="14598" max="14598" width="2.5703125" style="80" customWidth="1"/>
    <col min="14599" max="14599" width="2.85546875" style="80" customWidth="1"/>
    <col min="14600" max="14600" width="6.7109375" style="80" customWidth="1"/>
    <col min="14601" max="14601" width="3.28515625" style="80" customWidth="1"/>
    <col min="14602" max="14602" width="5.140625" style="80" customWidth="1"/>
    <col min="14603" max="14603" width="3.7109375" style="80" customWidth="1"/>
    <col min="14604" max="14604" width="4.5703125" style="80" customWidth="1"/>
    <col min="14605" max="14607" width="3.7109375" style="80" customWidth="1"/>
    <col min="14608" max="14608" width="3.140625" style="80" customWidth="1"/>
    <col min="14609" max="14609" width="2.140625" style="80" customWidth="1"/>
    <col min="14610" max="14610" width="4.42578125" style="80" customWidth="1"/>
    <col min="14611" max="14611" width="0.7109375" style="80" customWidth="1"/>
    <col min="14612" max="14612" width="2.7109375" style="80" customWidth="1"/>
    <col min="14613" max="14614" width="1.7109375" style="80" customWidth="1"/>
    <col min="14615" max="14615" width="2.42578125" style="80" customWidth="1"/>
    <col min="14616" max="14616" width="2.7109375" style="80" customWidth="1"/>
    <col min="14617" max="14617" width="2.140625" style="80" customWidth="1"/>
    <col min="14618" max="14619" width="0.7109375" style="80" customWidth="1"/>
    <col min="14620" max="14620" width="2.140625" style="80" customWidth="1"/>
    <col min="14621" max="14621" width="3.7109375" style="80" customWidth="1"/>
    <col min="14622" max="14622" width="2" style="80" customWidth="1"/>
    <col min="14623" max="14623" width="3.85546875" style="80" customWidth="1"/>
    <col min="14624" max="14624" width="2.42578125" style="80" customWidth="1"/>
    <col min="14625" max="14625" width="0.7109375" style="80" customWidth="1"/>
    <col min="14626" max="14626" width="2.28515625" style="80" customWidth="1"/>
    <col min="14627" max="14627" width="0.7109375" style="80" customWidth="1"/>
    <col min="14628" max="14628" width="4.28515625" style="80" customWidth="1"/>
    <col min="14629" max="14629" width="2.7109375" style="80" customWidth="1"/>
    <col min="14630" max="14630" width="5.7109375" style="80" customWidth="1"/>
    <col min="14631" max="14665" width="2.7109375" style="80" customWidth="1"/>
    <col min="14666" max="14666" width="5.28515625" style="80" bestFit="1" customWidth="1"/>
    <col min="14667" max="14667" width="21.85546875" style="80" bestFit="1" customWidth="1"/>
    <col min="14668" max="14668" width="5.5703125" style="80" bestFit="1" customWidth="1"/>
    <col min="14669" max="14669" width="18.140625" style="80" bestFit="1" customWidth="1"/>
    <col min="14670" max="14670" width="5.28515625" style="80" bestFit="1" customWidth="1"/>
    <col min="14671" max="14671" width="22.140625" style="80" bestFit="1" customWidth="1"/>
    <col min="14672" max="14672" width="5.5703125" style="80" bestFit="1" customWidth="1"/>
    <col min="14673" max="14703" width="5.7109375" style="80" customWidth="1"/>
    <col min="14704" max="14848" width="9.140625" style="80"/>
    <col min="14849" max="14849" width="18.7109375" style="80" customWidth="1"/>
    <col min="14850" max="14850" width="2.28515625" style="80" customWidth="1"/>
    <col min="14851" max="14851" width="3" style="80" customWidth="1"/>
    <col min="14852" max="14852" width="2.7109375" style="80" customWidth="1"/>
    <col min="14853" max="14853" width="5.28515625" style="80" customWidth="1"/>
    <col min="14854" max="14854" width="2.5703125" style="80" customWidth="1"/>
    <col min="14855" max="14855" width="2.85546875" style="80" customWidth="1"/>
    <col min="14856" max="14856" width="6.7109375" style="80" customWidth="1"/>
    <col min="14857" max="14857" width="3.28515625" style="80" customWidth="1"/>
    <col min="14858" max="14858" width="5.140625" style="80" customWidth="1"/>
    <col min="14859" max="14859" width="3.7109375" style="80" customWidth="1"/>
    <col min="14860" max="14860" width="4.5703125" style="80" customWidth="1"/>
    <col min="14861" max="14863" width="3.7109375" style="80" customWidth="1"/>
    <col min="14864" max="14864" width="3.140625" style="80" customWidth="1"/>
    <col min="14865" max="14865" width="2.140625" style="80" customWidth="1"/>
    <col min="14866" max="14866" width="4.42578125" style="80" customWidth="1"/>
    <col min="14867" max="14867" width="0.7109375" style="80" customWidth="1"/>
    <col min="14868" max="14868" width="2.7109375" style="80" customWidth="1"/>
    <col min="14869" max="14870" width="1.7109375" style="80" customWidth="1"/>
    <col min="14871" max="14871" width="2.42578125" style="80" customWidth="1"/>
    <col min="14872" max="14872" width="2.7109375" style="80" customWidth="1"/>
    <col min="14873" max="14873" width="2.140625" style="80" customWidth="1"/>
    <col min="14874" max="14875" width="0.7109375" style="80" customWidth="1"/>
    <col min="14876" max="14876" width="2.140625" style="80" customWidth="1"/>
    <col min="14877" max="14877" width="3.7109375" style="80" customWidth="1"/>
    <col min="14878" max="14878" width="2" style="80" customWidth="1"/>
    <col min="14879" max="14879" width="3.85546875" style="80" customWidth="1"/>
    <col min="14880" max="14880" width="2.42578125" style="80" customWidth="1"/>
    <col min="14881" max="14881" width="0.7109375" style="80" customWidth="1"/>
    <col min="14882" max="14882" width="2.28515625" style="80" customWidth="1"/>
    <col min="14883" max="14883" width="0.7109375" style="80" customWidth="1"/>
    <col min="14884" max="14884" width="4.28515625" style="80" customWidth="1"/>
    <col min="14885" max="14885" width="2.7109375" style="80" customWidth="1"/>
    <col min="14886" max="14886" width="5.7109375" style="80" customWidth="1"/>
    <col min="14887" max="14921" width="2.7109375" style="80" customWidth="1"/>
    <col min="14922" max="14922" width="5.28515625" style="80" bestFit="1" customWidth="1"/>
    <col min="14923" max="14923" width="21.85546875" style="80" bestFit="1" customWidth="1"/>
    <col min="14924" max="14924" width="5.5703125" style="80" bestFit="1" customWidth="1"/>
    <col min="14925" max="14925" width="18.140625" style="80" bestFit="1" customWidth="1"/>
    <col min="14926" max="14926" width="5.28515625" style="80" bestFit="1" customWidth="1"/>
    <col min="14927" max="14927" width="22.140625" style="80" bestFit="1" customWidth="1"/>
    <col min="14928" max="14928" width="5.5703125" style="80" bestFit="1" customWidth="1"/>
    <col min="14929" max="14959" width="5.7109375" style="80" customWidth="1"/>
    <col min="14960" max="15104" width="9.140625" style="80"/>
    <col min="15105" max="15105" width="18.7109375" style="80" customWidth="1"/>
    <col min="15106" max="15106" width="2.28515625" style="80" customWidth="1"/>
    <col min="15107" max="15107" width="3" style="80" customWidth="1"/>
    <col min="15108" max="15108" width="2.7109375" style="80" customWidth="1"/>
    <col min="15109" max="15109" width="5.28515625" style="80" customWidth="1"/>
    <col min="15110" max="15110" width="2.5703125" style="80" customWidth="1"/>
    <col min="15111" max="15111" width="2.85546875" style="80" customWidth="1"/>
    <col min="15112" max="15112" width="6.7109375" style="80" customWidth="1"/>
    <col min="15113" max="15113" width="3.28515625" style="80" customWidth="1"/>
    <col min="15114" max="15114" width="5.140625" style="80" customWidth="1"/>
    <col min="15115" max="15115" width="3.7109375" style="80" customWidth="1"/>
    <col min="15116" max="15116" width="4.5703125" style="80" customWidth="1"/>
    <col min="15117" max="15119" width="3.7109375" style="80" customWidth="1"/>
    <col min="15120" max="15120" width="3.140625" style="80" customWidth="1"/>
    <col min="15121" max="15121" width="2.140625" style="80" customWidth="1"/>
    <col min="15122" max="15122" width="4.42578125" style="80" customWidth="1"/>
    <col min="15123" max="15123" width="0.7109375" style="80" customWidth="1"/>
    <col min="15124" max="15124" width="2.7109375" style="80" customWidth="1"/>
    <col min="15125" max="15126" width="1.7109375" style="80" customWidth="1"/>
    <col min="15127" max="15127" width="2.42578125" style="80" customWidth="1"/>
    <col min="15128" max="15128" width="2.7109375" style="80" customWidth="1"/>
    <col min="15129" max="15129" width="2.140625" style="80" customWidth="1"/>
    <col min="15130" max="15131" width="0.7109375" style="80" customWidth="1"/>
    <col min="15132" max="15132" width="2.140625" style="80" customWidth="1"/>
    <col min="15133" max="15133" width="3.7109375" style="80" customWidth="1"/>
    <col min="15134" max="15134" width="2" style="80" customWidth="1"/>
    <col min="15135" max="15135" width="3.85546875" style="80" customWidth="1"/>
    <col min="15136" max="15136" width="2.42578125" style="80" customWidth="1"/>
    <col min="15137" max="15137" width="0.7109375" style="80" customWidth="1"/>
    <col min="15138" max="15138" width="2.28515625" style="80" customWidth="1"/>
    <col min="15139" max="15139" width="0.7109375" style="80" customWidth="1"/>
    <col min="15140" max="15140" width="4.28515625" style="80" customWidth="1"/>
    <col min="15141" max="15141" width="2.7109375" style="80" customWidth="1"/>
    <col min="15142" max="15142" width="5.7109375" style="80" customWidth="1"/>
    <col min="15143" max="15177" width="2.7109375" style="80" customWidth="1"/>
    <col min="15178" max="15178" width="5.28515625" style="80" bestFit="1" customWidth="1"/>
    <col min="15179" max="15179" width="21.85546875" style="80" bestFit="1" customWidth="1"/>
    <col min="15180" max="15180" width="5.5703125" style="80" bestFit="1" customWidth="1"/>
    <col min="15181" max="15181" width="18.140625" style="80" bestFit="1" customWidth="1"/>
    <col min="15182" max="15182" width="5.28515625" style="80" bestFit="1" customWidth="1"/>
    <col min="15183" max="15183" width="22.140625" style="80" bestFit="1" customWidth="1"/>
    <col min="15184" max="15184" width="5.5703125" style="80" bestFit="1" customWidth="1"/>
    <col min="15185" max="15215" width="5.7109375" style="80" customWidth="1"/>
    <col min="15216" max="15360" width="9.140625" style="80"/>
    <col min="15361" max="15361" width="18.7109375" style="80" customWidth="1"/>
    <col min="15362" max="15362" width="2.28515625" style="80" customWidth="1"/>
    <col min="15363" max="15363" width="3" style="80" customWidth="1"/>
    <col min="15364" max="15364" width="2.7109375" style="80" customWidth="1"/>
    <col min="15365" max="15365" width="5.28515625" style="80" customWidth="1"/>
    <col min="15366" max="15366" width="2.5703125" style="80" customWidth="1"/>
    <col min="15367" max="15367" width="2.85546875" style="80" customWidth="1"/>
    <col min="15368" max="15368" width="6.7109375" style="80" customWidth="1"/>
    <col min="15369" max="15369" width="3.28515625" style="80" customWidth="1"/>
    <col min="15370" max="15370" width="5.140625" style="80" customWidth="1"/>
    <col min="15371" max="15371" width="3.7109375" style="80" customWidth="1"/>
    <col min="15372" max="15372" width="4.5703125" style="80" customWidth="1"/>
    <col min="15373" max="15375" width="3.7109375" style="80" customWidth="1"/>
    <col min="15376" max="15376" width="3.140625" style="80" customWidth="1"/>
    <col min="15377" max="15377" width="2.140625" style="80" customWidth="1"/>
    <col min="15378" max="15378" width="4.42578125" style="80" customWidth="1"/>
    <col min="15379" max="15379" width="0.7109375" style="80" customWidth="1"/>
    <col min="15380" max="15380" width="2.7109375" style="80" customWidth="1"/>
    <col min="15381" max="15382" width="1.7109375" style="80" customWidth="1"/>
    <col min="15383" max="15383" width="2.42578125" style="80" customWidth="1"/>
    <col min="15384" max="15384" width="2.7109375" style="80" customWidth="1"/>
    <col min="15385" max="15385" width="2.140625" style="80" customWidth="1"/>
    <col min="15386" max="15387" width="0.7109375" style="80" customWidth="1"/>
    <col min="15388" max="15388" width="2.140625" style="80" customWidth="1"/>
    <col min="15389" max="15389" width="3.7109375" style="80" customWidth="1"/>
    <col min="15390" max="15390" width="2" style="80" customWidth="1"/>
    <col min="15391" max="15391" width="3.85546875" style="80" customWidth="1"/>
    <col min="15392" max="15392" width="2.42578125" style="80" customWidth="1"/>
    <col min="15393" max="15393" width="0.7109375" style="80" customWidth="1"/>
    <col min="15394" max="15394" width="2.28515625" style="80" customWidth="1"/>
    <col min="15395" max="15395" width="0.7109375" style="80" customWidth="1"/>
    <col min="15396" max="15396" width="4.28515625" style="80" customWidth="1"/>
    <col min="15397" max="15397" width="2.7109375" style="80" customWidth="1"/>
    <col min="15398" max="15398" width="5.7109375" style="80" customWidth="1"/>
    <col min="15399" max="15433" width="2.7109375" style="80" customWidth="1"/>
    <col min="15434" max="15434" width="5.28515625" style="80" bestFit="1" customWidth="1"/>
    <col min="15435" max="15435" width="21.85546875" style="80" bestFit="1" customWidth="1"/>
    <col min="15436" max="15436" width="5.5703125" style="80" bestFit="1" customWidth="1"/>
    <col min="15437" max="15437" width="18.140625" style="80" bestFit="1" customWidth="1"/>
    <col min="15438" max="15438" width="5.28515625" style="80" bestFit="1" customWidth="1"/>
    <col min="15439" max="15439" width="22.140625" style="80" bestFit="1" customWidth="1"/>
    <col min="15440" max="15440" width="5.5703125" style="80" bestFit="1" customWidth="1"/>
    <col min="15441" max="15471" width="5.7109375" style="80" customWidth="1"/>
    <col min="15472" max="15616" width="9.140625" style="80"/>
    <col min="15617" max="15617" width="18.7109375" style="80" customWidth="1"/>
    <col min="15618" max="15618" width="2.28515625" style="80" customWidth="1"/>
    <col min="15619" max="15619" width="3" style="80" customWidth="1"/>
    <col min="15620" max="15620" width="2.7109375" style="80" customWidth="1"/>
    <col min="15621" max="15621" width="5.28515625" style="80" customWidth="1"/>
    <col min="15622" max="15622" width="2.5703125" style="80" customWidth="1"/>
    <col min="15623" max="15623" width="2.85546875" style="80" customWidth="1"/>
    <col min="15624" max="15624" width="6.7109375" style="80" customWidth="1"/>
    <col min="15625" max="15625" width="3.28515625" style="80" customWidth="1"/>
    <col min="15626" max="15626" width="5.140625" style="80" customWidth="1"/>
    <col min="15627" max="15627" width="3.7109375" style="80" customWidth="1"/>
    <col min="15628" max="15628" width="4.5703125" style="80" customWidth="1"/>
    <col min="15629" max="15631" width="3.7109375" style="80" customWidth="1"/>
    <col min="15632" max="15632" width="3.140625" style="80" customWidth="1"/>
    <col min="15633" max="15633" width="2.140625" style="80" customWidth="1"/>
    <col min="15634" max="15634" width="4.42578125" style="80" customWidth="1"/>
    <col min="15635" max="15635" width="0.7109375" style="80" customWidth="1"/>
    <col min="15636" max="15636" width="2.7109375" style="80" customWidth="1"/>
    <col min="15637" max="15638" width="1.7109375" style="80" customWidth="1"/>
    <col min="15639" max="15639" width="2.42578125" style="80" customWidth="1"/>
    <col min="15640" max="15640" width="2.7109375" style="80" customWidth="1"/>
    <col min="15641" max="15641" width="2.140625" style="80" customWidth="1"/>
    <col min="15642" max="15643" width="0.7109375" style="80" customWidth="1"/>
    <col min="15644" max="15644" width="2.140625" style="80" customWidth="1"/>
    <col min="15645" max="15645" width="3.7109375" style="80" customWidth="1"/>
    <col min="15646" max="15646" width="2" style="80" customWidth="1"/>
    <col min="15647" max="15647" width="3.85546875" style="80" customWidth="1"/>
    <col min="15648" max="15648" width="2.42578125" style="80" customWidth="1"/>
    <col min="15649" max="15649" width="0.7109375" style="80" customWidth="1"/>
    <col min="15650" max="15650" width="2.28515625" style="80" customWidth="1"/>
    <col min="15651" max="15651" width="0.7109375" style="80" customWidth="1"/>
    <col min="15652" max="15652" width="4.28515625" style="80" customWidth="1"/>
    <col min="15653" max="15653" width="2.7109375" style="80" customWidth="1"/>
    <col min="15654" max="15654" width="5.7109375" style="80" customWidth="1"/>
    <col min="15655" max="15689" width="2.7109375" style="80" customWidth="1"/>
    <col min="15690" max="15690" width="5.28515625" style="80" bestFit="1" customWidth="1"/>
    <col min="15691" max="15691" width="21.85546875" style="80" bestFit="1" customWidth="1"/>
    <col min="15692" max="15692" width="5.5703125" style="80" bestFit="1" customWidth="1"/>
    <col min="15693" max="15693" width="18.140625" style="80" bestFit="1" customWidth="1"/>
    <col min="15694" max="15694" width="5.28515625" style="80" bestFit="1" customWidth="1"/>
    <col min="15695" max="15695" width="22.140625" style="80" bestFit="1" customWidth="1"/>
    <col min="15696" max="15696" width="5.5703125" style="80" bestFit="1" customWidth="1"/>
    <col min="15697" max="15727" width="5.7109375" style="80" customWidth="1"/>
    <col min="15728" max="15872" width="9.140625" style="80"/>
    <col min="15873" max="15873" width="18.7109375" style="80" customWidth="1"/>
    <col min="15874" max="15874" width="2.28515625" style="80" customWidth="1"/>
    <col min="15875" max="15875" width="3" style="80" customWidth="1"/>
    <col min="15876" max="15876" width="2.7109375" style="80" customWidth="1"/>
    <col min="15877" max="15877" width="5.28515625" style="80" customWidth="1"/>
    <col min="15878" max="15878" width="2.5703125" style="80" customWidth="1"/>
    <col min="15879" max="15879" width="2.85546875" style="80" customWidth="1"/>
    <col min="15880" max="15880" width="6.7109375" style="80" customWidth="1"/>
    <col min="15881" max="15881" width="3.28515625" style="80" customWidth="1"/>
    <col min="15882" max="15882" width="5.140625" style="80" customWidth="1"/>
    <col min="15883" max="15883" width="3.7109375" style="80" customWidth="1"/>
    <col min="15884" max="15884" width="4.5703125" style="80" customWidth="1"/>
    <col min="15885" max="15887" width="3.7109375" style="80" customWidth="1"/>
    <col min="15888" max="15888" width="3.140625" style="80" customWidth="1"/>
    <col min="15889" max="15889" width="2.140625" style="80" customWidth="1"/>
    <col min="15890" max="15890" width="4.42578125" style="80" customWidth="1"/>
    <col min="15891" max="15891" width="0.7109375" style="80" customWidth="1"/>
    <col min="15892" max="15892" width="2.7109375" style="80" customWidth="1"/>
    <col min="15893" max="15894" width="1.7109375" style="80" customWidth="1"/>
    <col min="15895" max="15895" width="2.42578125" style="80" customWidth="1"/>
    <col min="15896" max="15896" width="2.7109375" style="80" customWidth="1"/>
    <col min="15897" max="15897" width="2.140625" style="80" customWidth="1"/>
    <col min="15898" max="15899" width="0.7109375" style="80" customWidth="1"/>
    <col min="15900" max="15900" width="2.140625" style="80" customWidth="1"/>
    <col min="15901" max="15901" width="3.7109375" style="80" customWidth="1"/>
    <col min="15902" max="15902" width="2" style="80" customWidth="1"/>
    <col min="15903" max="15903" width="3.85546875" style="80" customWidth="1"/>
    <col min="15904" max="15904" width="2.42578125" style="80" customWidth="1"/>
    <col min="15905" max="15905" width="0.7109375" style="80" customWidth="1"/>
    <col min="15906" max="15906" width="2.28515625" style="80" customWidth="1"/>
    <col min="15907" max="15907" width="0.7109375" style="80" customWidth="1"/>
    <col min="15908" max="15908" width="4.28515625" style="80" customWidth="1"/>
    <col min="15909" max="15909" width="2.7109375" style="80" customWidth="1"/>
    <col min="15910" max="15910" width="5.7109375" style="80" customWidth="1"/>
    <col min="15911" max="15945" width="2.7109375" style="80" customWidth="1"/>
    <col min="15946" max="15946" width="5.28515625" style="80" bestFit="1" customWidth="1"/>
    <col min="15947" max="15947" width="21.85546875" style="80" bestFit="1" customWidth="1"/>
    <col min="15948" max="15948" width="5.5703125" style="80" bestFit="1" customWidth="1"/>
    <col min="15949" max="15949" width="18.140625" style="80" bestFit="1" customWidth="1"/>
    <col min="15950" max="15950" width="5.28515625" style="80" bestFit="1" customWidth="1"/>
    <col min="15951" max="15951" width="22.140625" style="80" bestFit="1" customWidth="1"/>
    <col min="15952" max="15952" width="5.5703125" style="80" bestFit="1" customWidth="1"/>
    <col min="15953" max="15983" width="5.7109375" style="80" customWidth="1"/>
    <col min="15984" max="16128" width="9.140625" style="80"/>
    <col min="16129" max="16129" width="18.7109375" style="80" customWidth="1"/>
    <col min="16130" max="16130" width="2.28515625" style="80" customWidth="1"/>
    <col min="16131" max="16131" width="3" style="80" customWidth="1"/>
    <col min="16132" max="16132" width="2.7109375" style="80" customWidth="1"/>
    <col min="16133" max="16133" width="5.28515625" style="80" customWidth="1"/>
    <col min="16134" max="16134" width="2.5703125" style="80" customWidth="1"/>
    <col min="16135" max="16135" width="2.85546875" style="80" customWidth="1"/>
    <col min="16136" max="16136" width="6.7109375" style="80" customWidth="1"/>
    <col min="16137" max="16137" width="3.28515625" style="80" customWidth="1"/>
    <col min="16138" max="16138" width="5.140625" style="80" customWidth="1"/>
    <col min="16139" max="16139" width="3.7109375" style="80" customWidth="1"/>
    <col min="16140" max="16140" width="4.5703125" style="80" customWidth="1"/>
    <col min="16141" max="16143" width="3.7109375" style="80" customWidth="1"/>
    <col min="16144" max="16144" width="3.140625" style="80" customWidth="1"/>
    <col min="16145" max="16145" width="2.140625" style="80" customWidth="1"/>
    <col min="16146" max="16146" width="4.42578125" style="80" customWidth="1"/>
    <col min="16147" max="16147" width="0.7109375" style="80" customWidth="1"/>
    <col min="16148" max="16148" width="2.7109375" style="80" customWidth="1"/>
    <col min="16149" max="16150" width="1.7109375" style="80" customWidth="1"/>
    <col min="16151" max="16151" width="2.42578125" style="80" customWidth="1"/>
    <col min="16152" max="16152" width="2.7109375" style="80" customWidth="1"/>
    <col min="16153" max="16153" width="2.140625" style="80" customWidth="1"/>
    <col min="16154" max="16155" width="0.7109375" style="80" customWidth="1"/>
    <col min="16156" max="16156" width="2.140625" style="80" customWidth="1"/>
    <col min="16157" max="16157" width="3.7109375" style="80" customWidth="1"/>
    <col min="16158" max="16158" width="2" style="80" customWidth="1"/>
    <col min="16159" max="16159" width="3.85546875" style="80" customWidth="1"/>
    <col min="16160" max="16160" width="2.42578125" style="80" customWidth="1"/>
    <col min="16161" max="16161" width="0.7109375" style="80" customWidth="1"/>
    <col min="16162" max="16162" width="2.28515625" style="80" customWidth="1"/>
    <col min="16163" max="16163" width="0.7109375" style="80" customWidth="1"/>
    <col min="16164" max="16164" width="4.28515625" style="80" customWidth="1"/>
    <col min="16165" max="16165" width="2.7109375" style="80" customWidth="1"/>
    <col min="16166" max="16166" width="5.7109375" style="80" customWidth="1"/>
    <col min="16167" max="16201" width="2.7109375" style="80" customWidth="1"/>
    <col min="16202" max="16202" width="5.28515625" style="80" bestFit="1" customWidth="1"/>
    <col min="16203" max="16203" width="21.85546875" style="80" bestFit="1" customWidth="1"/>
    <col min="16204" max="16204" width="5.5703125" style="80" bestFit="1" customWidth="1"/>
    <col min="16205" max="16205" width="18.140625" style="80" bestFit="1" customWidth="1"/>
    <col min="16206" max="16206" width="5.28515625" style="80" bestFit="1" customWidth="1"/>
    <col min="16207" max="16207" width="22.140625" style="80" bestFit="1" customWidth="1"/>
    <col min="16208" max="16208" width="5.5703125" style="80" bestFit="1" customWidth="1"/>
    <col min="16209" max="16239" width="5.7109375" style="80" customWidth="1"/>
    <col min="16240" max="16384" width="9.140625" style="80"/>
  </cols>
  <sheetData>
    <row r="1" spans="2:51" ht="13.5" thickBot="1"/>
    <row r="2" spans="2:51" ht="42" customHeight="1" thickBot="1">
      <c r="B2" s="115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593"/>
      <c r="AE2" s="82"/>
      <c r="AG2" s="1169"/>
      <c r="AK2" s="163"/>
      <c r="AL2" s="163"/>
    </row>
    <row r="3" spans="2:51" ht="12" customHeight="1">
      <c r="B3" s="2719" t="s">
        <v>13</v>
      </c>
      <c r="C3" s="2720"/>
      <c r="D3" s="2720"/>
      <c r="E3" s="2720"/>
      <c r="F3" s="2720"/>
      <c r="G3" s="2720"/>
      <c r="H3" s="2720"/>
      <c r="I3" s="133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133"/>
      <c r="W3" s="2720"/>
      <c r="X3" s="2720"/>
      <c r="Y3" s="2720"/>
      <c r="Z3" s="2720"/>
      <c r="AA3" s="2720"/>
      <c r="AB3" s="2720"/>
      <c r="AC3" s="133"/>
      <c r="AD3" s="132"/>
      <c r="AE3" s="133"/>
      <c r="AF3" s="90"/>
      <c r="AG3" s="1186"/>
      <c r="AH3" s="90"/>
      <c r="AI3" s="90"/>
      <c r="AJ3" s="90"/>
      <c r="AK3" s="163"/>
      <c r="AL3" s="163"/>
      <c r="AM3" s="118"/>
      <c r="AN3" s="118"/>
      <c r="AO3" s="118"/>
      <c r="AP3" s="118"/>
    </row>
    <row r="4" spans="2:51" ht="13.15" customHeight="1">
      <c r="B4" s="1511" t="s">
        <v>28</v>
      </c>
      <c r="C4" s="2024"/>
      <c r="D4" s="2024"/>
      <c r="E4" s="2024"/>
      <c r="F4" s="2024"/>
      <c r="G4" s="2024"/>
      <c r="H4" s="2024"/>
      <c r="I4" s="107"/>
      <c r="J4" s="3056"/>
      <c r="K4" s="3056"/>
      <c r="L4" s="3056"/>
      <c r="M4" s="3057"/>
      <c r="N4" s="3057"/>
      <c r="O4" s="3057"/>
      <c r="P4" s="3057"/>
      <c r="Q4" s="3057"/>
      <c r="R4" s="3057"/>
      <c r="S4" s="3057"/>
      <c r="T4" s="3057"/>
      <c r="U4" s="3057"/>
      <c r="V4" s="657"/>
      <c r="W4" s="657"/>
      <c r="X4" s="657"/>
      <c r="Y4" s="657"/>
      <c r="Z4" s="657"/>
      <c r="AA4" s="657"/>
      <c r="AB4" s="657"/>
      <c r="AC4" s="657"/>
      <c r="AD4" s="3058"/>
      <c r="AE4" s="3058"/>
      <c r="AF4" s="3059"/>
      <c r="AG4" s="658"/>
      <c r="AH4" s="3060"/>
      <c r="AI4" s="3060"/>
      <c r="AJ4" s="3069"/>
      <c r="AK4" s="163"/>
      <c r="AL4" s="163"/>
      <c r="AM4" s="118"/>
      <c r="AN4" s="118"/>
      <c r="AO4" s="118"/>
      <c r="AP4" s="118"/>
    </row>
    <row r="5" spans="2:51" ht="13.15" customHeight="1">
      <c r="B5" s="1511"/>
      <c r="C5" s="2024"/>
      <c r="D5" s="2024"/>
      <c r="E5" s="2024"/>
      <c r="F5" s="2024"/>
      <c r="G5" s="2024"/>
      <c r="H5" s="2024"/>
      <c r="I5" s="107"/>
      <c r="J5" s="3056"/>
      <c r="K5" s="3056"/>
      <c r="L5" s="3056"/>
      <c r="M5" s="3057"/>
      <c r="N5" s="3057"/>
      <c r="O5" s="3057"/>
      <c r="P5" s="3057"/>
      <c r="Q5" s="3057"/>
      <c r="R5" s="3057"/>
      <c r="S5" s="3057"/>
      <c r="T5" s="3057"/>
      <c r="U5" s="3057"/>
      <c r="V5" s="657"/>
      <c r="W5" s="3070"/>
      <c r="X5" s="3070"/>
      <c r="Y5" s="3070"/>
      <c r="Z5" s="3070"/>
      <c r="AA5" s="3068"/>
      <c r="AB5" s="3068"/>
      <c r="AC5" s="657"/>
      <c r="AD5" s="3058"/>
      <c r="AE5" s="3058"/>
      <c r="AF5" s="3059"/>
      <c r="AG5" s="658"/>
      <c r="AH5" s="3060"/>
      <c r="AI5" s="3060"/>
      <c r="AJ5" s="3069"/>
      <c r="AK5" s="163"/>
      <c r="AL5" s="163"/>
      <c r="AM5" s="118"/>
      <c r="AN5" s="118"/>
      <c r="AO5" s="118"/>
      <c r="AP5" s="118"/>
    </row>
    <row r="6" spans="2:51" ht="13.15" customHeight="1">
      <c r="B6" s="1511"/>
      <c r="C6" s="2024"/>
      <c r="D6" s="2024"/>
      <c r="E6" s="2024"/>
      <c r="F6" s="2024"/>
      <c r="G6" s="2024"/>
      <c r="H6" s="2024"/>
      <c r="I6" s="107"/>
      <c r="J6" s="3056"/>
      <c r="K6" s="3056"/>
      <c r="L6" s="3056"/>
      <c r="M6" s="3057"/>
      <c r="N6" s="3057"/>
      <c r="O6" s="3057"/>
      <c r="P6" s="3057"/>
      <c r="Q6" s="3057"/>
      <c r="R6" s="3057"/>
      <c r="S6" s="3057"/>
      <c r="T6" s="3057"/>
      <c r="U6" s="3057"/>
      <c r="V6" s="657"/>
      <c r="W6" s="3070"/>
      <c r="X6" s="3070"/>
      <c r="Y6" s="3070"/>
      <c r="Z6" s="3070"/>
      <c r="AA6" s="3068"/>
      <c r="AB6" s="3068"/>
      <c r="AC6" s="657"/>
      <c r="AD6" s="3058"/>
      <c r="AE6" s="3058"/>
      <c r="AF6" s="3059"/>
      <c r="AG6" s="658"/>
      <c r="AH6" s="3060"/>
      <c r="AI6" s="3060"/>
      <c r="AJ6" s="3069"/>
      <c r="AK6" s="163"/>
      <c r="AL6" s="163"/>
      <c r="AM6" s="118"/>
      <c r="AN6" s="118"/>
      <c r="AO6" s="118"/>
      <c r="AP6" s="118"/>
      <c r="AV6" s="121"/>
    </row>
    <row r="7" spans="2:51" ht="13.15" customHeight="1">
      <c r="B7" s="1534" t="s">
        <v>116</v>
      </c>
      <c r="C7" s="2024"/>
      <c r="D7" s="2024"/>
      <c r="E7" s="2024"/>
      <c r="F7" s="2024"/>
      <c r="G7" s="2024"/>
      <c r="H7" s="2024"/>
      <c r="I7" s="107"/>
      <c r="J7" s="3056"/>
      <c r="K7" s="3056"/>
      <c r="L7" s="3056"/>
      <c r="M7" s="3065"/>
      <c r="N7" s="3066"/>
      <c r="O7" s="3066"/>
      <c r="P7" s="3066"/>
      <c r="Q7" s="3066"/>
      <c r="R7" s="3066"/>
      <c r="S7" s="3066"/>
      <c r="T7" s="3066"/>
      <c r="U7" s="3066"/>
      <c r="V7" s="659"/>
      <c r="W7" s="3067"/>
      <c r="X7" s="3067"/>
      <c r="Y7" s="3067"/>
      <c r="Z7" s="3067"/>
      <c r="AA7" s="3068"/>
      <c r="AB7" s="3068"/>
      <c r="AC7" s="657"/>
      <c r="AD7" s="3058"/>
      <c r="AE7" s="3058"/>
      <c r="AF7" s="3059"/>
      <c r="AG7" s="658"/>
      <c r="AH7" s="3060"/>
      <c r="AI7" s="3060"/>
      <c r="AJ7" s="3069"/>
      <c r="AK7" s="163"/>
      <c r="AL7" s="163"/>
      <c r="AM7" s="118"/>
      <c r="AN7" s="118"/>
      <c r="AO7" s="118"/>
      <c r="AP7" s="118"/>
      <c r="AS7" s="118"/>
      <c r="AT7" s="118"/>
      <c r="AU7" s="118"/>
      <c r="AV7" s="118"/>
      <c r="AW7" s="118"/>
      <c r="AX7" s="118"/>
      <c r="AY7" s="118"/>
    </row>
    <row r="8" spans="2:51" ht="13.15" customHeight="1">
      <c r="B8" s="1511" t="s">
        <v>4</v>
      </c>
      <c r="C8" s="2024"/>
      <c r="D8" s="2024"/>
      <c r="E8" s="2024"/>
      <c r="F8" s="2024"/>
      <c r="G8" s="2024"/>
      <c r="H8" s="2024"/>
      <c r="I8" s="107"/>
      <c r="J8" s="3056"/>
      <c r="K8" s="3056"/>
      <c r="L8" s="3056"/>
      <c r="M8" s="3057"/>
      <c r="N8" s="3057"/>
      <c r="O8" s="3057"/>
      <c r="P8" s="3057"/>
      <c r="Q8" s="3057"/>
      <c r="R8" s="3057"/>
      <c r="S8" s="3057"/>
      <c r="T8" s="3057"/>
      <c r="U8" s="3057"/>
      <c r="V8" s="659"/>
      <c r="W8" s="659"/>
      <c r="X8" s="658"/>
      <c r="Y8" s="657"/>
      <c r="Z8" s="657"/>
      <c r="AA8" s="657"/>
      <c r="AB8" s="657"/>
      <c r="AC8" s="657"/>
      <c r="AD8" s="3058"/>
      <c r="AE8" s="3058"/>
      <c r="AF8" s="3059"/>
      <c r="AG8" s="658"/>
      <c r="AH8" s="3060"/>
      <c r="AI8" s="3060"/>
      <c r="AJ8" s="3069"/>
      <c r="AK8" s="163"/>
      <c r="AL8" s="163"/>
      <c r="AM8" s="118"/>
      <c r="AN8" s="118"/>
      <c r="AO8" s="118"/>
      <c r="AP8" s="118"/>
      <c r="AS8" s="118"/>
      <c r="AT8" s="118"/>
      <c r="AU8" s="118"/>
      <c r="AV8" s="118"/>
      <c r="AW8" s="118"/>
      <c r="AX8" s="118"/>
      <c r="AY8" s="118"/>
    </row>
    <row r="9" spans="2:51" ht="13.15" customHeight="1" thickBot="1">
      <c r="B9" s="1511" t="s">
        <v>2</v>
      </c>
      <c r="C9" s="2024"/>
      <c r="D9" s="2024"/>
      <c r="E9" s="2024"/>
      <c r="F9" s="2024"/>
      <c r="G9" s="2024"/>
      <c r="H9" s="2024"/>
      <c r="I9" s="107"/>
      <c r="J9" s="3056"/>
      <c r="K9" s="3056"/>
      <c r="L9" s="3056"/>
      <c r="M9" s="3057"/>
      <c r="N9" s="3057"/>
      <c r="O9" s="3057"/>
      <c r="P9" s="3057"/>
      <c r="Q9" s="3057"/>
      <c r="R9" s="3057"/>
      <c r="S9" s="3057"/>
      <c r="T9" s="3057"/>
      <c r="U9" s="3057"/>
      <c r="V9" s="657"/>
      <c r="W9" s="657"/>
      <c r="X9" s="657"/>
      <c r="Y9" s="657"/>
      <c r="Z9" s="657"/>
      <c r="AA9" s="657"/>
      <c r="AB9" s="657"/>
      <c r="AC9" s="657"/>
      <c r="AD9" s="3058"/>
      <c r="AE9" s="3058"/>
      <c r="AF9" s="3059"/>
      <c r="AG9" s="658"/>
      <c r="AH9" s="3060"/>
      <c r="AI9" s="3060"/>
      <c r="AJ9" s="3069"/>
      <c r="AK9" s="163"/>
      <c r="AL9" s="163"/>
      <c r="AM9" s="118"/>
      <c r="AN9" s="118"/>
      <c r="AO9" s="118"/>
      <c r="AP9" s="118"/>
      <c r="AQ9" s="121"/>
      <c r="AR9" s="121"/>
      <c r="AS9" s="118"/>
      <c r="AT9" s="118"/>
      <c r="AU9" s="118"/>
      <c r="AV9" s="118"/>
      <c r="AW9" s="118"/>
      <c r="AX9" s="118"/>
      <c r="AY9" s="118"/>
    </row>
    <row r="10" spans="2:51" ht="4.5" customHeight="1">
      <c r="B10" s="2028" t="s">
        <v>379</v>
      </c>
      <c r="C10" s="2029"/>
      <c r="D10" s="2029"/>
      <c r="E10" s="2029"/>
      <c r="F10" s="2029"/>
      <c r="G10" s="2029"/>
      <c r="H10" s="2029"/>
      <c r="I10" s="2029"/>
      <c r="J10" s="2029"/>
      <c r="K10" s="2029"/>
      <c r="L10" s="2029"/>
      <c r="M10" s="2029"/>
      <c r="N10" s="2029"/>
      <c r="O10" s="2029"/>
      <c r="P10" s="2029"/>
      <c r="Q10" s="2029"/>
      <c r="R10" s="2029"/>
      <c r="S10" s="2029"/>
      <c r="T10" s="2029"/>
      <c r="U10" s="2029"/>
      <c r="V10" s="2029"/>
      <c r="W10" s="2029"/>
      <c r="X10" s="2029"/>
      <c r="Y10" s="2029"/>
      <c r="Z10" s="2029"/>
      <c r="AA10" s="2029"/>
      <c r="AB10" s="2029"/>
      <c r="AC10" s="83"/>
      <c r="AD10" s="83"/>
      <c r="AE10" s="83"/>
      <c r="AF10" s="782"/>
      <c r="AG10" s="118"/>
      <c r="AH10" s="118"/>
      <c r="AI10" s="118"/>
      <c r="AJ10" s="118"/>
      <c r="AK10" s="163"/>
      <c r="AL10" s="163"/>
      <c r="AM10" s="118"/>
      <c r="AN10" s="118"/>
      <c r="AO10" s="118"/>
      <c r="AP10" s="118"/>
      <c r="AS10" s="118"/>
      <c r="AT10" s="118"/>
      <c r="AU10" s="118"/>
      <c r="AV10" s="118"/>
      <c r="AW10" s="118"/>
      <c r="AX10" s="118"/>
      <c r="AY10" s="118"/>
    </row>
    <row r="11" spans="2:51" ht="3" hidden="1" customHeight="1" thickTop="1">
      <c r="B11" s="2030"/>
      <c r="C11" s="2031"/>
      <c r="D11" s="2031"/>
      <c r="E11" s="2031"/>
      <c r="F11" s="2031"/>
      <c r="G11" s="2031"/>
      <c r="H11" s="2031"/>
      <c r="I11" s="2031"/>
      <c r="J11" s="2031"/>
      <c r="K11" s="2031"/>
      <c r="L11" s="2031"/>
      <c r="M11" s="2031"/>
      <c r="N11" s="2031"/>
      <c r="O11" s="2031"/>
      <c r="P11" s="2031"/>
      <c r="Q11" s="2031"/>
      <c r="R11" s="2031"/>
      <c r="S11" s="2031"/>
      <c r="T11" s="2031"/>
      <c r="U11" s="2031"/>
      <c r="V11" s="2031"/>
      <c r="W11" s="2031"/>
      <c r="X11" s="2031"/>
      <c r="Y11" s="2031"/>
      <c r="Z11" s="2031"/>
      <c r="AA11" s="2031"/>
      <c r="AB11" s="2031"/>
      <c r="AC11" s="118"/>
      <c r="AD11" s="118"/>
      <c r="AE11" s="118"/>
      <c r="AF11" s="782"/>
      <c r="AG11" s="118"/>
      <c r="AH11" s="118"/>
      <c r="AI11" s="118"/>
      <c r="AJ11" s="118"/>
      <c r="AK11" s="163"/>
      <c r="AL11" s="163"/>
      <c r="AM11" s="118"/>
      <c r="AN11" s="118"/>
      <c r="AO11" s="118"/>
      <c r="AP11" s="118"/>
      <c r="AS11" s="118"/>
      <c r="AT11" s="118"/>
      <c r="AU11" s="118"/>
      <c r="AV11" s="118"/>
      <c r="AW11" s="118"/>
      <c r="AX11" s="118"/>
      <c r="AY11" s="118"/>
    </row>
    <row r="12" spans="2:51" ht="7.5" customHeight="1">
      <c r="B12" s="2030"/>
      <c r="C12" s="2031"/>
      <c r="D12" s="2031"/>
      <c r="E12" s="2031"/>
      <c r="F12" s="2031"/>
      <c r="G12" s="2031"/>
      <c r="H12" s="2031"/>
      <c r="I12" s="2031"/>
      <c r="J12" s="2031"/>
      <c r="K12" s="2031"/>
      <c r="L12" s="2031"/>
      <c r="M12" s="2031"/>
      <c r="N12" s="2031"/>
      <c r="O12" s="2031"/>
      <c r="P12" s="2031"/>
      <c r="Q12" s="2031"/>
      <c r="R12" s="2031"/>
      <c r="S12" s="2031"/>
      <c r="T12" s="2031"/>
      <c r="U12" s="2031"/>
      <c r="V12" s="2031"/>
      <c r="W12" s="2031"/>
      <c r="X12" s="2031"/>
      <c r="Y12" s="2031"/>
      <c r="Z12" s="2031"/>
      <c r="AA12" s="2031"/>
      <c r="AB12" s="2031"/>
      <c r="AC12" s="104"/>
      <c r="AD12" s="104"/>
      <c r="AE12" s="104"/>
      <c r="AF12" s="113"/>
      <c r="AG12" s="104"/>
      <c r="AH12" s="161"/>
      <c r="AI12" s="104"/>
      <c r="AJ12" s="104"/>
      <c r="AK12" s="181"/>
      <c r="AL12" s="163"/>
      <c r="AM12" s="118"/>
      <c r="AN12" s="118"/>
      <c r="AO12" s="118"/>
      <c r="AP12" s="118"/>
      <c r="AS12" s="118"/>
      <c r="AT12" s="118"/>
      <c r="AU12" s="118"/>
      <c r="AV12" s="118"/>
      <c r="AW12" s="118"/>
      <c r="AX12" s="118"/>
      <c r="AY12" s="118"/>
    </row>
    <row r="13" spans="2:51" ht="7.5" customHeight="1" thickBot="1">
      <c r="B13" s="2785"/>
      <c r="C13" s="2203"/>
      <c r="D13" s="2203"/>
      <c r="E13" s="2203"/>
      <c r="F13" s="2203"/>
      <c r="G13" s="2203"/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03"/>
      <c r="T13" s="2203"/>
      <c r="U13" s="2203"/>
      <c r="V13" s="2203"/>
      <c r="W13" s="2203"/>
      <c r="X13" s="2203"/>
      <c r="Y13" s="2203"/>
      <c r="Z13" s="2203"/>
      <c r="AA13" s="2203"/>
      <c r="AB13" s="2203"/>
      <c r="AC13" s="116"/>
      <c r="AD13" s="116"/>
      <c r="AE13" s="104"/>
      <c r="AF13" s="113"/>
      <c r="AG13" s="104"/>
      <c r="AH13" s="161"/>
      <c r="AI13" s="104"/>
      <c r="AJ13" s="104"/>
      <c r="AK13" s="181"/>
      <c r="AL13" s="163"/>
      <c r="AM13" s="118"/>
      <c r="AN13" s="118"/>
      <c r="AO13" s="118"/>
      <c r="AP13" s="118"/>
      <c r="AS13" s="118"/>
      <c r="AT13" s="118"/>
      <c r="AU13" s="118"/>
      <c r="AV13" s="118"/>
      <c r="AW13" s="118"/>
      <c r="AX13" s="118"/>
      <c r="AY13" s="118"/>
    </row>
    <row r="14" spans="2:51" ht="12.75" customHeight="1" thickBot="1">
      <c r="B14" s="3061" t="s">
        <v>335</v>
      </c>
      <c r="C14" s="3061"/>
      <c r="D14" s="3061"/>
      <c r="E14" s="3061"/>
      <c r="F14" s="3061"/>
      <c r="G14" s="3061"/>
      <c r="H14" s="3061"/>
      <c r="I14" s="3061"/>
      <c r="J14" s="3061"/>
      <c r="K14" s="3061"/>
      <c r="L14" s="3061"/>
      <c r="M14" s="3061"/>
      <c r="N14" s="3061"/>
      <c r="O14" s="3061"/>
      <c r="P14" s="3061"/>
      <c r="Q14" s="3061"/>
      <c r="R14" s="3061"/>
      <c r="S14" s="3061"/>
      <c r="T14" s="3061"/>
      <c r="U14" s="3061"/>
      <c r="V14" s="3061"/>
      <c r="W14" s="3061"/>
      <c r="X14" s="3061"/>
      <c r="Y14" s="3061"/>
      <c r="Z14" s="3061"/>
      <c r="AA14" s="3061"/>
      <c r="AB14" s="3061"/>
      <c r="AC14" s="3061"/>
      <c r="AD14" s="3061"/>
      <c r="AE14" s="3061"/>
      <c r="AF14" s="3061"/>
      <c r="AG14" s="3061"/>
      <c r="AH14" s="3061"/>
      <c r="AI14" s="3061"/>
      <c r="AJ14" s="3061"/>
      <c r="AK14" s="181"/>
      <c r="AQ14" s="2034"/>
      <c r="AR14" s="2034"/>
      <c r="AS14" s="2034"/>
      <c r="AT14" s="2034"/>
      <c r="AU14" s="2034"/>
      <c r="AV14" s="2034"/>
      <c r="AW14" s="118"/>
      <c r="AX14" s="118"/>
      <c r="AY14" s="118"/>
    </row>
    <row r="15" spans="2:51" ht="0.75" hidden="1" customHeight="1">
      <c r="B15" s="805" t="s">
        <v>120</v>
      </c>
      <c r="C15" s="799"/>
      <c r="D15" s="799"/>
      <c r="E15" s="799"/>
      <c r="F15" s="799"/>
      <c r="G15" s="799"/>
      <c r="H15" s="799"/>
      <c r="I15" s="800"/>
      <c r="J15" s="800"/>
      <c r="K15" s="800"/>
      <c r="L15" s="800"/>
      <c r="M15" s="799"/>
      <c r="N15" s="799"/>
      <c r="O15" s="799"/>
      <c r="P15" s="799"/>
      <c r="Q15" s="799"/>
      <c r="R15" s="799"/>
      <c r="S15" s="799"/>
      <c r="T15" s="799"/>
      <c r="U15" s="801" t="s">
        <v>157</v>
      </c>
      <c r="V15" s="801"/>
      <c r="W15" s="801"/>
      <c r="X15" s="801"/>
      <c r="Y15" s="801"/>
      <c r="Z15" s="801"/>
      <c r="AA15" s="801"/>
      <c r="AB15" s="797"/>
      <c r="AC15" s="797"/>
      <c r="AD15" s="797"/>
      <c r="AE15" s="798"/>
      <c r="AF15" s="717"/>
      <c r="AG15" s="717"/>
      <c r="AH15" s="717"/>
      <c r="AI15" s="717"/>
      <c r="AJ15" s="781"/>
      <c r="AK15" s="163"/>
      <c r="AQ15" s="2034"/>
      <c r="AR15" s="2034"/>
      <c r="AS15" s="2034"/>
      <c r="AT15" s="2034"/>
      <c r="AU15" s="2034"/>
      <c r="AV15" s="2034"/>
      <c r="AW15" s="118"/>
      <c r="AX15" s="118"/>
      <c r="AY15" s="118"/>
    </row>
    <row r="16" spans="2:51" ht="24.75" customHeight="1">
      <c r="B16" s="2032" t="s">
        <v>120</v>
      </c>
      <c r="C16" s="1576"/>
      <c r="D16" s="1576"/>
      <c r="E16" s="1577"/>
      <c r="F16" s="3072" t="s">
        <v>327</v>
      </c>
      <c r="G16" s="3073"/>
      <c r="H16" s="3074"/>
      <c r="I16" s="3075" t="s">
        <v>431</v>
      </c>
      <c r="J16" s="3076"/>
      <c r="K16" s="3076"/>
      <c r="L16" s="3077"/>
      <c r="M16" s="3081" t="s">
        <v>407</v>
      </c>
      <c r="N16" s="3082"/>
      <c r="O16" s="3082"/>
      <c r="P16" s="3082"/>
      <c r="Q16" s="3082"/>
      <c r="R16" s="3082"/>
      <c r="S16" s="3082"/>
      <c r="T16" s="3083"/>
      <c r="U16" s="3084" t="s">
        <v>408</v>
      </c>
      <c r="V16" s="3085"/>
      <c r="W16" s="3085"/>
      <c r="X16" s="3085"/>
      <c r="Y16" s="3085"/>
      <c r="Z16" s="3085"/>
      <c r="AA16" s="3085"/>
      <c r="AB16" s="3085"/>
      <c r="AC16" s="3085"/>
      <c r="AD16" s="3085"/>
      <c r="AE16" s="3086"/>
      <c r="AF16" s="2033"/>
      <c r="AG16" s="2034"/>
      <c r="AH16" s="2034"/>
      <c r="AI16" s="2034"/>
      <c r="AJ16" s="2034"/>
      <c r="AK16" s="163"/>
      <c r="AQ16" s="2034"/>
      <c r="AR16" s="2034"/>
      <c r="AS16" s="2034"/>
      <c r="AT16" s="2034"/>
      <c r="AU16" s="2034"/>
      <c r="AV16" s="2034"/>
      <c r="AW16" s="118"/>
      <c r="AX16" s="118"/>
      <c r="AY16" s="118"/>
    </row>
    <row r="17" spans="2:51" ht="24.75" customHeight="1" thickBot="1">
      <c r="B17" s="3049"/>
      <c r="C17" s="2617"/>
      <c r="D17" s="2617"/>
      <c r="E17" s="3071"/>
      <c r="F17" s="3021" t="s">
        <v>318</v>
      </c>
      <c r="G17" s="2617"/>
      <c r="H17" s="1409" t="s">
        <v>319</v>
      </c>
      <c r="I17" s="3078"/>
      <c r="J17" s="3079"/>
      <c r="K17" s="3079"/>
      <c r="L17" s="3080"/>
      <c r="M17" s="3087" t="s">
        <v>336</v>
      </c>
      <c r="N17" s="3088"/>
      <c r="O17" s="3089" t="s">
        <v>399</v>
      </c>
      <c r="P17" s="3089"/>
      <c r="Q17" s="3089"/>
      <c r="R17" s="3089"/>
      <c r="S17" s="3089"/>
      <c r="T17" s="3090"/>
      <c r="U17" s="3062" t="s">
        <v>332</v>
      </c>
      <c r="V17" s="3063"/>
      <c r="W17" s="3063"/>
      <c r="X17" s="3063"/>
      <c r="Y17" s="3063"/>
      <c r="Z17" s="3063"/>
      <c r="AA17" s="3063"/>
      <c r="AB17" s="3062" t="s">
        <v>98</v>
      </c>
      <c r="AC17" s="3063"/>
      <c r="AD17" s="3063"/>
      <c r="AE17" s="3064"/>
      <c r="AF17" s="2033"/>
      <c r="AG17" s="2034"/>
      <c r="AH17" s="2034"/>
      <c r="AI17" s="2034"/>
      <c r="AJ17" s="2034"/>
      <c r="AK17" s="163"/>
      <c r="AL17" s="163"/>
      <c r="AQ17" s="2034"/>
      <c r="AR17" s="2034"/>
      <c r="AS17" s="2034"/>
      <c r="AT17" s="2034"/>
      <c r="AU17" s="2034"/>
      <c r="AV17" s="2034"/>
      <c r="AW17" s="118"/>
      <c r="AX17" s="118"/>
      <c r="AY17" s="118"/>
    </row>
    <row r="18" spans="2:51" ht="11.25" customHeight="1" thickBot="1">
      <c r="B18" s="806" t="s">
        <v>59</v>
      </c>
      <c r="C18" s="1962">
        <v>2</v>
      </c>
      <c r="D18" s="2907"/>
      <c r="E18" s="1963"/>
      <c r="F18" s="2904">
        <v>3</v>
      </c>
      <c r="G18" s="2968"/>
      <c r="H18" s="802">
        <v>4</v>
      </c>
      <c r="I18" s="3096">
        <v>5</v>
      </c>
      <c r="J18" s="2080"/>
      <c r="K18" s="2080"/>
      <c r="L18" s="2081"/>
      <c r="M18" s="3097">
        <v>6</v>
      </c>
      <c r="N18" s="2994"/>
      <c r="O18" s="3097">
        <v>7</v>
      </c>
      <c r="P18" s="2993"/>
      <c r="Q18" s="2993"/>
      <c r="R18" s="2993"/>
      <c r="S18" s="803"/>
      <c r="T18" s="804"/>
      <c r="U18" s="2904">
        <v>8</v>
      </c>
      <c r="V18" s="2941"/>
      <c r="W18" s="2941"/>
      <c r="X18" s="2941"/>
      <c r="Y18" s="2941"/>
      <c r="Z18" s="2941"/>
      <c r="AA18" s="2968"/>
      <c r="AB18" s="2904">
        <v>9</v>
      </c>
      <c r="AC18" s="2941"/>
      <c r="AD18" s="2941"/>
      <c r="AE18" s="2941"/>
      <c r="AF18" s="2906"/>
      <c r="AG18" s="2907"/>
      <c r="AH18" s="2907"/>
      <c r="AI18" s="2907"/>
      <c r="AJ18" s="2907"/>
      <c r="AK18" s="163"/>
      <c r="AL18" s="163"/>
      <c r="AQ18" s="2907"/>
      <c r="AR18" s="2907"/>
      <c r="AS18" s="2907"/>
      <c r="AT18" s="2990"/>
      <c r="AU18" s="2990"/>
      <c r="AV18" s="2990"/>
    </row>
    <row r="19" spans="2:51" ht="23.25" customHeight="1">
      <c r="B19" s="160">
        <v>1</v>
      </c>
      <c r="C19" s="2001"/>
      <c r="D19" s="2001"/>
      <c r="E19" s="2001"/>
      <c r="F19" s="2592"/>
      <c r="G19" s="2594"/>
      <c r="H19" s="403"/>
      <c r="I19" s="3091"/>
      <c r="J19" s="3092"/>
      <c r="K19" s="3092"/>
      <c r="L19" s="3093"/>
      <c r="M19" s="2062"/>
      <c r="N19" s="3094"/>
      <c r="O19" s="2596"/>
      <c r="P19" s="2596"/>
      <c r="Q19" s="2596"/>
      <c r="R19" s="2596"/>
      <c r="S19" s="2596"/>
      <c r="T19" s="2063"/>
      <c r="U19" s="2592"/>
      <c r="V19" s="2593"/>
      <c r="W19" s="2593"/>
      <c r="X19" s="2593"/>
      <c r="Y19" s="2593"/>
      <c r="Z19" s="2593"/>
      <c r="AA19" s="2594"/>
      <c r="AB19" s="2592"/>
      <c r="AC19" s="2593"/>
      <c r="AD19" s="2593"/>
      <c r="AE19" s="2593"/>
      <c r="AF19" s="3095"/>
      <c r="AG19" s="2997"/>
      <c r="AH19" s="2997"/>
      <c r="AI19" s="2997"/>
      <c r="AJ19" s="2997"/>
      <c r="AK19" s="163"/>
      <c r="AL19" s="163"/>
      <c r="AQ19" s="3033"/>
      <c r="AR19" s="3033"/>
      <c r="AS19" s="3033"/>
      <c r="AT19" s="3033"/>
      <c r="AU19" s="3033"/>
      <c r="AV19" s="3033"/>
    </row>
    <row r="20" spans="2:51" ht="23.25" customHeight="1">
      <c r="B20" s="159">
        <v>2</v>
      </c>
      <c r="C20" s="2689"/>
      <c r="D20" s="2689"/>
      <c r="E20" s="2689"/>
      <c r="F20" s="2586"/>
      <c r="G20" s="2588"/>
      <c r="H20" s="405"/>
      <c r="I20" s="3098"/>
      <c r="J20" s="3099"/>
      <c r="K20" s="3099"/>
      <c r="L20" s="3100"/>
      <c r="M20" s="2055"/>
      <c r="N20" s="3101"/>
      <c r="O20" s="2595"/>
      <c r="P20" s="2595"/>
      <c r="Q20" s="2595"/>
      <c r="R20" s="2595"/>
      <c r="S20" s="2595"/>
      <c r="T20" s="2056"/>
      <c r="U20" s="2586"/>
      <c r="V20" s="2587"/>
      <c r="W20" s="2587"/>
      <c r="X20" s="2587"/>
      <c r="Y20" s="2587"/>
      <c r="Z20" s="2587"/>
      <c r="AA20" s="2588"/>
      <c r="AB20" s="2760"/>
      <c r="AC20" s="2761"/>
      <c r="AD20" s="2761"/>
      <c r="AE20" s="2761"/>
      <c r="AF20" s="3105"/>
      <c r="AG20" s="3106"/>
      <c r="AH20" s="3106"/>
      <c r="AI20" s="3106"/>
      <c r="AJ20" s="3106"/>
      <c r="AK20" s="163"/>
      <c r="AL20" s="163"/>
      <c r="AQ20" s="3033"/>
      <c r="AR20" s="3033"/>
      <c r="AS20" s="3033"/>
      <c r="AT20" s="3033"/>
      <c r="AU20" s="3033"/>
      <c r="AV20" s="3033"/>
    </row>
    <row r="21" spans="2:51" ht="23.25" customHeight="1">
      <c r="B21" s="159">
        <v>3</v>
      </c>
      <c r="C21" s="2689"/>
      <c r="D21" s="2689"/>
      <c r="E21" s="2689"/>
      <c r="F21" s="2589"/>
      <c r="G21" s="2591"/>
      <c r="H21" s="404"/>
      <c r="I21" s="3098"/>
      <c r="J21" s="3099"/>
      <c r="K21" s="3099"/>
      <c r="L21" s="3100"/>
      <c r="M21" s="2055"/>
      <c r="N21" s="3101"/>
      <c r="O21" s="3102"/>
      <c r="P21" s="2595"/>
      <c r="Q21" s="2595"/>
      <c r="R21" s="2595"/>
      <c r="S21" s="2595"/>
      <c r="T21" s="2056"/>
      <c r="U21" s="2760"/>
      <c r="V21" s="2761"/>
      <c r="W21" s="2761"/>
      <c r="X21" s="2761"/>
      <c r="Y21" s="2761"/>
      <c r="Z21" s="2761"/>
      <c r="AA21" s="2771"/>
      <c r="AB21" s="2586"/>
      <c r="AC21" s="2587"/>
      <c r="AD21" s="2587"/>
      <c r="AE21" s="2587"/>
      <c r="AF21" s="3103"/>
      <c r="AG21" s="2998"/>
      <c r="AH21" s="2998"/>
      <c r="AI21" s="2998"/>
      <c r="AJ21" s="2998"/>
      <c r="AK21" s="163"/>
      <c r="AL21" s="163"/>
      <c r="AQ21" s="3104"/>
      <c r="AR21" s="3104"/>
      <c r="AS21" s="3104"/>
      <c r="AT21" s="3104"/>
      <c r="AU21" s="3104"/>
      <c r="AV21" s="3104"/>
    </row>
    <row r="22" spans="2:51" ht="23.25" customHeight="1">
      <c r="B22" s="159">
        <v>4</v>
      </c>
      <c r="C22" s="2689"/>
      <c r="D22" s="2689"/>
      <c r="E22" s="2689"/>
      <c r="F22" s="2589"/>
      <c r="G22" s="2591"/>
      <c r="H22" s="404"/>
      <c r="I22" s="3098"/>
      <c r="J22" s="3099"/>
      <c r="K22" s="3099"/>
      <c r="L22" s="3100"/>
      <c r="M22" s="2055"/>
      <c r="N22" s="3101"/>
      <c r="O22" s="2595"/>
      <c r="P22" s="2595"/>
      <c r="Q22" s="2595"/>
      <c r="R22" s="2595"/>
      <c r="S22" s="2595"/>
      <c r="T22" s="2056"/>
      <c r="U22" s="2586"/>
      <c r="V22" s="2587"/>
      <c r="W22" s="2587"/>
      <c r="X22" s="2587"/>
      <c r="Y22" s="2587"/>
      <c r="Z22" s="2587"/>
      <c r="AA22" s="2588"/>
      <c r="AB22" s="2586"/>
      <c r="AC22" s="2587"/>
      <c r="AD22" s="2587"/>
      <c r="AE22" s="2587"/>
      <c r="AF22" s="3105"/>
      <c r="AG22" s="3106"/>
      <c r="AH22" s="3106"/>
      <c r="AI22" s="3106"/>
      <c r="AJ22" s="3106"/>
      <c r="AK22" s="163"/>
      <c r="AL22" s="163"/>
      <c r="AQ22" s="3104"/>
      <c r="AR22" s="3104"/>
      <c r="AS22" s="3104"/>
      <c r="AT22" s="3104"/>
      <c r="AU22" s="3104"/>
      <c r="AV22" s="3104"/>
    </row>
    <row r="23" spans="2:51" ht="23.25" customHeight="1" thickBot="1">
      <c r="B23" s="159">
        <v>5</v>
      </c>
      <c r="C23" s="2689"/>
      <c r="D23" s="2689"/>
      <c r="E23" s="2689"/>
      <c r="F23" s="2586"/>
      <c r="G23" s="2588"/>
      <c r="H23" s="405"/>
      <c r="I23" s="3098"/>
      <c r="J23" s="3099"/>
      <c r="K23" s="3099"/>
      <c r="L23" s="3100"/>
      <c r="M23" s="2055"/>
      <c r="N23" s="3101"/>
      <c r="O23" s="2595"/>
      <c r="P23" s="2595"/>
      <c r="Q23" s="2595"/>
      <c r="R23" s="2595"/>
      <c r="S23" s="2595"/>
      <c r="T23" s="2056"/>
      <c r="U23" s="2586"/>
      <c r="V23" s="2587"/>
      <c r="W23" s="2587"/>
      <c r="X23" s="2587"/>
      <c r="Y23" s="2587"/>
      <c r="Z23" s="2587"/>
      <c r="AA23" s="2588"/>
      <c r="AB23" s="2586"/>
      <c r="AC23" s="2587"/>
      <c r="AD23" s="2587"/>
      <c r="AE23" s="2587"/>
      <c r="AF23" s="3103"/>
      <c r="AG23" s="2998"/>
      <c r="AH23" s="2998"/>
      <c r="AI23" s="2998"/>
      <c r="AJ23" s="2998"/>
      <c r="AK23" s="163"/>
      <c r="AL23" s="163"/>
      <c r="AQ23" s="3033"/>
      <c r="AR23" s="3033"/>
      <c r="AS23" s="3033"/>
      <c r="AT23" s="3033"/>
      <c r="AU23" s="3033"/>
      <c r="AV23" s="3033"/>
    </row>
    <row r="24" spans="2:51" ht="18" customHeight="1">
      <c r="B24" s="2657" t="s">
        <v>333</v>
      </c>
      <c r="C24" s="2658"/>
      <c r="D24" s="2658"/>
      <c r="E24" s="2658"/>
      <c r="F24" s="2658"/>
      <c r="G24" s="2658"/>
      <c r="H24" s="521"/>
      <c r="I24" s="521"/>
      <c r="J24" s="521"/>
      <c r="K24" s="521"/>
      <c r="L24" s="521"/>
      <c r="M24" s="521"/>
      <c r="N24" s="521"/>
      <c r="O24" s="521"/>
      <c r="P24" s="521"/>
      <c r="Q24" s="521"/>
      <c r="R24" s="521"/>
      <c r="S24" s="521"/>
      <c r="T24" s="521"/>
      <c r="U24" s="521"/>
      <c r="V24" s="521"/>
      <c r="W24" s="521"/>
      <c r="X24" s="521"/>
      <c r="Y24" s="521"/>
      <c r="Z24" s="521"/>
      <c r="AA24" s="521"/>
      <c r="AB24" s="521"/>
      <c r="AC24" s="521"/>
      <c r="AD24" s="521"/>
      <c r="AE24" s="521"/>
      <c r="AF24" s="783"/>
      <c r="AG24" s="171"/>
      <c r="AH24" s="171"/>
      <c r="AI24" s="171"/>
      <c r="AJ24" s="171"/>
      <c r="AK24" s="163"/>
      <c r="AQ24" s="486"/>
      <c r="AR24" s="486"/>
      <c r="AS24" s="486"/>
      <c r="AT24" s="486"/>
      <c r="AU24" s="486"/>
      <c r="AV24" s="486"/>
    </row>
    <row r="25" spans="2:51" ht="15.95" customHeight="1" thickBot="1">
      <c r="B25" s="3108" t="s">
        <v>334</v>
      </c>
      <c r="C25" s="1986"/>
      <c r="D25" s="1986"/>
      <c r="E25" s="1986"/>
      <c r="F25" s="1986"/>
      <c r="G25" s="1986"/>
      <c r="H25" s="1986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783"/>
      <c r="AG25" s="171"/>
      <c r="AH25" s="171"/>
      <c r="AI25" s="171"/>
      <c r="AJ25" s="171"/>
      <c r="AK25" s="163"/>
    </row>
    <row r="26" spans="2:51" ht="16.5" customHeight="1" thickBot="1">
      <c r="B26" s="3113" t="s">
        <v>100</v>
      </c>
      <c r="C26" s="3114"/>
      <c r="D26" s="3114"/>
      <c r="E26" s="3114"/>
      <c r="F26" s="3114"/>
      <c r="G26" s="3114"/>
      <c r="H26" s="3114"/>
      <c r="I26" s="3114"/>
      <c r="J26" s="3114"/>
      <c r="K26" s="3114"/>
      <c r="L26" s="3114"/>
      <c r="M26" s="3115"/>
      <c r="N26" s="515"/>
      <c r="O26" s="515"/>
      <c r="P26" s="515"/>
      <c r="Q26" s="515"/>
      <c r="R26" s="515"/>
      <c r="S26" s="515"/>
      <c r="T26" s="515"/>
      <c r="U26" s="515"/>
      <c r="V26" s="515"/>
      <c r="W26" s="515"/>
      <c r="X26" s="515"/>
      <c r="Y26" s="515"/>
      <c r="Z26" s="515"/>
      <c r="AA26" s="515"/>
      <c r="AB26" s="515"/>
      <c r="AC26" s="515"/>
      <c r="AD26" s="515"/>
      <c r="AE26" s="515"/>
      <c r="AF26" s="516"/>
      <c r="AG26" s="515"/>
      <c r="AH26" s="515"/>
      <c r="AI26" s="515"/>
      <c r="AJ26" s="515"/>
      <c r="AK26" s="163"/>
    </row>
    <row r="27" spans="2:51" ht="8.25" customHeight="1">
      <c r="B27" s="3116"/>
      <c r="C27" s="3117"/>
      <c r="D27" s="3117"/>
      <c r="E27" s="3117"/>
      <c r="F27" s="3117"/>
      <c r="G27" s="3117"/>
      <c r="H27" s="3117"/>
      <c r="I27" s="3117"/>
      <c r="J27" s="3117"/>
      <c r="K27" s="3117"/>
      <c r="L27" s="3117"/>
      <c r="M27" s="3118"/>
      <c r="N27" s="515"/>
      <c r="O27" s="515"/>
      <c r="P27" s="515"/>
      <c r="Q27" s="515"/>
      <c r="R27" s="515"/>
      <c r="S27" s="515"/>
      <c r="T27" s="515"/>
      <c r="U27" s="515"/>
      <c r="V27" s="515"/>
      <c r="W27" s="515"/>
      <c r="X27" s="515"/>
      <c r="Y27" s="515"/>
      <c r="Z27" s="515"/>
      <c r="AA27" s="515"/>
      <c r="AB27" s="515"/>
      <c r="AC27" s="515"/>
      <c r="AD27" s="515"/>
      <c r="AE27" s="515"/>
      <c r="AF27" s="516"/>
      <c r="AG27" s="515"/>
      <c r="AH27" s="515"/>
      <c r="AI27" s="515"/>
      <c r="AJ27" s="515"/>
      <c r="AK27" s="163"/>
    </row>
    <row r="28" spans="2:51" ht="8.25" customHeight="1">
      <c r="B28" s="3119"/>
      <c r="C28" s="3120"/>
      <c r="D28" s="3120"/>
      <c r="E28" s="3120"/>
      <c r="F28" s="3120"/>
      <c r="G28" s="3120"/>
      <c r="H28" s="3120"/>
      <c r="I28" s="3120"/>
      <c r="J28" s="3120"/>
      <c r="K28" s="3120"/>
      <c r="L28" s="3120"/>
      <c r="M28" s="3121"/>
      <c r="N28" s="515"/>
      <c r="O28" s="515"/>
      <c r="P28" s="515"/>
      <c r="Q28" s="515"/>
      <c r="R28" s="515"/>
      <c r="S28" s="515"/>
      <c r="T28" s="515"/>
      <c r="U28" s="515"/>
      <c r="V28" s="515"/>
      <c r="W28" s="515"/>
      <c r="X28" s="515"/>
      <c r="Y28" s="515"/>
      <c r="Z28" s="515"/>
      <c r="AA28" s="515"/>
      <c r="AB28" s="515"/>
      <c r="AC28" s="515"/>
      <c r="AD28" s="515"/>
      <c r="AE28" s="515"/>
      <c r="AF28" s="516"/>
      <c r="AG28" s="515"/>
      <c r="AH28" s="515"/>
      <c r="AI28" s="515"/>
      <c r="AJ28" s="515"/>
      <c r="AK28" s="163"/>
    </row>
    <row r="29" spans="2:51" ht="8.25" customHeight="1">
      <c r="B29" s="3119"/>
      <c r="C29" s="3120"/>
      <c r="D29" s="3120"/>
      <c r="E29" s="3120"/>
      <c r="F29" s="3120"/>
      <c r="G29" s="3120"/>
      <c r="H29" s="3120"/>
      <c r="I29" s="3120"/>
      <c r="J29" s="3120"/>
      <c r="K29" s="3120"/>
      <c r="L29" s="3120"/>
      <c r="M29" s="3121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5"/>
      <c r="AF29" s="516"/>
      <c r="AG29" s="515"/>
      <c r="AH29" s="515"/>
      <c r="AI29" s="515"/>
      <c r="AJ29" s="515"/>
      <c r="AK29" s="163"/>
    </row>
    <row r="30" spans="2:51" ht="8.25" customHeight="1">
      <c r="B30" s="3119"/>
      <c r="C30" s="3120"/>
      <c r="D30" s="3120"/>
      <c r="E30" s="3120"/>
      <c r="F30" s="3120"/>
      <c r="G30" s="3120"/>
      <c r="H30" s="3120"/>
      <c r="I30" s="3120"/>
      <c r="J30" s="3120"/>
      <c r="K30" s="3120"/>
      <c r="L30" s="3120"/>
      <c r="M30" s="3121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5"/>
      <c r="AF30" s="516"/>
      <c r="AG30" s="515"/>
      <c r="AH30" s="515"/>
      <c r="AI30" s="515"/>
      <c r="AJ30" s="515"/>
      <c r="AK30" s="163"/>
    </row>
    <row r="31" spans="2:51" ht="8.25" customHeight="1">
      <c r="B31" s="3119"/>
      <c r="C31" s="3120"/>
      <c r="D31" s="3120"/>
      <c r="E31" s="3120"/>
      <c r="F31" s="3120"/>
      <c r="G31" s="3120"/>
      <c r="H31" s="3120"/>
      <c r="I31" s="3120"/>
      <c r="J31" s="3120"/>
      <c r="K31" s="3120"/>
      <c r="L31" s="3120"/>
      <c r="M31" s="3121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5"/>
      <c r="AF31" s="516"/>
      <c r="AG31" s="515"/>
      <c r="AH31" s="515"/>
      <c r="AI31" s="515"/>
      <c r="AJ31" s="515"/>
      <c r="AK31" s="163"/>
    </row>
    <row r="32" spans="2:51" ht="8.25" customHeight="1">
      <c r="B32" s="3119"/>
      <c r="C32" s="3120"/>
      <c r="D32" s="3120"/>
      <c r="E32" s="3120"/>
      <c r="F32" s="3120"/>
      <c r="G32" s="3120"/>
      <c r="H32" s="3120"/>
      <c r="I32" s="3120"/>
      <c r="J32" s="3120"/>
      <c r="K32" s="3120"/>
      <c r="L32" s="3120"/>
      <c r="M32" s="3121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  <c r="AA32" s="515"/>
      <c r="AB32" s="515"/>
      <c r="AC32" s="515"/>
      <c r="AD32" s="515"/>
      <c r="AE32" s="515"/>
      <c r="AF32" s="516"/>
      <c r="AG32" s="515"/>
      <c r="AH32" s="515"/>
      <c r="AI32" s="515"/>
      <c r="AJ32" s="515"/>
      <c r="AK32" s="163"/>
    </row>
    <row r="33" spans="2:49" ht="8.25" customHeight="1">
      <c r="B33" s="3119"/>
      <c r="C33" s="3120"/>
      <c r="D33" s="3120"/>
      <c r="E33" s="3120"/>
      <c r="F33" s="3120"/>
      <c r="G33" s="3120"/>
      <c r="H33" s="3120"/>
      <c r="I33" s="3120"/>
      <c r="J33" s="3120"/>
      <c r="K33" s="3120"/>
      <c r="L33" s="3120"/>
      <c r="M33" s="3121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515"/>
      <c r="AE33" s="515"/>
      <c r="AF33" s="516"/>
      <c r="AG33" s="515"/>
      <c r="AH33" s="515"/>
      <c r="AI33" s="515"/>
      <c r="AJ33" s="515"/>
      <c r="AK33" s="163"/>
    </row>
    <row r="34" spans="2:49" ht="8.25" customHeight="1" thickBot="1">
      <c r="B34" s="3122"/>
      <c r="C34" s="3123"/>
      <c r="D34" s="3123"/>
      <c r="E34" s="3123"/>
      <c r="F34" s="3123"/>
      <c r="G34" s="3123"/>
      <c r="H34" s="3123"/>
      <c r="I34" s="3123"/>
      <c r="J34" s="3123"/>
      <c r="K34" s="3123"/>
      <c r="L34" s="3123"/>
      <c r="M34" s="3124"/>
      <c r="N34" s="519"/>
      <c r="O34" s="519"/>
      <c r="P34" s="519"/>
      <c r="Q34" s="519"/>
      <c r="R34" s="519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519"/>
      <c r="AD34" s="519"/>
      <c r="AE34" s="519"/>
      <c r="AF34" s="516"/>
      <c r="AG34" s="515"/>
      <c r="AH34" s="515"/>
      <c r="AI34" s="515"/>
      <c r="AJ34" s="515"/>
      <c r="AK34" s="163"/>
    </row>
    <row r="35" spans="2:49" ht="82.5" customHeight="1">
      <c r="B35" s="86"/>
      <c r="C35" s="217"/>
      <c r="D35" s="216"/>
      <c r="E35" s="216"/>
      <c r="F35" s="216"/>
      <c r="G35" s="216"/>
      <c r="H35" s="216"/>
      <c r="I35" s="216"/>
      <c r="J35" s="216"/>
      <c r="V35" s="112"/>
      <c r="W35" s="112"/>
      <c r="X35" s="112"/>
      <c r="Y35" s="112"/>
      <c r="Z35" s="112"/>
      <c r="AA35" s="112"/>
      <c r="AB35" s="120"/>
      <c r="AD35" s="784"/>
      <c r="AE35" s="149"/>
      <c r="AF35" s="735"/>
      <c r="AG35" s="149"/>
      <c r="AH35" s="149"/>
      <c r="AI35" s="149"/>
      <c r="AK35" s="163"/>
    </row>
    <row r="36" spans="2:49" ht="7.5" customHeight="1">
      <c r="B36" s="86"/>
      <c r="U36" s="112"/>
      <c r="V36" s="112"/>
      <c r="W36" s="112"/>
      <c r="X36" s="112"/>
      <c r="Y36" s="112"/>
      <c r="Z36" s="112"/>
      <c r="AA36" s="112"/>
      <c r="AB36" s="120"/>
      <c r="AD36" s="733"/>
      <c r="AE36" s="149"/>
      <c r="AF36" s="149"/>
      <c r="AG36" s="149"/>
      <c r="AH36" s="149"/>
      <c r="AI36" s="149"/>
      <c r="AK36" s="163"/>
    </row>
    <row r="37" spans="2:49" ht="13.5" customHeight="1">
      <c r="B37" s="86"/>
      <c r="C37" s="513"/>
      <c r="U37" s="112"/>
      <c r="V37" s="112"/>
      <c r="W37" s="112"/>
      <c r="X37" s="112"/>
      <c r="Y37" s="112"/>
      <c r="Z37" s="120"/>
      <c r="AA37" s="112"/>
      <c r="AB37" s="120"/>
      <c r="AC37" s="149"/>
      <c r="AD37" s="733"/>
      <c r="AE37" s="149"/>
      <c r="AF37" s="149"/>
      <c r="AG37" s="149"/>
      <c r="AH37" s="149"/>
      <c r="AI37" s="149"/>
      <c r="AJ37" s="149"/>
      <c r="AK37" s="163"/>
    </row>
    <row r="38" spans="2:49" ht="13.5" customHeight="1">
      <c r="B38" s="86"/>
      <c r="S38" s="112"/>
      <c r="T38" s="112"/>
      <c r="U38" s="112"/>
      <c r="V38" s="112"/>
      <c r="W38" s="1985" t="s">
        <v>0</v>
      </c>
      <c r="X38" s="2054"/>
      <c r="Y38" s="2054"/>
      <c r="Z38" s="2054"/>
      <c r="AA38" s="2054"/>
      <c r="AB38" s="2054"/>
      <c r="AC38" s="2054"/>
      <c r="AD38" s="2947"/>
      <c r="AE38" s="697"/>
      <c r="AF38" s="697"/>
      <c r="AG38" s="697"/>
      <c r="AH38" s="697"/>
      <c r="AI38" s="697"/>
      <c r="AJ38" s="697"/>
      <c r="AK38" s="163"/>
    </row>
    <row r="39" spans="2:49" ht="13.5" customHeight="1">
      <c r="B39" s="86"/>
      <c r="S39" s="112"/>
      <c r="T39" s="112"/>
      <c r="U39" s="112"/>
      <c r="V39" s="112"/>
      <c r="W39" s="3111"/>
      <c r="X39" s="3111"/>
      <c r="Y39" s="3111"/>
      <c r="Z39" s="3111"/>
      <c r="AA39" s="3111"/>
      <c r="AB39" s="3111"/>
      <c r="AC39" s="3111"/>
      <c r="AD39" s="3112"/>
      <c r="AE39" s="697"/>
      <c r="AF39" s="697"/>
      <c r="AG39" s="697"/>
      <c r="AH39" s="697"/>
      <c r="AI39" s="697"/>
      <c r="AJ39" s="697"/>
      <c r="AK39" s="163"/>
    </row>
    <row r="40" spans="2:49" ht="13.5" customHeight="1">
      <c r="B40" s="86"/>
      <c r="S40" s="112"/>
      <c r="T40" s="147"/>
      <c r="U40" s="112"/>
      <c r="V40" s="147"/>
      <c r="W40" s="3111"/>
      <c r="X40" s="3111"/>
      <c r="Y40" s="3111"/>
      <c r="Z40" s="3111"/>
      <c r="AA40" s="3111"/>
      <c r="AB40" s="3111"/>
      <c r="AC40" s="3111"/>
      <c r="AD40" s="3112"/>
      <c r="AE40" s="524"/>
      <c r="AF40" s="524"/>
      <c r="AG40" s="524"/>
      <c r="AH40" s="524"/>
      <c r="AI40" s="524"/>
      <c r="AJ40" s="524"/>
      <c r="AK40" s="163"/>
      <c r="AL40" s="163"/>
      <c r="AM40" s="118"/>
      <c r="AN40" s="118"/>
      <c r="AO40" s="118"/>
      <c r="AW40" s="118"/>
    </row>
    <row r="41" spans="2:49" ht="13.5" customHeight="1">
      <c r="B41" s="86"/>
      <c r="S41" s="112"/>
      <c r="T41" s="112"/>
      <c r="U41" s="112"/>
      <c r="V41" s="112"/>
      <c r="W41" s="1985" t="s">
        <v>47</v>
      </c>
      <c r="X41" s="2054"/>
      <c r="Y41" s="2054"/>
      <c r="Z41" s="2054"/>
      <c r="AA41" s="2054"/>
      <c r="AB41" s="2054"/>
      <c r="AC41" s="2054"/>
      <c r="AD41" s="2947"/>
      <c r="AE41" s="698"/>
      <c r="AF41" s="698"/>
      <c r="AG41" s="698"/>
      <c r="AH41" s="698"/>
      <c r="AI41" s="698"/>
      <c r="AJ41" s="698"/>
      <c r="AK41" s="163"/>
      <c r="AL41" s="163"/>
      <c r="AW41" s="118"/>
    </row>
    <row r="42" spans="2:49" ht="13.5" customHeight="1">
      <c r="B42" s="86"/>
      <c r="S42" s="112"/>
      <c r="T42" s="112"/>
      <c r="U42" s="112"/>
      <c r="V42" s="147"/>
      <c r="W42" s="3111"/>
      <c r="X42" s="3111"/>
      <c r="Y42" s="3111"/>
      <c r="Z42" s="3111"/>
      <c r="AA42" s="3111"/>
      <c r="AB42" s="3111"/>
      <c r="AC42" s="3111"/>
      <c r="AD42" s="3112"/>
      <c r="AE42" s="698"/>
      <c r="AF42" s="698"/>
      <c r="AG42" s="698"/>
      <c r="AH42" s="698"/>
      <c r="AI42" s="698"/>
      <c r="AJ42" s="698"/>
      <c r="AK42" s="163"/>
      <c r="AL42" s="163"/>
      <c r="AW42" s="118"/>
    </row>
    <row r="43" spans="2:49" ht="13.5" customHeight="1">
      <c r="B43" s="86"/>
      <c r="C43" s="146"/>
      <c r="D43" s="146"/>
      <c r="E43" s="146"/>
      <c r="F43" s="146"/>
      <c r="G43" s="146"/>
      <c r="H43" s="146"/>
      <c r="I43" s="112"/>
      <c r="J43" s="112"/>
      <c r="K43" s="112"/>
      <c r="R43" s="112"/>
      <c r="S43" s="112"/>
      <c r="T43" s="112"/>
      <c r="U43" s="112"/>
      <c r="V43" s="112"/>
      <c r="W43" s="795"/>
      <c r="X43" s="795"/>
      <c r="Y43" s="795"/>
      <c r="Z43" s="795"/>
      <c r="AA43" s="795"/>
      <c r="AB43" s="795"/>
      <c r="AC43" s="795"/>
      <c r="AD43" s="796"/>
      <c r="AE43" s="524"/>
      <c r="AF43" s="524"/>
      <c r="AG43" s="524"/>
      <c r="AH43" s="524"/>
      <c r="AI43" s="524"/>
      <c r="AJ43" s="524"/>
      <c r="AK43" s="163"/>
      <c r="AL43" s="163"/>
      <c r="AW43" s="118"/>
    </row>
    <row r="44" spans="2:49" ht="13.5" customHeight="1">
      <c r="B44" s="86"/>
      <c r="C44" s="146"/>
      <c r="D44" s="146"/>
      <c r="E44" s="146"/>
      <c r="F44" s="146"/>
      <c r="G44" s="146"/>
      <c r="H44" s="146"/>
      <c r="I44" s="112"/>
      <c r="J44" s="112"/>
      <c r="K44" s="112"/>
      <c r="R44" s="120"/>
      <c r="S44" s="120"/>
      <c r="T44" s="120"/>
      <c r="U44" s="731"/>
      <c r="V44" s="145"/>
      <c r="W44" s="1985" t="s">
        <v>112</v>
      </c>
      <c r="X44" s="2054"/>
      <c r="Y44" s="2054"/>
      <c r="Z44" s="2054"/>
      <c r="AA44" s="2054"/>
      <c r="AB44" s="2054"/>
      <c r="AC44" s="2054"/>
      <c r="AD44" s="2947"/>
      <c r="AE44" s="699"/>
      <c r="AF44" s="699"/>
      <c r="AG44" s="699"/>
      <c r="AH44" s="699"/>
      <c r="AI44" s="699"/>
      <c r="AJ44" s="699"/>
      <c r="AK44" s="163"/>
      <c r="AL44" s="163"/>
    </row>
    <row r="45" spans="2:49" ht="13.5" customHeight="1">
      <c r="B45" s="86"/>
      <c r="C45" s="650"/>
      <c r="D45" s="650"/>
      <c r="E45" s="650"/>
      <c r="F45" s="650"/>
      <c r="G45" s="650"/>
      <c r="H45" s="650"/>
      <c r="I45" s="650"/>
      <c r="J45" s="650"/>
      <c r="K45" s="650"/>
      <c r="L45" s="650"/>
      <c r="M45" s="650"/>
      <c r="N45" s="650"/>
      <c r="O45" s="650"/>
      <c r="P45" s="650"/>
      <c r="Q45" s="650"/>
      <c r="R45" s="650"/>
      <c r="S45" s="650"/>
      <c r="T45" s="650"/>
      <c r="U45" s="650"/>
      <c r="V45" s="650"/>
      <c r="W45" s="791"/>
      <c r="X45" s="791"/>
      <c r="Y45" s="791"/>
      <c r="Z45" s="791"/>
      <c r="AA45" s="608"/>
      <c r="AB45" s="608"/>
      <c r="AC45" s="792"/>
      <c r="AD45" s="793"/>
      <c r="AE45" s="699"/>
      <c r="AF45" s="699"/>
      <c r="AG45" s="699"/>
      <c r="AH45" s="699"/>
      <c r="AI45" s="699"/>
      <c r="AJ45" s="699"/>
      <c r="AK45" s="163"/>
      <c r="AL45" s="163"/>
    </row>
    <row r="46" spans="2:49" ht="13.5" customHeight="1">
      <c r="B46" s="86"/>
      <c r="C46" s="104"/>
      <c r="D46" s="104"/>
      <c r="E46" s="104"/>
      <c r="F46" s="112"/>
      <c r="G46" s="90"/>
      <c r="H46" s="111"/>
      <c r="I46" s="111"/>
      <c r="J46" s="111"/>
      <c r="K46" s="111"/>
      <c r="L46" s="105"/>
      <c r="M46" s="104"/>
      <c r="N46" s="104"/>
      <c r="O46" s="104"/>
      <c r="P46" s="104"/>
      <c r="Q46" s="104"/>
      <c r="R46" s="104"/>
      <c r="S46" s="104"/>
      <c r="W46" s="608"/>
      <c r="X46" s="608"/>
      <c r="Y46" s="608"/>
      <c r="Z46" s="608"/>
      <c r="AA46" s="608"/>
      <c r="AB46" s="608"/>
      <c r="AC46" s="767"/>
      <c r="AD46" s="794"/>
      <c r="AE46" s="524"/>
      <c r="AF46" s="524"/>
      <c r="AG46" s="524"/>
      <c r="AH46" s="524"/>
      <c r="AI46" s="524"/>
      <c r="AJ46" s="524"/>
      <c r="AK46" s="163"/>
      <c r="AL46" s="163"/>
    </row>
    <row r="47" spans="2:49" ht="13.5" customHeight="1">
      <c r="B47" s="86"/>
      <c r="C47" s="189"/>
      <c r="D47" s="189"/>
      <c r="E47" s="189"/>
      <c r="F47" s="189"/>
      <c r="G47" s="110"/>
      <c r="H47" s="110"/>
      <c r="I47" s="188"/>
      <c r="J47" s="188"/>
      <c r="K47" s="188"/>
      <c r="L47" s="188"/>
      <c r="M47" s="188"/>
      <c r="N47" s="186"/>
      <c r="O47" s="186"/>
      <c r="P47" s="186"/>
      <c r="Q47" s="186"/>
      <c r="R47" s="186"/>
      <c r="S47" s="186"/>
      <c r="W47" s="1990" t="s">
        <v>111</v>
      </c>
      <c r="X47" s="1991"/>
      <c r="Y47" s="1991"/>
      <c r="Z47" s="1991"/>
      <c r="AA47" s="1991"/>
      <c r="AB47" s="1991"/>
      <c r="AC47" s="1991"/>
      <c r="AD47" s="1676"/>
      <c r="AE47" s="626"/>
      <c r="AF47" s="626"/>
      <c r="AG47" s="626"/>
      <c r="AH47" s="626"/>
      <c r="AI47" s="626"/>
      <c r="AJ47" s="626"/>
      <c r="AK47" s="163"/>
      <c r="AL47" s="163"/>
    </row>
    <row r="48" spans="2:49" ht="13.5" customHeight="1">
      <c r="B48" s="86"/>
      <c r="C48" s="2141"/>
      <c r="D48" s="2141"/>
      <c r="E48" s="2141"/>
      <c r="F48" s="2141"/>
      <c r="G48" s="2141"/>
      <c r="H48" s="2141"/>
      <c r="K48" s="2141"/>
      <c r="L48" s="2141"/>
      <c r="M48" s="2141"/>
      <c r="N48" s="2141"/>
      <c r="O48" s="2141"/>
      <c r="P48" s="2141"/>
      <c r="S48" s="103"/>
      <c r="T48" s="103"/>
      <c r="U48" s="103"/>
      <c r="V48" s="103"/>
      <c r="W48" s="3109"/>
      <c r="X48" s="3109"/>
      <c r="Y48" s="3109"/>
      <c r="Z48" s="3109"/>
      <c r="AA48" s="3109"/>
      <c r="AB48" s="3109"/>
      <c r="AC48" s="3109"/>
      <c r="AD48" s="3110"/>
      <c r="AE48" s="626"/>
      <c r="AF48" s="626"/>
      <c r="AG48" s="626"/>
      <c r="AH48" s="626"/>
      <c r="AI48" s="626"/>
      <c r="AJ48" s="626"/>
      <c r="AK48" s="163"/>
      <c r="AL48" s="163"/>
    </row>
    <row r="49" spans="2:38" ht="13.5" customHeight="1">
      <c r="B49" s="86"/>
      <c r="C49" s="96"/>
      <c r="D49" s="96"/>
      <c r="E49" s="96"/>
      <c r="F49" s="109"/>
      <c r="G49" s="603"/>
      <c r="H49" s="109"/>
      <c r="I49" s="109"/>
      <c r="J49" s="109"/>
      <c r="K49" s="90"/>
      <c r="L49" s="90"/>
      <c r="M49" s="90"/>
      <c r="N49" s="108"/>
      <c r="O49" s="108"/>
      <c r="P49" s="108"/>
      <c r="Q49" s="108"/>
      <c r="R49" s="108"/>
      <c r="S49" s="104"/>
      <c r="W49" s="3109"/>
      <c r="X49" s="3109"/>
      <c r="Y49" s="3109"/>
      <c r="Z49" s="3109"/>
      <c r="AA49" s="3109"/>
      <c r="AB49" s="3109"/>
      <c r="AC49" s="3109"/>
      <c r="AD49" s="3110"/>
      <c r="AE49" s="524"/>
      <c r="AF49" s="524"/>
      <c r="AG49" s="524"/>
      <c r="AH49" s="524"/>
      <c r="AI49" s="524"/>
      <c r="AJ49" s="524"/>
      <c r="AK49" s="163"/>
      <c r="AL49" s="163"/>
    </row>
    <row r="50" spans="2:38" ht="13.5" customHeight="1">
      <c r="B50" s="86"/>
      <c r="C50" s="96"/>
      <c r="D50" s="96"/>
      <c r="E50" s="96"/>
      <c r="F50" s="107"/>
      <c r="G50" s="107"/>
      <c r="H50" s="107"/>
      <c r="I50" s="107"/>
      <c r="J50" s="107"/>
      <c r="K50" s="106"/>
      <c r="L50" s="105"/>
      <c r="M50" s="104"/>
      <c r="N50" s="104"/>
      <c r="O50" s="104"/>
      <c r="P50" s="104"/>
      <c r="Q50" s="104"/>
      <c r="R50" s="104"/>
      <c r="S50" s="104"/>
      <c r="W50" s="1990" t="s">
        <v>110</v>
      </c>
      <c r="X50" s="1990"/>
      <c r="Y50" s="1990"/>
      <c r="Z50" s="1990"/>
      <c r="AA50" s="1990"/>
      <c r="AB50" s="1990"/>
      <c r="AC50" s="1990"/>
      <c r="AD50" s="3003"/>
      <c r="AE50" s="616"/>
      <c r="AF50" s="616"/>
      <c r="AG50" s="616"/>
      <c r="AH50" s="616"/>
      <c r="AI50" s="616"/>
      <c r="AJ50" s="616"/>
      <c r="AK50" s="163"/>
      <c r="AL50" s="163"/>
    </row>
    <row r="51" spans="2:38" ht="13.5" customHeight="1">
      <c r="B51" s="86"/>
      <c r="C51" s="189"/>
      <c r="D51" s="189"/>
      <c r="E51" s="189"/>
      <c r="F51" s="189"/>
      <c r="G51" s="102"/>
      <c r="H51" s="102"/>
      <c r="I51" s="187"/>
      <c r="J51" s="187"/>
      <c r="K51" s="187"/>
      <c r="L51" s="187"/>
      <c r="M51" s="187"/>
      <c r="N51" s="186"/>
      <c r="O51" s="186"/>
      <c r="P51" s="186"/>
      <c r="Q51" s="186"/>
      <c r="R51" s="186"/>
      <c r="S51" s="186"/>
      <c r="W51" s="608"/>
      <c r="X51" s="608"/>
      <c r="Y51" s="608"/>
      <c r="Z51" s="608"/>
      <c r="AA51" s="608"/>
      <c r="AB51" s="608"/>
      <c r="AC51" s="764"/>
      <c r="AD51" s="787"/>
      <c r="AE51" s="616"/>
      <c r="AF51" s="616"/>
      <c r="AG51" s="616"/>
      <c r="AH51" s="616"/>
      <c r="AI51" s="616"/>
      <c r="AJ51" s="616"/>
      <c r="AK51" s="163"/>
      <c r="AL51" s="163"/>
    </row>
    <row r="52" spans="2:38" ht="13.5" customHeight="1" thickBot="1">
      <c r="B52" s="138"/>
      <c r="C52" s="2617"/>
      <c r="D52" s="2617"/>
      <c r="E52" s="2617"/>
      <c r="F52" s="2617"/>
      <c r="G52" s="2617"/>
      <c r="H52" s="2617"/>
      <c r="I52" s="142"/>
      <c r="J52" s="142"/>
      <c r="K52" s="2617"/>
      <c r="L52" s="2617"/>
      <c r="M52" s="2617"/>
      <c r="N52" s="2617"/>
      <c r="O52" s="2617"/>
      <c r="P52" s="2617"/>
      <c r="Q52" s="142"/>
      <c r="R52" s="142"/>
      <c r="S52" s="99"/>
      <c r="T52" s="99"/>
      <c r="U52" s="99"/>
      <c r="V52" s="99"/>
      <c r="W52" s="788"/>
      <c r="X52" s="788"/>
      <c r="Y52" s="788"/>
      <c r="Z52" s="789"/>
      <c r="AA52" s="789"/>
      <c r="AB52" s="789"/>
      <c r="AC52" s="789"/>
      <c r="AD52" s="790"/>
      <c r="AE52" s="142"/>
      <c r="AF52" s="86"/>
      <c r="AK52" s="163"/>
      <c r="AL52" s="163"/>
    </row>
    <row r="53" spans="2:38" ht="6.75" customHeight="1">
      <c r="B53" s="8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13"/>
      <c r="AG53" s="104"/>
      <c r="AH53" s="104"/>
      <c r="AI53" s="104"/>
      <c r="AJ53" s="104"/>
      <c r="AK53" s="163"/>
      <c r="AL53" s="163"/>
    </row>
    <row r="54" spans="2:38" ht="11.25" customHeight="1">
      <c r="B54" s="86"/>
      <c r="C54" s="3107"/>
      <c r="D54" s="3107"/>
      <c r="E54" s="3107"/>
      <c r="F54" s="3107"/>
      <c r="G54" s="3107"/>
      <c r="H54" s="118"/>
      <c r="I54" s="3107"/>
      <c r="J54" s="3107"/>
      <c r="K54" s="3107"/>
      <c r="L54" s="3107"/>
      <c r="M54" s="140"/>
      <c r="N54" s="3001"/>
      <c r="O54" s="3001"/>
      <c r="P54" s="3001"/>
      <c r="Q54" s="3001"/>
      <c r="R54" s="3001"/>
      <c r="S54" s="164"/>
      <c r="T54" s="164"/>
      <c r="U54" s="164"/>
      <c r="V54" s="3017"/>
      <c r="W54" s="3017"/>
      <c r="X54" s="3017"/>
      <c r="Y54" s="3017"/>
      <c r="Z54" s="3017"/>
      <c r="AA54" s="3017"/>
      <c r="AB54" s="3017"/>
      <c r="AC54" s="3017"/>
      <c r="AD54" s="3017"/>
      <c r="AE54" s="182"/>
      <c r="AF54" s="785"/>
      <c r="AG54" s="182"/>
      <c r="AH54" s="182"/>
      <c r="AI54" s="182"/>
      <c r="AJ54" s="182"/>
      <c r="AK54" s="163"/>
      <c r="AL54" s="163"/>
    </row>
    <row r="55" spans="2:38" ht="9.75" customHeight="1">
      <c r="B55" s="86"/>
      <c r="C55" s="3107"/>
      <c r="D55" s="3107"/>
      <c r="E55" s="3107"/>
      <c r="F55" s="3107"/>
      <c r="G55" s="3107"/>
      <c r="H55" s="118"/>
      <c r="I55" s="3107"/>
      <c r="J55" s="3107"/>
      <c r="K55" s="3107"/>
      <c r="L55" s="3107"/>
      <c r="M55" s="140"/>
      <c r="N55" s="3001"/>
      <c r="O55" s="3001"/>
      <c r="P55" s="3001"/>
      <c r="Q55" s="3001"/>
      <c r="R55" s="3001"/>
      <c r="S55" s="164"/>
      <c r="T55" s="164"/>
      <c r="U55" s="164"/>
      <c r="V55" s="3017"/>
      <c r="W55" s="3017"/>
      <c r="X55" s="3017"/>
      <c r="Y55" s="3017"/>
      <c r="Z55" s="3017"/>
      <c r="AA55" s="3017"/>
      <c r="AB55" s="3017"/>
      <c r="AC55" s="3017"/>
      <c r="AD55" s="3017"/>
      <c r="AE55" s="182"/>
      <c r="AF55" s="785"/>
      <c r="AG55" s="182"/>
      <c r="AH55" s="182"/>
      <c r="AI55" s="182"/>
      <c r="AJ55" s="182"/>
      <c r="AK55" s="163"/>
      <c r="AL55" s="163"/>
    </row>
    <row r="56" spans="2:38" ht="10.5" customHeight="1">
      <c r="B56" s="86"/>
      <c r="C56" s="3004" t="s">
        <v>97</v>
      </c>
      <c r="D56" s="3004"/>
      <c r="E56" s="3004"/>
      <c r="F56" s="3004"/>
      <c r="G56" s="3004"/>
      <c r="H56" s="408"/>
      <c r="I56" s="3004" t="s">
        <v>31</v>
      </c>
      <c r="J56" s="3004"/>
      <c r="K56" s="3004"/>
      <c r="L56" s="3004"/>
      <c r="M56" s="408"/>
      <c r="N56" s="3004" t="s">
        <v>30</v>
      </c>
      <c r="O56" s="3004"/>
      <c r="P56" s="3004"/>
      <c r="Q56" s="3004"/>
      <c r="R56" s="3004"/>
      <c r="S56" s="408"/>
      <c r="T56" s="408"/>
      <c r="V56" s="3004" t="s">
        <v>29</v>
      </c>
      <c r="W56" s="3004"/>
      <c r="X56" s="3004"/>
      <c r="Y56" s="3004"/>
      <c r="Z56" s="3004"/>
      <c r="AA56" s="3004"/>
      <c r="AB56" s="3004"/>
      <c r="AC56" s="3004"/>
      <c r="AD56" s="3015"/>
      <c r="AE56" s="408"/>
      <c r="AF56" s="475"/>
      <c r="AG56" s="408"/>
      <c r="AH56" s="408"/>
      <c r="AI56" s="408"/>
      <c r="AJ56" s="408"/>
      <c r="AK56" s="163"/>
      <c r="AL56" s="163"/>
    </row>
    <row r="57" spans="2:38" ht="12.75" customHeight="1" thickBot="1">
      <c r="B57" s="138"/>
      <c r="C57" s="3005"/>
      <c r="D57" s="3005"/>
      <c r="E57" s="3005"/>
      <c r="F57" s="3005"/>
      <c r="G57" s="3005"/>
      <c r="H57" s="602"/>
      <c r="I57" s="3005"/>
      <c r="J57" s="3005"/>
      <c r="K57" s="3005"/>
      <c r="L57" s="3005"/>
      <c r="M57" s="602"/>
      <c r="N57" s="3005"/>
      <c r="O57" s="3005"/>
      <c r="P57" s="3005"/>
      <c r="Q57" s="3005"/>
      <c r="R57" s="3005"/>
      <c r="S57" s="602"/>
      <c r="T57" s="602"/>
      <c r="U57" s="695"/>
      <c r="V57" s="3005"/>
      <c r="W57" s="3005"/>
      <c r="X57" s="3005"/>
      <c r="Y57" s="3005"/>
      <c r="Z57" s="3005"/>
      <c r="AA57" s="3005"/>
      <c r="AB57" s="3005"/>
      <c r="AC57" s="3005"/>
      <c r="AD57" s="3016"/>
      <c r="AE57" s="602"/>
      <c r="AF57" s="408"/>
      <c r="AG57" s="408"/>
      <c r="AH57" s="408"/>
      <c r="AI57" s="408"/>
      <c r="AJ57" s="408"/>
      <c r="AK57" s="163"/>
      <c r="AL57" s="163"/>
    </row>
    <row r="58" spans="2:38">
      <c r="AK58" s="163"/>
      <c r="AL58" s="163"/>
    </row>
    <row r="59" spans="2:38">
      <c r="AK59" s="163"/>
      <c r="AL59" s="163"/>
    </row>
    <row r="60" spans="2:38">
      <c r="AK60" s="163"/>
      <c r="AL60" s="163"/>
    </row>
    <row r="61" spans="2:38">
      <c r="AK61" s="163"/>
      <c r="AL61" s="163"/>
    </row>
    <row r="62" spans="2:38">
      <c r="AK62" s="163"/>
      <c r="AL62" s="163"/>
    </row>
  </sheetData>
  <sheetProtection selectLockedCells="1"/>
  <mergeCells count="128">
    <mergeCell ref="C54:G55"/>
    <mergeCell ref="B25:H25"/>
    <mergeCell ref="C52:H52"/>
    <mergeCell ref="K52:P52"/>
    <mergeCell ref="C56:G57"/>
    <mergeCell ref="I56:L57"/>
    <mergeCell ref="N56:R57"/>
    <mergeCell ref="W50:AD50"/>
    <mergeCell ref="W48:AD49"/>
    <mergeCell ref="C48:H48"/>
    <mergeCell ref="K48:P48"/>
    <mergeCell ref="W47:AD47"/>
    <mergeCell ref="W42:AD42"/>
    <mergeCell ref="W44:AD44"/>
    <mergeCell ref="W41:AD41"/>
    <mergeCell ref="W39:AD40"/>
    <mergeCell ref="W38:AD38"/>
    <mergeCell ref="B26:M26"/>
    <mergeCell ref="B27:M34"/>
    <mergeCell ref="V56:AD57"/>
    <mergeCell ref="V54:AD55"/>
    <mergeCell ref="N54:R55"/>
    <mergeCell ref="I54:L55"/>
    <mergeCell ref="B24:G24"/>
    <mergeCell ref="AT22:AV22"/>
    <mergeCell ref="C23:E23"/>
    <mergeCell ref="F23:G23"/>
    <mergeCell ref="I23:L23"/>
    <mergeCell ref="M23:N23"/>
    <mergeCell ref="O23:T23"/>
    <mergeCell ref="U23:AA23"/>
    <mergeCell ref="AB23:AE23"/>
    <mergeCell ref="AF23:AJ23"/>
    <mergeCell ref="AQ23:AS23"/>
    <mergeCell ref="AT23:AV23"/>
    <mergeCell ref="C22:E22"/>
    <mergeCell ref="F22:G22"/>
    <mergeCell ref="I22:L22"/>
    <mergeCell ref="M22:N22"/>
    <mergeCell ref="O22:T22"/>
    <mergeCell ref="U22:AA22"/>
    <mergeCell ref="AB22:AE22"/>
    <mergeCell ref="AF22:AJ22"/>
    <mergeCell ref="AQ22:AS22"/>
    <mergeCell ref="AT20:AV20"/>
    <mergeCell ref="C21:E21"/>
    <mergeCell ref="F21:G21"/>
    <mergeCell ref="I21:L21"/>
    <mergeCell ref="M21:N21"/>
    <mergeCell ref="O21:T21"/>
    <mergeCell ref="U21:AA21"/>
    <mergeCell ref="AB21:AE21"/>
    <mergeCell ref="AF21:AJ21"/>
    <mergeCell ref="AQ21:AS21"/>
    <mergeCell ref="AT21:AV21"/>
    <mergeCell ref="C20:E20"/>
    <mergeCell ref="F20:G20"/>
    <mergeCell ref="I20:L20"/>
    <mergeCell ref="M20:N20"/>
    <mergeCell ref="O20:T20"/>
    <mergeCell ref="U20:AA20"/>
    <mergeCell ref="AB20:AE20"/>
    <mergeCell ref="AF20:AJ20"/>
    <mergeCell ref="AQ20:AS20"/>
    <mergeCell ref="AQ18:AS18"/>
    <mergeCell ref="AT18:AV18"/>
    <mergeCell ref="C19:E19"/>
    <mergeCell ref="F19:G19"/>
    <mergeCell ref="I19:L19"/>
    <mergeCell ref="M19:N19"/>
    <mergeCell ref="O19:T19"/>
    <mergeCell ref="U19:AA19"/>
    <mergeCell ref="AB19:AE19"/>
    <mergeCell ref="AF19:AJ19"/>
    <mergeCell ref="C18:E18"/>
    <mergeCell ref="I18:L18"/>
    <mergeCell ref="AF18:AJ18"/>
    <mergeCell ref="AQ19:AS19"/>
    <mergeCell ref="AT19:AV19"/>
    <mergeCell ref="F18:G18"/>
    <mergeCell ref="M18:N18"/>
    <mergeCell ref="O18:R18"/>
    <mergeCell ref="U18:AA18"/>
    <mergeCell ref="AB18:AE18"/>
    <mergeCell ref="AT14:AV17"/>
    <mergeCell ref="B16:E17"/>
    <mergeCell ref="F16:H16"/>
    <mergeCell ref="I16:L17"/>
    <mergeCell ref="M16:T16"/>
    <mergeCell ref="U16:AE16"/>
    <mergeCell ref="AF16:AJ17"/>
    <mergeCell ref="F17:G17"/>
    <mergeCell ref="M17:N17"/>
    <mergeCell ref="O17:T17"/>
    <mergeCell ref="B10:AB13"/>
    <mergeCell ref="B14:AJ14"/>
    <mergeCell ref="AQ14:AS17"/>
    <mergeCell ref="U17:AA17"/>
    <mergeCell ref="AB17:AE17"/>
    <mergeCell ref="J7:L7"/>
    <mergeCell ref="M7:U7"/>
    <mergeCell ref="W7:Z7"/>
    <mergeCell ref="AA7:AB7"/>
    <mergeCell ref="B8:H8"/>
    <mergeCell ref="J8:L8"/>
    <mergeCell ref="M8:U8"/>
    <mergeCell ref="AJ4:AJ9"/>
    <mergeCell ref="B5:H6"/>
    <mergeCell ref="J5:L6"/>
    <mergeCell ref="M5:U5"/>
    <mergeCell ref="W5:Z5"/>
    <mergeCell ref="AA5:AB5"/>
    <mergeCell ref="M6:U6"/>
    <mergeCell ref="W6:Z6"/>
    <mergeCell ref="AA6:AB6"/>
    <mergeCell ref="B7:H7"/>
    <mergeCell ref="B3:H3"/>
    <mergeCell ref="J3:U3"/>
    <mergeCell ref="W3:AB3"/>
    <mergeCell ref="B4:H4"/>
    <mergeCell ref="J4:L4"/>
    <mergeCell ref="M4:U4"/>
    <mergeCell ref="AD4:AE9"/>
    <mergeCell ref="AF4:AF9"/>
    <mergeCell ref="AH4:AI9"/>
    <mergeCell ref="B9:H9"/>
    <mergeCell ref="J9:L9"/>
    <mergeCell ref="M9:U9"/>
  </mergeCells>
  <hyperlinks>
    <hyperlink ref="B7" r:id="rId1"/>
  </hyperlinks>
  <printOptions horizontalCentered="1"/>
  <pageMargins left="0" right="0" top="0" bottom="0.17" header="0" footer="0"/>
  <pageSetup paperSize="9" scale="97" orientation="portrait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/>
  <dimension ref="B1:AY66"/>
  <sheetViews>
    <sheetView view="pageBreakPreview" topLeftCell="A37" zoomScale="120" zoomScaleNormal="100" zoomScaleSheetLayoutView="120" workbookViewId="0">
      <selection activeCell="B16" sqref="B16:E17"/>
    </sheetView>
  </sheetViews>
  <sheetFormatPr defaultRowHeight="12.75"/>
  <cols>
    <col min="1" max="1" width="18.7109375" style="80" customWidth="1"/>
    <col min="2" max="2" width="2.85546875" style="80" customWidth="1"/>
    <col min="3" max="3" width="3" style="80" customWidth="1"/>
    <col min="4" max="4" width="2.7109375" style="80" customWidth="1"/>
    <col min="5" max="5" width="8.42578125" style="80" customWidth="1"/>
    <col min="6" max="6" width="2.5703125" style="80" customWidth="1"/>
    <col min="7" max="7" width="10.42578125" style="80" customWidth="1"/>
    <col min="8" max="8" width="13.7109375" style="80" customWidth="1"/>
    <col min="9" max="9" width="3.28515625" style="80" customWidth="1"/>
    <col min="10" max="10" width="5.140625" style="80" customWidth="1"/>
    <col min="11" max="11" width="3.7109375" style="80" customWidth="1"/>
    <col min="12" max="12" width="3.85546875" style="80" customWidth="1"/>
    <col min="13" max="13" width="7.28515625" style="80" customWidth="1"/>
    <col min="14" max="14" width="3.5703125" style="80" customWidth="1"/>
    <col min="15" max="15" width="4.5703125" style="80" customWidth="1"/>
    <col min="16" max="17" width="2.140625" style="80" customWidth="1"/>
    <col min="18" max="18" width="4" style="80" customWidth="1"/>
    <col min="19" max="19" width="0.7109375" style="80" customWidth="1"/>
    <col min="20" max="20" width="1.42578125" style="80" customWidth="1"/>
    <col min="21" max="22" width="1.7109375" style="80" customWidth="1"/>
    <col min="23" max="23" width="2.42578125" style="80" customWidth="1"/>
    <col min="24" max="24" width="2.7109375" style="80" customWidth="1"/>
    <col min="25" max="25" width="1.85546875" style="80" customWidth="1"/>
    <col min="26" max="26" width="0.5703125" style="80" hidden="1" customWidth="1"/>
    <col min="27" max="27" width="0.7109375" style="80" hidden="1" customWidth="1"/>
    <col min="28" max="28" width="2.140625" style="80" customWidth="1"/>
    <col min="29" max="29" width="3.7109375" style="80" customWidth="1"/>
    <col min="30" max="30" width="2" style="80" customWidth="1"/>
    <col min="31" max="31" width="1.140625" style="80" customWidth="1"/>
    <col min="32" max="32" width="2.42578125" style="80" customWidth="1"/>
    <col min="33" max="33" width="0.7109375" style="80" customWidth="1"/>
    <col min="34" max="34" width="2.28515625" style="80" customWidth="1"/>
    <col min="35" max="35" width="2" style="80" customWidth="1"/>
    <col min="36" max="36" width="3.85546875" style="80" customWidth="1"/>
    <col min="37" max="37" width="2.7109375" style="80" customWidth="1"/>
    <col min="38" max="38" width="5.7109375" style="80" customWidth="1"/>
    <col min="39" max="73" width="2.7109375" style="80" customWidth="1"/>
    <col min="74" max="74" width="5.28515625" style="80" bestFit="1" customWidth="1"/>
    <col min="75" max="75" width="21.85546875" style="80" bestFit="1" customWidth="1"/>
    <col min="76" max="76" width="5.5703125" style="80" bestFit="1" customWidth="1"/>
    <col min="77" max="77" width="18.140625" style="80" bestFit="1" customWidth="1"/>
    <col min="78" max="78" width="5.28515625" style="80" bestFit="1" customWidth="1"/>
    <col min="79" max="79" width="22.140625" style="80" bestFit="1" customWidth="1"/>
    <col min="80" max="80" width="5.5703125" style="80" bestFit="1" customWidth="1"/>
    <col min="81" max="111" width="5.7109375" style="80" customWidth="1"/>
    <col min="112" max="256" width="9.140625" style="80"/>
    <col min="257" max="257" width="18.7109375" style="80" customWidth="1"/>
    <col min="258" max="258" width="2.28515625" style="80" customWidth="1"/>
    <col min="259" max="259" width="3" style="80" customWidth="1"/>
    <col min="260" max="260" width="2.7109375" style="80" customWidth="1"/>
    <col min="261" max="261" width="5.28515625" style="80" customWidth="1"/>
    <col min="262" max="262" width="2.5703125" style="80" customWidth="1"/>
    <col min="263" max="263" width="2.85546875" style="80" customWidth="1"/>
    <col min="264" max="264" width="6.7109375" style="80" customWidth="1"/>
    <col min="265" max="265" width="3.28515625" style="80" customWidth="1"/>
    <col min="266" max="266" width="5.140625" style="80" customWidth="1"/>
    <col min="267" max="267" width="3.7109375" style="80" customWidth="1"/>
    <col min="268" max="268" width="4.5703125" style="80" customWidth="1"/>
    <col min="269" max="271" width="3.7109375" style="80" customWidth="1"/>
    <col min="272" max="272" width="3.140625" style="80" customWidth="1"/>
    <col min="273" max="273" width="2.140625" style="80" customWidth="1"/>
    <col min="274" max="274" width="4.42578125" style="80" customWidth="1"/>
    <col min="275" max="275" width="0.7109375" style="80" customWidth="1"/>
    <col min="276" max="276" width="2.7109375" style="80" customWidth="1"/>
    <col min="277" max="278" width="1.7109375" style="80" customWidth="1"/>
    <col min="279" max="279" width="2.42578125" style="80" customWidth="1"/>
    <col min="280" max="280" width="2.7109375" style="80" customWidth="1"/>
    <col min="281" max="281" width="2.140625" style="80" customWidth="1"/>
    <col min="282" max="283" width="0.7109375" style="80" customWidth="1"/>
    <col min="284" max="284" width="2.140625" style="80" customWidth="1"/>
    <col min="285" max="285" width="3.7109375" style="80" customWidth="1"/>
    <col min="286" max="286" width="2" style="80" customWidth="1"/>
    <col min="287" max="287" width="3.85546875" style="80" customWidth="1"/>
    <col min="288" max="288" width="2.42578125" style="80" customWidth="1"/>
    <col min="289" max="289" width="0.7109375" style="80" customWidth="1"/>
    <col min="290" max="290" width="2.28515625" style="80" customWidth="1"/>
    <col min="291" max="291" width="0.7109375" style="80" customWidth="1"/>
    <col min="292" max="292" width="4.28515625" style="80" customWidth="1"/>
    <col min="293" max="293" width="2.7109375" style="80" customWidth="1"/>
    <col min="294" max="294" width="5.7109375" style="80" customWidth="1"/>
    <col min="295" max="329" width="2.7109375" style="80" customWidth="1"/>
    <col min="330" max="330" width="5.28515625" style="80" bestFit="1" customWidth="1"/>
    <col min="331" max="331" width="21.85546875" style="80" bestFit="1" customWidth="1"/>
    <col min="332" max="332" width="5.5703125" style="80" bestFit="1" customWidth="1"/>
    <col min="333" max="333" width="18.140625" style="80" bestFit="1" customWidth="1"/>
    <col min="334" max="334" width="5.28515625" style="80" bestFit="1" customWidth="1"/>
    <col min="335" max="335" width="22.140625" style="80" bestFit="1" customWidth="1"/>
    <col min="336" max="336" width="5.5703125" style="80" bestFit="1" customWidth="1"/>
    <col min="337" max="367" width="5.7109375" style="80" customWidth="1"/>
    <col min="368" max="512" width="9.140625" style="80"/>
    <col min="513" max="513" width="18.7109375" style="80" customWidth="1"/>
    <col min="514" max="514" width="2.28515625" style="80" customWidth="1"/>
    <col min="515" max="515" width="3" style="80" customWidth="1"/>
    <col min="516" max="516" width="2.7109375" style="80" customWidth="1"/>
    <col min="517" max="517" width="5.28515625" style="80" customWidth="1"/>
    <col min="518" max="518" width="2.5703125" style="80" customWidth="1"/>
    <col min="519" max="519" width="2.85546875" style="80" customWidth="1"/>
    <col min="520" max="520" width="6.7109375" style="80" customWidth="1"/>
    <col min="521" max="521" width="3.28515625" style="80" customWidth="1"/>
    <col min="522" max="522" width="5.140625" style="80" customWidth="1"/>
    <col min="523" max="523" width="3.7109375" style="80" customWidth="1"/>
    <col min="524" max="524" width="4.5703125" style="80" customWidth="1"/>
    <col min="525" max="527" width="3.7109375" style="80" customWidth="1"/>
    <col min="528" max="528" width="3.140625" style="80" customWidth="1"/>
    <col min="529" max="529" width="2.140625" style="80" customWidth="1"/>
    <col min="530" max="530" width="4.42578125" style="80" customWidth="1"/>
    <col min="531" max="531" width="0.7109375" style="80" customWidth="1"/>
    <col min="532" max="532" width="2.7109375" style="80" customWidth="1"/>
    <col min="533" max="534" width="1.7109375" style="80" customWidth="1"/>
    <col min="535" max="535" width="2.42578125" style="80" customWidth="1"/>
    <col min="536" max="536" width="2.7109375" style="80" customWidth="1"/>
    <col min="537" max="537" width="2.140625" style="80" customWidth="1"/>
    <col min="538" max="539" width="0.7109375" style="80" customWidth="1"/>
    <col min="540" max="540" width="2.140625" style="80" customWidth="1"/>
    <col min="541" max="541" width="3.7109375" style="80" customWidth="1"/>
    <col min="542" max="542" width="2" style="80" customWidth="1"/>
    <col min="543" max="543" width="3.85546875" style="80" customWidth="1"/>
    <col min="544" max="544" width="2.42578125" style="80" customWidth="1"/>
    <col min="545" max="545" width="0.7109375" style="80" customWidth="1"/>
    <col min="546" max="546" width="2.28515625" style="80" customWidth="1"/>
    <col min="547" max="547" width="0.7109375" style="80" customWidth="1"/>
    <col min="548" max="548" width="4.28515625" style="80" customWidth="1"/>
    <col min="549" max="549" width="2.7109375" style="80" customWidth="1"/>
    <col min="550" max="550" width="5.7109375" style="80" customWidth="1"/>
    <col min="551" max="585" width="2.7109375" style="80" customWidth="1"/>
    <col min="586" max="586" width="5.28515625" style="80" bestFit="1" customWidth="1"/>
    <col min="587" max="587" width="21.85546875" style="80" bestFit="1" customWidth="1"/>
    <col min="588" max="588" width="5.5703125" style="80" bestFit="1" customWidth="1"/>
    <col min="589" max="589" width="18.140625" style="80" bestFit="1" customWidth="1"/>
    <col min="590" max="590" width="5.28515625" style="80" bestFit="1" customWidth="1"/>
    <col min="591" max="591" width="22.140625" style="80" bestFit="1" customWidth="1"/>
    <col min="592" max="592" width="5.5703125" style="80" bestFit="1" customWidth="1"/>
    <col min="593" max="623" width="5.7109375" style="80" customWidth="1"/>
    <col min="624" max="768" width="9.140625" style="80"/>
    <col min="769" max="769" width="18.7109375" style="80" customWidth="1"/>
    <col min="770" max="770" width="2.28515625" style="80" customWidth="1"/>
    <col min="771" max="771" width="3" style="80" customWidth="1"/>
    <col min="772" max="772" width="2.7109375" style="80" customWidth="1"/>
    <col min="773" max="773" width="5.28515625" style="80" customWidth="1"/>
    <col min="774" max="774" width="2.5703125" style="80" customWidth="1"/>
    <col min="775" max="775" width="2.85546875" style="80" customWidth="1"/>
    <col min="776" max="776" width="6.7109375" style="80" customWidth="1"/>
    <col min="777" max="777" width="3.28515625" style="80" customWidth="1"/>
    <col min="778" max="778" width="5.140625" style="80" customWidth="1"/>
    <col min="779" max="779" width="3.7109375" style="80" customWidth="1"/>
    <col min="780" max="780" width="4.5703125" style="80" customWidth="1"/>
    <col min="781" max="783" width="3.7109375" style="80" customWidth="1"/>
    <col min="784" max="784" width="3.140625" style="80" customWidth="1"/>
    <col min="785" max="785" width="2.140625" style="80" customWidth="1"/>
    <col min="786" max="786" width="4.42578125" style="80" customWidth="1"/>
    <col min="787" max="787" width="0.7109375" style="80" customWidth="1"/>
    <col min="788" max="788" width="2.7109375" style="80" customWidth="1"/>
    <col min="789" max="790" width="1.7109375" style="80" customWidth="1"/>
    <col min="791" max="791" width="2.42578125" style="80" customWidth="1"/>
    <col min="792" max="792" width="2.7109375" style="80" customWidth="1"/>
    <col min="793" max="793" width="2.140625" style="80" customWidth="1"/>
    <col min="794" max="795" width="0.7109375" style="80" customWidth="1"/>
    <col min="796" max="796" width="2.140625" style="80" customWidth="1"/>
    <col min="797" max="797" width="3.7109375" style="80" customWidth="1"/>
    <col min="798" max="798" width="2" style="80" customWidth="1"/>
    <col min="799" max="799" width="3.85546875" style="80" customWidth="1"/>
    <col min="800" max="800" width="2.42578125" style="80" customWidth="1"/>
    <col min="801" max="801" width="0.7109375" style="80" customWidth="1"/>
    <col min="802" max="802" width="2.28515625" style="80" customWidth="1"/>
    <col min="803" max="803" width="0.7109375" style="80" customWidth="1"/>
    <col min="804" max="804" width="4.28515625" style="80" customWidth="1"/>
    <col min="805" max="805" width="2.7109375" style="80" customWidth="1"/>
    <col min="806" max="806" width="5.7109375" style="80" customWidth="1"/>
    <col min="807" max="841" width="2.7109375" style="80" customWidth="1"/>
    <col min="842" max="842" width="5.28515625" style="80" bestFit="1" customWidth="1"/>
    <col min="843" max="843" width="21.85546875" style="80" bestFit="1" customWidth="1"/>
    <col min="844" max="844" width="5.5703125" style="80" bestFit="1" customWidth="1"/>
    <col min="845" max="845" width="18.140625" style="80" bestFit="1" customWidth="1"/>
    <col min="846" max="846" width="5.28515625" style="80" bestFit="1" customWidth="1"/>
    <col min="847" max="847" width="22.140625" style="80" bestFit="1" customWidth="1"/>
    <col min="848" max="848" width="5.5703125" style="80" bestFit="1" customWidth="1"/>
    <col min="849" max="879" width="5.7109375" style="80" customWidth="1"/>
    <col min="880" max="1024" width="9.140625" style="80"/>
    <col min="1025" max="1025" width="18.7109375" style="80" customWidth="1"/>
    <col min="1026" max="1026" width="2.28515625" style="80" customWidth="1"/>
    <col min="1027" max="1027" width="3" style="80" customWidth="1"/>
    <col min="1028" max="1028" width="2.7109375" style="80" customWidth="1"/>
    <col min="1029" max="1029" width="5.28515625" style="80" customWidth="1"/>
    <col min="1030" max="1030" width="2.5703125" style="80" customWidth="1"/>
    <col min="1031" max="1031" width="2.85546875" style="80" customWidth="1"/>
    <col min="1032" max="1032" width="6.7109375" style="80" customWidth="1"/>
    <col min="1033" max="1033" width="3.28515625" style="80" customWidth="1"/>
    <col min="1034" max="1034" width="5.140625" style="80" customWidth="1"/>
    <col min="1035" max="1035" width="3.7109375" style="80" customWidth="1"/>
    <col min="1036" max="1036" width="4.5703125" style="80" customWidth="1"/>
    <col min="1037" max="1039" width="3.7109375" style="80" customWidth="1"/>
    <col min="1040" max="1040" width="3.140625" style="80" customWidth="1"/>
    <col min="1041" max="1041" width="2.140625" style="80" customWidth="1"/>
    <col min="1042" max="1042" width="4.42578125" style="80" customWidth="1"/>
    <col min="1043" max="1043" width="0.7109375" style="80" customWidth="1"/>
    <col min="1044" max="1044" width="2.7109375" style="80" customWidth="1"/>
    <col min="1045" max="1046" width="1.7109375" style="80" customWidth="1"/>
    <col min="1047" max="1047" width="2.42578125" style="80" customWidth="1"/>
    <col min="1048" max="1048" width="2.7109375" style="80" customWidth="1"/>
    <col min="1049" max="1049" width="2.140625" style="80" customWidth="1"/>
    <col min="1050" max="1051" width="0.7109375" style="80" customWidth="1"/>
    <col min="1052" max="1052" width="2.140625" style="80" customWidth="1"/>
    <col min="1053" max="1053" width="3.7109375" style="80" customWidth="1"/>
    <col min="1054" max="1054" width="2" style="80" customWidth="1"/>
    <col min="1055" max="1055" width="3.85546875" style="80" customWidth="1"/>
    <col min="1056" max="1056" width="2.42578125" style="80" customWidth="1"/>
    <col min="1057" max="1057" width="0.7109375" style="80" customWidth="1"/>
    <col min="1058" max="1058" width="2.28515625" style="80" customWidth="1"/>
    <col min="1059" max="1059" width="0.7109375" style="80" customWidth="1"/>
    <col min="1060" max="1060" width="4.28515625" style="80" customWidth="1"/>
    <col min="1061" max="1061" width="2.7109375" style="80" customWidth="1"/>
    <col min="1062" max="1062" width="5.7109375" style="80" customWidth="1"/>
    <col min="1063" max="1097" width="2.7109375" style="80" customWidth="1"/>
    <col min="1098" max="1098" width="5.28515625" style="80" bestFit="1" customWidth="1"/>
    <col min="1099" max="1099" width="21.85546875" style="80" bestFit="1" customWidth="1"/>
    <col min="1100" max="1100" width="5.5703125" style="80" bestFit="1" customWidth="1"/>
    <col min="1101" max="1101" width="18.140625" style="80" bestFit="1" customWidth="1"/>
    <col min="1102" max="1102" width="5.28515625" style="80" bestFit="1" customWidth="1"/>
    <col min="1103" max="1103" width="22.140625" style="80" bestFit="1" customWidth="1"/>
    <col min="1104" max="1104" width="5.5703125" style="80" bestFit="1" customWidth="1"/>
    <col min="1105" max="1135" width="5.7109375" style="80" customWidth="1"/>
    <col min="1136" max="1280" width="9.140625" style="80"/>
    <col min="1281" max="1281" width="18.7109375" style="80" customWidth="1"/>
    <col min="1282" max="1282" width="2.28515625" style="80" customWidth="1"/>
    <col min="1283" max="1283" width="3" style="80" customWidth="1"/>
    <col min="1284" max="1284" width="2.7109375" style="80" customWidth="1"/>
    <col min="1285" max="1285" width="5.28515625" style="80" customWidth="1"/>
    <col min="1286" max="1286" width="2.5703125" style="80" customWidth="1"/>
    <col min="1287" max="1287" width="2.85546875" style="80" customWidth="1"/>
    <col min="1288" max="1288" width="6.7109375" style="80" customWidth="1"/>
    <col min="1289" max="1289" width="3.28515625" style="80" customWidth="1"/>
    <col min="1290" max="1290" width="5.140625" style="80" customWidth="1"/>
    <col min="1291" max="1291" width="3.7109375" style="80" customWidth="1"/>
    <col min="1292" max="1292" width="4.5703125" style="80" customWidth="1"/>
    <col min="1293" max="1295" width="3.7109375" style="80" customWidth="1"/>
    <col min="1296" max="1296" width="3.140625" style="80" customWidth="1"/>
    <col min="1297" max="1297" width="2.140625" style="80" customWidth="1"/>
    <col min="1298" max="1298" width="4.42578125" style="80" customWidth="1"/>
    <col min="1299" max="1299" width="0.7109375" style="80" customWidth="1"/>
    <col min="1300" max="1300" width="2.7109375" style="80" customWidth="1"/>
    <col min="1301" max="1302" width="1.7109375" style="80" customWidth="1"/>
    <col min="1303" max="1303" width="2.42578125" style="80" customWidth="1"/>
    <col min="1304" max="1304" width="2.7109375" style="80" customWidth="1"/>
    <col min="1305" max="1305" width="2.140625" style="80" customWidth="1"/>
    <col min="1306" max="1307" width="0.7109375" style="80" customWidth="1"/>
    <col min="1308" max="1308" width="2.140625" style="80" customWidth="1"/>
    <col min="1309" max="1309" width="3.7109375" style="80" customWidth="1"/>
    <col min="1310" max="1310" width="2" style="80" customWidth="1"/>
    <col min="1311" max="1311" width="3.85546875" style="80" customWidth="1"/>
    <col min="1312" max="1312" width="2.42578125" style="80" customWidth="1"/>
    <col min="1313" max="1313" width="0.7109375" style="80" customWidth="1"/>
    <col min="1314" max="1314" width="2.28515625" style="80" customWidth="1"/>
    <col min="1315" max="1315" width="0.7109375" style="80" customWidth="1"/>
    <col min="1316" max="1316" width="4.28515625" style="80" customWidth="1"/>
    <col min="1317" max="1317" width="2.7109375" style="80" customWidth="1"/>
    <col min="1318" max="1318" width="5.7109375" style="80" customWidth="1"/>
    <col min="1319" max="1353" width="2.7109375" style="80" customWidth="1"/>
    <col min="1354" max="1354" width="5.28515625" style="80" bestFit="1" customWidth="1"/>
    <col min="1355" max="1355" width="21.85546875" style="80" bestFit="1" customWidth="1"/>
    <col min="1356" max="1356" width="5.5703125" style="80" bestFit="1" customWidth="1"/>
    <col min="1357" max="1357" width="18.140625" style="80" bestFit="1" customWidth="1"/>
    <col min="1358" max="1358" width="5.28515625" style="80" bestFit="1" customWidth="1"/>
    <col min="1359" max="1359" width="22.140625" style="80" bestFit="1" customWidth="1"/>
    <col min="1360" max="1360" width="5.5703125" style="80" bestFit="1" customWidth="1"/>
    <col min="1361" max="1391" width="5.7109375" style="80" customWidth="1"/>
    <col min="1392" max="1536" width="9.140625" style="80"/>
    <col min="1537" max="1537" width="18.7109375" style="80" customWidth="1"/>
    <col min="1538" max="1538" width="2.28515625" style="80" customWidth="1"/>
    <col min="1539" max="1539" width="3" style="80" customWidth="1"/>
    <col min="1540" max="1540" width="2.7109375" style="80" customWidth="1"/>
    <col min="1541" max="1541" width="5.28515625" style="80" customWidth="1"/>
    <col min="1542" max="1542" width="2.5703125" style="80" customWidth="1"/>
    <col min="1543" max="1543" width="2.85546875" style="80" customWidth="1"/>
    <col min="1544" max="1544" width="6.7109375" style="80" customWidth="1"/>
    <col min="1545" max="1545" width="3.28515625" style="80" customWidth="1"/>
    <col min="1546" max="1546" width="5.140625" style="80" customWidth="1"/>
    <col min="1547" max="1547" width="3.7109375" style="80" customWidth="1"/>
    <col min="1548" max="1548" width="4.5703125" style="80" customWidth="1"/>
    <col min="1549" max="1551" width="3.7109375" style="80" customWidth="1"/>
    <col min="1552" max="1552" width="3.140625" style="80" customWidth="1"/>
    <col min="1553" max="1553" width="2.140625" style="80" customWidth="1"/>
    <col min="1554" max="1554" width="4.42578125" style="80" customWidth="1"/>
    <col min="1555" max="1555" width="0.7109375" style="80" customWidth="1"/>
    <col min="1556" max="1556" width="2.7109375" style="80" customWidth="1"/>
    <col min="1557" max="1558" width="1.7109375" style="80" customWidth="1"/>
    <col min="1559" max="1559" width="2.42578125" style="80" customWidth="1"/>
    <col min="1560" max="1560" width="2.7109375" style="80" customWidth="1"/>
    <col min="1561" max="1561" width="2.140625" style="80" customWidth="1"/>
    <col min="1562" max="1563" width="0.7109375" style="80" customWidth="1"/>
    <col min="1564" max="1564" width="2.140625" style="80" customWidth="1"/>
    <col min="1565" max="1565" width="3.7109375" style="80" customWidth="1"/>
    <col min="1566" max="1566" width="2" style="80" customWidth="1"/>
    <col min="1567" max="1567" width="3.85546875" style="80" customWidth="1"/>
    <col min="1568" max="1568" width="2.42578125" style="80" customWidth="1"/>
    <col min="1569" max="1569" width="0.7109375" style="80" customWidth="1"/>
    <col min="1570" max="1570" width="2.28515625" style="80" customWidth="1"/>
    <col min="1571" max="1571" width="0.7109375" style="80" customWidth="1"/>
    <col min="1572" max="1572" width="4.28515625" style="80" customWidth="1"/>
    <col min="1573" max="1573" width="2.7109375" style="80" customWidth="1"/>
    <col min="1574" max="1574" width="5.7109375" style="80" customWidth="1"/>
    <col min="1575" max="1609" width="2.7109375" style="80" customWidth="1"/>
    <col min="1610" max="1610" width="5.28515625" style="80" bestFit="1" customWidth="1"/>
    <col min="1611" max="1611" width="21.85546875" style="80" bestFit="1" customWidth="1"/>
    <col min="1612" max="1612" width="5.5703125" style="80" bestFit="1" customWidth="1"/>
    <col min="1613" max="1613" width="18.140625" style="80" bestFit="1" customWidth="1"/>
    <col min="1614" max="1614" width="5.28515625" style="80" bestFit="1" customWidth="1"/>
    <col min="1615" max="1615" width="22.140625" style="80" bestFit="1" customWidth="1"/>
    <col min="1616" max="1616" width="5.5703125" style="80" bestFit="1" customWidth="1"/>
    <col min="1617" max="1647" width="5.7109375" style="80" customWidth="1"/>
    <col min="1648" max="1792" width="9.140625" style="80"/>
    <col min="1793" max="1793" width="18.7109375" style="80" customWidth="1"/>
    <col min="1794" max="1794" width="2.28515625" style="80" customWidth="1"/>
    <col min="1795" max="1795" width="3" style="80" customWidth="1"/>
    <col min="1796" max="1796" width="2.7109375" style="80" customWidth="1"/>
    <col min="1797" max="1797" width="5.28515625" style="80" customWidth="1"/>
    <col min="1798" max="1798" width="2.5703125" style="80" customWidth="1"/>
    <col min="1799" max="1799" width="2.85546875" style="80" customWidth="1"/>
    <col min="1800" max="1800" width="6.7109375" style="80" customWidth="1"/>
    <col min="1801" max="1801" width="3.28515625" style="80" customWidth="1"/>
    <col min="1802" max="1802" width="5.140625" style="80" customWidth="1"/>
    <col min="1803" max="1803" width="3.7109375" style="80" customWidth="1"/>
    <col min="1804" max="1804" width="4.5703125" style="80" customWidth="1"/>
    <col min="1805" max="1807" width="3.7109375" style="80" customWidth="1"/>
    <col min="1808" max="1808" width="3.140625" style="80" customWidth="1"/>
    <col min="1809" max="1809" width="2.140625" style="80" customWidth="1"/>
    <col min="1810" max="1810" width="4.42578125" style="80" customWidth="1"/>
    <col min="1811" max="1811" width="0.7109375" style="80" customWidth="1"/>
    <col min="1812" max="1812" width="2.7109375" style="80" customWidth="1"/>
    <col min="1813" max="1814" width="1.7109375" style="80" customWidth="1"/>
    <col min="1815" max="1815" width="2.42578125" style="80" customWidth="1"/>
    <col min="1816" max="1816" width="2.7109375" style="80" customWidth="1"/>
    <col min="1817" max="1817" width="2.140625" style="80" customWidth="1"/>
    <col min="1818" max="1819" width="0.7109375" style="80" customWidth="1"/>
    <col min="1820" max="1820" width="2.140625" style="80" customWidth="1"/>
    <col min="1821" max="1821" width="3.7109375" style="80" customWidth="1"/>
    <col min="1822" max="1822" width="2" style="80" customWidth="1"/>
    <col min="1823" max="1823" width="3.85546875" style="80" customWidth="1"/>
    <col min="1824" max="1824" width="2.42578125" style="80" customWidth="1"/>
    <col min="1825" max="1825" width="0.7109375" style="80" customWidth="1"/>
    <col min="1826" max="1826" width="2.28515625" style="80" customWidth="1"/>
    <col min="1827" max="1827" width="0.7109375" style="80" customWidth="1"/>
    <col min="1828" max="1828" width="4.28515625" style="80" customWidth="1"/>
    <col min="1829" max="1829" width="2.7109375" style="80" customWidth="1"/>
    <col min="1830" max="1830" width="5.7109375" style="80" customWidth="1"/>
    <col min="1831" max="1865" width="2.7109375" style="80" customWidth="1"/>
    <col min="1866" max="1866" width="5.28515625" style="80" bestFit="1" customWidth="1"/>
    <col min="1867" max="1867" width="21.85546875" style="80" bestFit="1" customWidth="1"/>
    <col min="1868" max="1868" width="5.5703125" style="80" bestFit="1" customWidth="1"/>
    <col min="1869" max="1869" width="18.140625" style="80" bestFit="1" customWidth="1"/>
    <col min="1870" max="1870" width="5.28515625" style="80" bestFit="1" customWidth="1"/>
    <col min="1871" max="1871" width="22.140625" style="80" bestFit="1" customWidth="1"/>
    <col min="1872" max="1872" width="5.5703125" style="80" bestFit="1" customWidth="1"/>
    <col min="1873" max="1903" width="5.7109375" style="80" customWidth="1"/>
    <col min="1904" max="2048" width="9.140625" style="80"/>
    <col min="2049" max="2049" width="18.7109375" style="80" customWidth="1"/>
    <col min="2050" max="2050" width="2.28515625" style="80" customWidth="1"/>
    <col min="2051" max="2051" width="3" style="80" customWidth="1"/>
    <col min="2052" max="2052" width="2.7109375" style="80" customWidth="1"/>
    <col min="2053" max="2053" width="5.28515625" style="80" customWidth="1"/>
    <col min="2054" max="2054" width="2.5703125" style="80" customWidth="1"/>
    <col min="2055" max="2055" width="2.85546875" style="80" customWidth="1"/>
    <col min="2056" max="2056" width="6.7109375" style="80" customWidth="1"/>
    <col min="2057" max="2057" width="3.28515625" style="80" customWidth="1"/>
    <col min="2058" max="2058" width="5.140625" style="80" customWidth="1"/>
    <col min="2059" max="2059" width="3.7109375" style="80" customWidth="1"/>
    <col min="2060" max="2060" width="4.5703125" style="80" customWidth="1"/>
    <col min="2061" max="2063" width="3.7109375" style="80" customWidth="1"/>
    <col min="2064" max="2064" width="3.140625" style="80" customWidth="1"/>
    <col min="2065" max="2065" width="2.140625" style="80" customWidth="1"/>
    <col min="2066" max="2066" width="4.42578125" style="80" customWidth="1"/>
    <col min="2067" max="2067" width="0.7109375" style="80" customWidth="1"/>
    <col min="2068" max="2068" width="2.7109375" style="80" customWidth="1"/>
    <col min="2069" max="2070" width="1.7109375" style="80" customWidth="1"/>
    <col min="2071" max="2071" width="2.42578125" style="80" customWidth="1"/>
    <col min="2072" max="2072" width="2.7109375" style="80" customWidth="1"/>
    <col min="2073" max="2073" width="2.140625" style="80" customWidth="1"/>
    <col min="2074" max="2075" width="0.7109375" style="80" customWidth="1"/>
    <col min="2076" max="2076" width="2.140625" style="80" customWidth="1"/>
    <col min="2077" max="2077" width="3.7109375" style="80" customWidth="1"/>
    <col min="2078" max="2078" width="2" style="80" customWidth="1"/>
    <col min="2079" max="2079" width="3.85546875" style="80" customWidth="1"/>
    <col min="2080" max="2080" width="2.42578125" style="80" customWidth="1"/>
    <col min="2081" max="2081" width="0.7109375" style="80" customWidth="1"/>
    <col min="2082" max="2082" width="2.28515625" style="80" customWidth="1"/>
    <col min="2083" max="2083" width="0.7109375" style="80" customWidth="1"/>
    <col min="2084" max="2084" width="4.28515625" style="80" customWidth="1"/>
    <col min="2085" max="2085" width="2.7109375" style="80" customWidth="1"/>
    <col min="2086" max="2086" width="5.7109375" style="80" customWidth="1"/>
    <col min="2087" max="2121" width="2.7109375" style="80" customWidth="1"/>
    <col min="2122" max="2122" width="5.28515625" style="80" bestFit="1" customWidth="1"/>
    <col min="2123" max="2123" width="21.85546875" style="80" bestFit="1" customWidth="1"/>
    <col min="2124" max="2124" width="5.5703125" style="80" bestFit="1" customWidth="1"/>
    <col min="2125" max="2125" width="18.140625" style="80" bestFit="1" customWidth="1"/>
    <col min="2126" max="2126" width="5.28515625" style="80" bestFit="1" customWidth="1"/>
    <col min="2127" max="2127" width="22.140625" style="80" bestFit="1" customWidth="1"/>
    <col min="2128" max="2128" width="5.5703125" style="80" bestFit="1" customWidth="1"/>
    <col min="2129" max="2159" width="5.7109375" style="80" customWidth="1"/>
    <col min="2160" max="2304" width="9.140625" style="80"/>
    <col min="2305" max="2305" width="18.7109375" style="80" customWidth="1"/>
    <col min="2306" max="2306" width="2.28515625" style="80" customWidth="1"/>
    <col min="2307" max="2307" width="3" style="80" customWidth="1"/>
    <col min="2308" max="2308" width="2.7109375" style="80" customWidth="1"/>
    <col min="2309" max="2309" width="5.28515625" style="80" customWidth="1"/>
    <col min="2310" max="2310" width="2.5703125" style="80" customWidth="1"/>
    <col min="2311" max="2311" width="2.85546875" style="80" customWidth="1"/>
    <col min="2312" max="2312" width="6.7109375" style="80" customWidth="1"/>
    <col min="2313" max="2313" width="3.28515625" style="80" customWidth="1"/>
    <col min="2314" max="2314" width="5.140625" style="80" customWidth="1"/>
    <col min="2315" max="2315" width="3.7109375" style="80" customWidth="1"/>
    <col min="2316" max="2316" width="4.5703125" style="80" customWidth="1"/>
    <col min="2317" max="2319" width="3.7109375" style="80" customWidth="1"/>
    <col min="2320" max="2320" width="3.140625" style="80" customWidth="1"/>
    <col min="2321" max="2321" width="2.140625" style="80" customWidth="1"/>
    <col min="2322" max="2322" width="4.42578125" style="80" customWidth="1"/>
    <col min="2323" max="2323" width="0.7109375" style="80" customWidth="1"/>
    <col min="2324" max="2324" width="2.7109375" style="80" customWidth="1"/>
    <col min="2325" max="2326" width="1.7109375" style="80" customWidth="1"/>
    <col min="2327" max="2327" width="2.42578125" style="80" customWidth="1"/>
    <col min="2328" max="2328" width="2.7109375" style="80" customWidth="1"/>
    <col min="2329" max="2329" width="2.140625" style="80" customWidth="1"/>
    <col min="2330" max="2331" width="0.7109375" style="80" customWidth="1"/>
    <col min="2332" max="2332" width="2.140625" style="80" customWidth="1"/>
    <col min="2333" max="2333" width="3.7109375" style="80" customWidth="1"/>
    <col min="2334" max="2334" width="2" style="80" customWidth="1"/>
    <col min="2335" max="2335" width="3.85546875" style="80" customWidth="1"/>
    <col min="2336" max="2336" width="2.42578125" style="80" customWidth="1"/>
    <col min="2337" max="2337" width="0.7109375" style="80" customWidth="1"/>
    <col min="2338" max="2338" width="2.28515625" style="80" customWidth="1"/>
    <col min="2339" max="2339" width="0.7109375" style="80" customWidth="1"/>
    <col min="2340" max="2340" width="4.28515625" style="80" customWidth="1"/>
    <col min="2341" max="2341" width="2.7109375" style="80" customWidth="1"/>
    <col min="2342" max="2342" width="5.7109375" style="80" customWidth="1"/>
    <col min="2343" max="2377" width="2.7109375" style="80" customWidth="1"/>
    <col min="2378" max="2378" width="5.28515625" style="80" bestFit="1" customWidth="1"/>
    <col min="2379" max="2379" width="21.85546875" style="80" bestFit="1" customWidth="1"/>
    <col min="2380" max="2380" width="5.5703125" style="80" bestFit="1" customWidth="1"/>
    <col min="2381" max="2381" width="18.140625" style="80" bestFit="1" customWidth="1"/>
    <col min="2382" max="2382" width="5.28515625" style="80" bestFit="1" customWidth="1"/>
    <col min="2383" max="2383" width="22.140625" style="80" bestFit="1" customWidth="1"/>
    <col min="2384" max="2384" width="5.5703125" style="80" bestFit="1" customWidth="1"/>
    <col min="2385" max="2415" width="5.7109375" style="80" customWidth="1"/>
    <col min="2416" max="2560" width="9.140625" style="80"/>
    <col min="2561" max="2561" width="18.7109375" style="80" customWidth="1"/>
    <col min="2562" max="2562" width="2.28515625" style="80" customWidth="1"/>
    <col min="2563" max="2563" width="3" style="80" customWidth="1"/>
    <col min="2564" max="2564" width="2.7109375" style="80" customWidth="1"/>
    <col min="2565" max="2565" width="5.28515625" style="80" customWidth="1"/>
    <col min="2566" max="2566" width="2.5703125" style="80" customWidth="1"/>
    <col min="2567" max="2567" width="2.85546875" style="80" customWidth="1"/>
    <col min="2568" max="2568" width="6.7109375" style="80" customWidth="1"/>
    <col min="2569" max="2569" width="3.28515625" style="80" customWidth="1"/>
    <col min="2570" max="2570" width="5.140625" style="80" customWidth="1"/>
    <col min="2571" max="2571" width="3.7109375" style="80" customWidth="1"/>
    <col min="2572" max="2572" width="4.5703125" style="80" customWidth="1"/>
    <col min="2573" max="2575" width="3.7109375" style="80" customWidth="1"/>
    <col min="2576" max="2576" width="3.140625" style="80" customWidth="1"/>
    <col min="2577" max="2577" width="2.140625" style="80" customWidth="1"/>
    <col min="2578" max="2578" width="4.42578125" style="80" customWidth="1"/>
    <col min="2579" max="2579" width="0.7109375" style="80" customWidth="1"/>
    <col min="2580" max="2580" width="2.7109375" style="80" customWidth="1"/>
    <col min="2581" max="2582" width="1.7109375" style="80" customWidth="1"/>
    <col min="2583" max="2583" width="2.42578125" style="80" customWidth="1"/>
    <col min="2584" max="2584" width="2.7109375" style="80" customWidth="1"/>
    <col min="2585" max="2585" width="2.140625" style="80" customWidth="1"/>
    <col min="2586" max="2587" width="0.7109375" style="80" customWidth="1"/>
    <col min="2588" max="2588" width="2.140625" style="80" customWidth="1"/>
    <col min="2589" max="2589" width="3.7109375" style="80" customWidth="1"/>
    <col min="2590" max="2590" width="2" style="80" customWidth="1"/>
    <col min="2591" max="2591" width="3.85546875" style="80" customWidth="1"/>
    <col min="2592" max="2592" width="2.42578125" style="80" customWidth="1"/>
    <col min="2593" max="2593" width="0.7109375" style="80" customWidth="1"/>
    <col min="2594" max="2594" width="2.28515625" style="80" customWidth="1"/>
    <col min="2595" max="2595" width="0.7109375" style="80" customWidth="1"/>
    <col min="2596" max="2596" width="4.28515625" style="80" customWidth="1"/>
    <col min="2597" max="2597" width="2.7109375" style="80" customWidth="1"/>
    <col min="2598" max="2598" width="5.7109375" style="80" customWidth="1"/>
    <col min="2599" max="2633" width="2.7109375" style="80" customWidth="1"/>
    <col min="2634" max="2634" width="5.28515625" style="80" bestFit="1" customWidth="1"/>
    <col min="2635" max="2635" width="21.85546875" style="80" bestFit="1" customWidth="1"/>
    <col min="2636" max="2636" width="5.5703125" style="80" bestFit="1" customWidth="1"/>
    <col min="2637" max="2637" width="18.140625" style="80" bestFit="1" customWidth="1"/>
    <col min="2638" max="2638" width="5.28515625" style="80" bestFit="1" customWidth="1"/>
    <col min="2639" max="2639" width="22.140625" style="80" bestFit="1" customWidth="1"/>
    <col min="2640" max="2640" width="5.5703125" style="80" bestFit="1" customWidth="1"/>
    <col min="2641" max="2671" width="5.7109375" style="80" customWidth="1"/>
    <col min="2672" max="2816" width="9.140625" style="80"/>
    <col min="2817" max="2817" width="18.7109375" style="80" customWidth="1"/>
    <col min="2818" max="2818" width="2.28515625" style="80" customWidth="1"/>
    <col min="2819" max="2819" width="3" style="80" customWidth="1"/>
    <col min="2820" max="2820" width="2.7109375" style="80" customWidth="1"/>
    <col min="2821" max="2821" width="5.28515625" style="80" customWidth="1"/>
    <col min="2822" max="2822" width="2.5703125" style="80" customWidth="1"/>
    <col min="2823" max="2823" width="2.85546875" style="80" customWidth="1"/>
    <col min="2824" max="2824" width="6.7109375" style="80" customWidth="1"/>
    <col min="2825" max="2825" width="3.28515625" style="80" customWidth="1"/>
    <col min="2826" max="2826" width="5.140625" style="80" customWidth="1"/>
    <col min="2827" max="2827" width="3.7109375" style="80" customWidth="1"/>
    <col min="2828" max="2828" width="4.5703125" style="80" customWidth="1"/>
    <col min="2829" max="2831" width="3.7109375" style="80" customWidth="1"/>
    <col min="2832" max="2832" width="3.140625" style="80" customWidth="1"/>
    <col min="2833" max="2833" width="2.140625" style="80" customWidth="1"/>
    <col min="2834" max="2834" width="4.42578125" style="80" customWidth="1"/>
    <col min="2835" max="2835" width="0.7109375" style="80" customWidth="1"/>
    <col min="2836" max="2836" width="2.7109375" style="80" customWidth="1"/>
    <col min="2837" max="2838" width="1.7109375" style="80" customWidth="1"/>
    <col min="2839" max="2839" width="2.42578125" style="80" customWidth="1"/>
    <col min="2840" max="2840" width="2.7109375" style="80" customWidth="1"/>
    <col min="2841" max="2841" width="2.140625" style="80" customWidth="1"/>
    <col min="2842" max="2843" width="0.7109375" style="80" customWidth="1"/>
    <col min="2844" max="2844" width="2.140625" style="80" customWidth="1"/>
    <col min="2845" max="2845" width="3.7109375" style="80" customWidth="1"/>
    <col min="2846" max="2846" width="2" style="80" customWidth="1"/>
    <col min="2847" max="2847" width="3.85546875" style="80" customWidth="1"/>
    <col min="2848" max="2848" width="2.42578125" style="80" customWidth="1"/>
    <col min="2849" max="2849" width="0.7109375" style="80" customWidth="1"/>
    <col min="2850" max="2850" width="2.28515625" style="80" customWidth="1"/>
    <col min="2851" max="2851" width="0.7109375" style="80" customWidth="1"/>
    <col min="2852" max="2852" width="4.28515625" style="80" customWidth="1"/>
    <col min="2853" max="2853" width="2.7109375" style="80" customWidth="1"/>
    <col min="2854" max="2854" width="5.7109375" style="80" customWidth="1"/>
    <col min="2855" max="2889" width="2.7109375" style="80" customWidth="1"/>
    <col min="2890" max="2890" width="5.28515625" style="80" bestFit="1" customWidth="1"/>
    <col min="2891" max="2891" width="21.85546875" style="80" bestFit="1" customWidth="1"/>
    <col min="2892" max="2892" width="5.5703125" style="80" bestFit="1" customWidth="1"/>
    <col min="2893" max="2893" width="18.140625" style="80" bestFit="1" customWidth="1"/>
    <col min="2894" max="2894" width="5.28515625" style="80" bestFit="1" customWidth="1"/>
    <col min="2895" max="2895" width="22.140625" style="80" bestFit="1" customWidth="1"/>
    <col min="2896" max="2896" width="5.5703125" style="80" bestFit="1" customWidth="1"/>
    <col min="2897" max="2927" width="5.7109375" style="80" customWidth="1"/>
    <col min="2928" max="3072" width="9.140625" style="80"/>
    <col min="3073" max="3073" width="18.7109375" style="80" customWidth="1"/>
    <col min="3074" max="3074" width="2.28515625" style="80" customWidth="1"/>
    <col min="3075" max="3075" width="3" style="80" customWidth="1"/>
    <col min="3076" max="3076" width="2.7109375" style="80" customWidth="1"/>
    <col min="3077" max="3077" width="5.28515625" style="80" customWidth="1"/>
    <col min="3078" max="3078" width="2.5703125" style="80" customWidth="1"/>
    <col min="3079" max="3079" width="2.85546875" style="80" customWidth="1"/>
    <col min="3080" max="3080" width="6.7109375" style="80" customWidth="1"/>
    <col min="3081" max="3081" width="3.28515625" style="80" customWidth="1"/>
    <col min="3082" max="3082" width="5.140625" style="80" customWidth="1"/>
    <col min="3083" max="3083" width="3.7109375" style="80" customWidth="1"/>
    <col min="3084" max="3084" width="4.5703125" style="80" customWidth="1"/>
    <col min="3085" max="3087" width="3.7109375" style="80" customWidth="1"/>
    <col min="3088" max="3088" width="3.140625" style="80" customWidth="1"/>
    <col min="3089" max="3089" width="2.140625" style="80" customWidth="1"/>
    <col min="3090" max="3090" width="4.42578125" style="80" customWidth="1"/>
    <col min="3091" max="3091" width="0.7109375" style="80" customWidth="1"/>
    <col min="3092" max="3092" width="2.7109375" style="80" customWidth="1"/>
    <col min="3093" max="3094" width="1.7109375" style="80" customWidth="1"/>
    <col min="3095" max="3095" width="2.42578125" style="80" customWidth="1"/>
    <col min="3096" max="3096" width="2.7109375" style="80" customWidth="1"/>
    <col min="3097" max="3097" width="2.140625" style="80" customWidth="1"/>
    <col min="3098" max="3099" width="0.7109375" style="80" customWidth="1"/>
    <col min="3100" max="3100" width="2.140625" style="80" customWidth="1"/>
    <col min="3101" max="3101" width="3.7109375" style="80" customWidth="1"/>
    <col min="3102" max="3102" width="2" style="80" customWidth="1"/>
    <col min="3103" max="3103" width="3.85546875" style="80" customWidth="1"/>
    <col min="3104" max="3104" width="2.42578125" style="80" customWidth="1"/>
    <col min="3105" max="3105" width="0.7109375" style="80" customWidth="1"/>
    <col min="3106" max="3106" width="2.28515625" style="80" customWidth="1"/>
    <col min="3107" max="3107" width="0.7109375" style="80" customWidth="1"/>
    <col min="3108" max="3108" width="4.28515625" style="80" customWidth="1"/>
    <col min="3109" max="3109" width="2.7109375" style="80" customWidth="1"/>
    <col min="3110" max="3110" width="5.7109375" style="80" customWidth="1"/>
    <col min="3111" max="3145" width="2.7109375" style="80" customWidth="1"/>
    <col min="3146" max="3146" width="5.28515625" style="80" bestFit="1" customWidth="1"/>
    <col min="3147" max="3147" width="21.85546875" style="80" bestFit="1" customWidth="1"/>
    <col min="3148" max="3148" width="5.5703125" style="80" bestFit="1" customWidth="1"/>
    <col min="3149" max="3149" width="18.140625" style="80" bestFit="1" customWidth="1"/>
    <col min="3150" max="3150" width="5.28515625" style="80" bestFit="1" customWidth="1"/>
    <col min="3151" max="3151" width="22.140625" style="80" bestFit="1" customWidth="1"/>
    <col min="3152" max="3152" width="5.5703125" style="80" bestFit="1" customWidth="1"/>
    <col min="3153" max="3183" width="5.7109375" style="80" customWidth="1"/>
    <col min="3184" max="3328" width="9.140625" style="80"/>
    <col min="3329" max="3329" width="18.7109375" style="80" customWidth="1"/>
    <col min="3330" max="3330" width="2.28515625" style="80" customWidth="1"/>
    <col min="3331" max="3331" width="3" style="80" customWidth="1"/>
    <col min="3332" max="3332" width="2.7109375" style="80" customWidth="1"/>
    <col min="3333" max="3333" width="5.28515625" style="80" customWidth="1"/>
    <col min="3334" max="3334" width="2.5703125" style="80" customWidth="1"/>
    <col min="3335" max="3335" width="2.85546875" style="80" customWidth="1"/>
    <col min="3336" max="3336" width="6.7109375" style="80" customWidth="1"/>
    <col min="3337" max="3337" width="3.28515625" style="80" customWidth="1"/>
    <col min="3338" max="3338" width="5.140625" style="80" customWidth="1"/>
    <col min="3339" max="3339" width="3.7109375" style="80" customWidth="1"/>
    <col min="3340" max="3340" width="4.5703125" style="80" customWidth="1"/>
    <col min="3341" max="3343" width="3.7109375" style="80" customWidth="1"/>
    <col min="3344" max="3344" width="3.140625" style="80" customWidth="1"/>
    <col min="3345" max="3345" width="2.140625" style="80" customWidth="1"/>
    <col min="3346" max="3346" width="4.42578125" style="80" customWidth="1"/>
    <col min="3347" max="3347" width="0.7109375" style="80" customWidth="1"/>
    <col min="3348" max="3348" width="2.7109375" style="80" customWidth="1"/>
    <col min="3349" max="3350" width="1.7109375" style="80" customWidth="1"/>
    <col min="3351" max="3351" width="2.42578125" style="80" customWidth="1"/>
    <col min="3352" max="3352" width="2.7109375" style="80" customWidth="1"/>
    <col min="3353" max="3353" width="2.140625" style="80" customWidth="1"/>
    <col min="3354" max="3355" width="0.7109375" style="80" customWidth="1"/>
    <col min="3356" max="3356" width="2.140625" style="80" customWidth="1"/>
    <col min="3357" max="3357" width="3.7109375" style="80" customWidth="1"/>
    <col min="3358" max="3358" width="2" style="80" customWidth="1"/>
    <col min="3359" max="3359" width="3.85546875" style="80" customWidth="1"/>
    <col min="3360" max="3360" width="2.42578125" style="80" customWidth="1"/>
    <col min="3361" max="3361" width="0.7109375" style="80" customWidth="1"/>
    <col min="3362" max="3362" width="2.28515625" style="80" customWidth="1"/>
    <col min="3363" max="3363" width="0.7109375" style="80" customWidth="1"/>
    <col min="3364" max="3364" width="4.28515625" style="80" customWidth="1"/>
    <col min="3365" max="3365" width="2.7109375" style="80" customWidth="1"/>
    <col min="3366" max="3366" width="5.7109375" style="80" customWidth="1"/>
    <col min="3367" max="3401" width="2.7109375" style="80" customWidth="1"/>
    <col min="3402" max="3402" width="5.28515625" style="80" bestFit="1" customWidth="1"/>
    <col min="3403" max="3403" width="21.85546875" style="80" bestFit="1" customWidth="1"/>
    <col min="3404" max="3404" width="5.5703125" style="80" bestFit="1" customWidth="1"/>
    <col min="3405" max="3405" width="18.140625" style="80" bestFit="1" customWidth="1"/>
    <col min="3406" max="3406" width="5.28515625" style="80" bestFit="1" customWidth="1"/>
    <col min="3407" max="3407" width="22.140625" style="80" bestFit="1" customWidth="1"/>
    <col min="3408" max="3408" width="5.5703125" style="80" bestFit="1" customWidth="1"/>
    <col min="3409" max="3439" width="5.7109375" style="80" customWidth="1"/>
    <col min="3440" max="3584" width="9.140625" style="80"/>
    <col min="3585" max="3585" width="18.7109375" style="80" customWidth="1"/>
    <col min="3586" max="3586" width="2.28515625" style="80" customWidth="1"/>
    <col min="3587" max="3587" width="3" style="80" customWidth="1"/>
    <col min="3588" max="3588" width="2.7109375" style="80" customWidth="1"/>
    <col min="3589" max="3589" width="5.28515625" style="80" customWidth="1"/>
    <col min="3590" max="3590" width="2.5703125" style="80" customWidth="1"/>
    <col min="3591" max="3591" width="2.85546875" style="80" customWidth="1"/>
    <col min="3592" max="3592" width="6.7109375" style="80" customWidth="1"/>
    <col min="3593" max="3593" width="3.28515625" style="80" customWidth="1"/>
    <col min="3594" max="3594" width="5.140625" style="80" customWidth="1"/>
    <col min="3595" max="3595" width="3.7109375" style="80" customWidth="1"/>
    <col min="3596" max="3596" width="4.5703125" style="80" customWidth="1"/>
    <col min="3597" max="3599" width="3.7109375" style="80" customWidth="1"/>
    <col min="3600" max="3600" width="3.140625" style="80" customWidth="1"/>
    <col min="3601" max="3601" width="2.140625" style="80" customWidth="1"/>
    <col min="3602" max="3602" width="4.42578125" style="80" customWidth="1"/>
    <col min="3603" max="3603" width="0.7109375" style="80" customWidth="1"/>
    <col min="3604" max="3604" width="2.7109375" style="80" customWidth="1"/>
    <col min="3605" max="3606" width="1.7109375" style="80" customWidth="1"/>
    <col min="3607" max="3607" width="2.42578125" style="80" customWidth="1"/>
    <col min="3608" max="3608" width="2.7109375" style="80" customWidth="1"/>
    <col min="3609" max="3609" width="2.140625" style="80" customWidth="1"/>
    <col min="3610" max="3611" width="0.7109375" style="80" customWidth="1"/>
    <col min="3612" max="3612" width="2.140625" style="80" customWidth="1"/>
    <col min="3613" max="3613" width="3.7109375" style="80" customWidth="1"/>
    <col min="3614" max="3614" width="2" style="80" customWidth="1"/>
    <col min="3615" max="3615" width="3.85546875" style="80" customWidth="1"/>
    <col min="3616" max="3616" width="2.42578125" style="80" customWidth="1"/>
    <col min="3617" max="3617" width="0.7109375" style="80" customWidth="1"/>
    <col min="3618" max="3618" width="2.28515625" style="80" customWidth="1"/>
    <col min="3619" max="3619" width="0.7109375" style="80" customWidth="1"/>
    <col min="3620" max="3620" width="4.28515625" style="80" customWidth="1"/>
    <col min="3621" max="3621" width="2.7109375" style="80" customWidth="1"/>
    <col min="3622" max="3622" width="5.7109375" style="80" customWidth="1"/>
    <col min="3623" max="3657" width="2.7109375" style="80" customWidth="1"/>
    <col min="3658" max="3658" width="5.28515625" style="80" bestFit="1" customWidth="1"/>
    <col min="3659" max="3659" width="21.85546875" style="80" bestFit="1" customWidth="1"/>
    <col min="3660" max="3660" width="5.5703125" style="80" bestFit="1" customWidth="1"/>
    <col min="3661" max="3661" width="18.140625" style="80" bestFit="1" customWidth="1"/>
    <col min="3662" max="3662" width="5.28515625" style="80" bestFit="1" customWidth="1"/>
    <col min="3663" max="3663" width="22.140625" style="80" bestFit="1" customWidth="1"/>
    <col min="3664" max="3664" width="5.5703125" style="80" bestFit="1" customWidth="1"/>
    <col min="3665" max="3695" width="5.7109375" style="80" customWidth="1"/>
    <col min="3696" max="3840" width="9.140625" style="80"/>
    <col min="3841" max="3841" width="18.7109375" style="80" customWidth="1"/>
    <col min="3842" max="3842" width="2.28515625" style="80" customWidth="1"/>
    <col min="3843" max="3843" width="3" style="80" customWidth="1"/>
    <col min="3844" max="3844" width="2.7109375" style="80" customWidth="1"/>
    <col min="3845" max="3845" width="5.28515625" style="80" customWidth="1"/>
    <col min="3846" max="3846" width="2.5703125" style="80" customWidth="1"/>
    <col min="3847" max="3847" width="2.85546875" style="80" customWidth="1"/>
    <col min="3848" max="3848" width="6.7109375" style="80" customWidth="1"/>
    <col min="3849" max="3849" width="3.28515625" style="80" customWidth="1"/>
    <col min="3850" max="3850" width="5.140625" style="80" customWidth="1"/>
    <col min="3851" max="3851" width="3.7109375" style="80" customWidth="1"/>
    <col min="3852" max="3852" width="4.5703125" style="80" customWidth="1"/>
    <col min="3853" max="3855" width="3.7109375" style="80" customWidth="1"/>
    <col min="3856" max="3856" width="3.140625" style="80" customWidth="1"/>
    <col min="3857" max="3857" width="2.140625" style="80" customWidth="1"/>
    <col min="3858" max="3858" width="4.42578125" style="80" customWidth="1"/>
    <col min="3859" max="3859" width="0.7109375" style="80" customWidth="1"/>
    <col min="3860" max="3860" width="2.7109375" style="80" customWidth="1"/>
    <col min="3861" max="3862" width="1.7109375" style="80" customWidth="1"/>
    <col min="3863" max="3863" width="2.42578125" style="80" customWidth="1"/>
    <col min="3864" max="3864" width="2.7109375" style="80" customWidth="1"/>
    <col min="3865" max="3865" width="2.140625" style="80" customWidth="1"/>
    <col min="3866" max="3867" width="0.7109375" style="80" customWidth="1"/>
    <col min="3868" max="3868" width="2.140625" style="80" customWidth="1"/>
    <col min="3869" max="3869" width="3.7109375" style="80" customWidth="1"/>
    <col min="3870" max="3870" width="2" style="80" customWidth="1"/>
    <col min="3871" max="3871" width="3.85546875" style="80" customWidth="1"/>
    <col min="3872" max="3872" width="2.42578125" style="80" customWidth="1"/>
    <col min="3873" max="3873" width="0.7109375" style="80" customWidth="1"/>
    <col min="3874" max="3874" width="2.28515625" style="80" customWidth="1"/>
    <col min="3875" max="3875" width="0.7109375" style="80" customWidth="1"/>
    <col min="3876" max="3876" width="4.28515625" style="80" customWidth="1"/>
    <col min="3877" max="3877" width="2.7109375" style="80" customWidth="1"/>
    <col min="3878" max="3878" width="5.7109375" style="80" customWidth="1"/>
    <col min="3879" max="3913" width="2.7109375" style="80" customWidth="1"/>
    <col min="3914" max="3914" width="5.28515625" style="80" bestFit="1" customWidth="1"/>
    <col min="3915" max="3915" width="21.85546875" style="80" bestFit="1" customWidth="1"/>
    <col min="3916" max="3916" width="5.5703125" style="80" bestFit="1" customWidth="1"/>
    <col min="3917" max="3917" width="18.140625" style="80" bestFit="1" customWidth="1"/>
    <col min="3918" max="3918" width="5.28515625" style="80" bestFit="1" customWidth="1"/>
    <col min="3919" max="3919" width="22.140625" style="80" bestFit="1" customWidth="1"/>
    <col min="3920" max="3920" width="5.5703125" style="80" bestFit="1" customWidth="1"/>
    <col min="3921" max="3951" width="5.7109375" style="80" customWidth="1"/>
    <col min="3952" max="4096" width="9.140625" style="80"/>
    <col min="4097" max="4097" width="18.7109375" style="80" customWidth="1"/>
    <col min="4098" max="4098" width="2.28515625" style="80" customWidth="1"/>
    <col min="4099" max="4099" width="3" style="80" customWidth="1"/>
    <col min="4100" max="4100" width="2.7109375" style="80" customWidth="1"/>
    <col min="4101" max="4101" width="5.28515625" style="80" customWidth="1"/>
    <col min="4102" max="4102" width="2.5703125" style="80" customWidth="1"/>
    <col min="4103" max="4103" width="2.85546875" style="80" customWidth="1"/>
    <col min="4104" max="4104" width="6.7109375" style="80" customWidth="1"/>
    <col min="4105" max="4105" width="3.28515625" style="80" customWidth="1"/>
    <col min="4106" max="4106" width="5.140625" style="80" customWidth="1"/>
    <col min="4107" max="4107" width="3.7109375" style="80" customWidth="1"/>
    <col min="4108" max="4108" width="4.5703125" style="80" customWidth="1"/>
    <col min="4109" max="4111" width="3.7109375" style="80" customWidth="1"/>
    <col min="4112" max="4112" width="3.140625" style="80" customWidth="1"/>
    <col min="4113" max="4113" width="2.140625" style="80" customWidth="1"/>
    <col min="4114" max="4114" width="4.42578125" style="80" customWidth="1"/>
    <col min="4115" max="4115" width="0.7109375" style="80" customWidth="1"/>
    <col min="4116" max="4116" width="2.7109375" style="80" customWidth="1"/>
    <col min="4117" max="4118" width="1.7109375" style="80" customWidth="1"/>
    <col min="4119" max="4119" width="2.42578125" style="80" customWidth="1"/>
    <col min="4120" max="4120" width="2.7109375" style="80" customWidth="1"/>
    <col min="4121" max="4121" width="2.140625" style="80" customWidth="1"/>
    <col min="4122" max="4123" width="0.7109375" style="80" customWidth="1"/>
    <col min="4124" max="4124" width="2.140625" style="80" customWidth="1"/>
    <col min="4125" max="4125" width="3.7109375" style="80" customWidth="1"/>
    <col min="4126" max="4126" width="2" style="80" customWidth="1"/>
    <col min="4127" max="4127" width="3.85546875" style="80" customWidth="1"/>
    <col min="4128" max="4128" width="2.42578125" style="80" customWidth="1"/>
    <col min="4129" max="4129" width="0.7109375" style="80" customWidth="1"/>
    <col min="4130" max="4130" width="2.28515625" style="80" customWidth="1"/>
    <col min="4131" max="4131" width="0.7109375" style="80" customWidth="1"/>
    <col min="4132" max="4132" width="4.28515625" style="80" customWidth="1"/>
    <col min="4133" max="4133" width="2.7109375" style="80" customWidth="1"/>
    <col min="4134" max="4134" width="5.7109375" style="80" customWidth="1"/>
    <col min="4135" max="4169" width="2.7109375" style="80" customWidth="1"/>
    <col min="4170" max="4170" width="5.28515625" style="80" bestFit="1" customWidth="1"/>
    <col min="4171" max="4171" width="21.85546875" style="80" bestFit="1" customWidth="1"/>
    <col min="4172" max="4172" width="5.5703125" style="80" bestFit="1" customWidth="1"/>
    <col min="4173" max="4173" width="18.140625" style="80" bestFit="1" customWidth="1"/>
    <col min="4174" max="4174" width="5.28515625" style="80" bestFit="1" customWidth="1"/>
    <col min="4175" max="4175" width="22.140625" style="80" bestFit="1" customWidth="1"/>
    <col min="4176" max="4176" width="5.5703125" style="80" bestFit="1" customWidth="1"/>
    <col min="4177" max="4207" width="5.7109375" style="80" customWidth="1"/>
    <col min="4208" max="4352" width="9.140625" style="80"/>
    <col min="4353" max="4353" width="18.7109375" style="80" customWidth="1"/>
    <col min="4354" max="4354" width="2.28515625" style="80" customWidth="1"/>
    <col min="4355" max="4355" width="3" style="80" customWidth="1"/>
    <col min="4356" max="4356" width="2.7109375" style="80" customWidth="1"/>
    <col min="4357" max="4357" width="5.28515625" style="80" customWidth="1"/>
    <col min="4358" max="4358" width="2.5703125" style="80" customWidth="1"/>
    <col min="4359" max="4359" width="2.85546875" style="80" customWidth="1"/>
    <col min="4360" max="4360" width="6.7109375" style="80" customWidth="1"/>
    <col min="4361" max="4361" width="3.28515625" style="80" customWidth="1"/>
    <col min="4362" max="4362" width="5.140625" style="80" customWidth="1"/>
    <col min="4363" max="4363" width="3.7109375" style="80" customWidth="1"/>
    <col min="4364" max="4364" width="4.5703125" style="80" customWidth="1"/>
    <col min="4365" max="4367" width="3.7109375" style="80" customWidth="1"/>
    <col min="4368" max="4368" width="3.140625" style="80" customWidth="1"/>
    <col min="4369" max="4369" width="2.140625" style="80" customWidth="1"/>
    <col min="4370" max="4370" width="4.42578125" style="80" customWidth="1"/>
    <col min="4371" max="4371" width="0.7109375" style="80" customWidth="1"/>
    <col min="4372" max="4372" width="2.7109375" style="80" customWidth="1"/>
    <col min="4373" max="4374" width="1.7109375" style="80" customWidth="1"/>
    <col min="4375" max="4375" width="2.42578125" style="80" customWidth="1"/>
    <col min="4376" max="4376" width="2.7109375" style="80" customWidth="1"/>
    <col min="4377" max="4377" width="2.140625" style="80" customWidth="1"/>
    <col min="4378" max="4379" width="0.7109375" style="80" customWidth="1"/>
    <col min="4380" max="4380" width="2.140625" style="80" customWidth="1"/>
    <col min="4381" max="4381" width="3.7109375" style="80" customWidth="1"/>
    <col min="4382" max="4382" width="2" style="80" customWidth="1"/>
    <col min="4383" max="4383" width="3.85546875" style="80" customWidth="1"/>
    <col min="4384" max="4384" width="2.42578125" style="80" customWidth="1"/>
    <col min="4385" max="4385" width="0.7109375" style="80" customWidth="1"/>
    <col min="4386" max="4386" width="2.28515625" style="80" customWidth="1"/>
    <col min="4387" max="4387" width="0.7109375" style="80" customWidth="1"/>
    <col min="4388" max="4388" width="4.28515625" style="80" customWidth="1"/>
    <col min="4389" max="4389" width="2.7109375" style="80" customWidth="1"/>
    <col min="4390" max="4390" width="5.7109375" style="80" customWidth="1"/>
    <col min="4391" max="4425" width="2.7109375" style="80" customWidth="1"/>
    <col min="4426" max="4426" width="5.28515625" style="80" bestFit="1" customWidth="1"/>
    <col min="4427" max="4427" width="21.85546875" style="80" bestFit="1" customWidth="1"/>
    <col min="4428" max="4428" width="5.5703125" style="80" bestFit="1" customWidth="1"/>
    <col min="4429" max="4429" width="18.140625" style="80" bestFit="1" customWidth="1"/>
    <col min="4430" max="4430" width="5.28515625" style="80" bestFit="1" customWidth="1"/>
    <col min="4431" max="4431" width="22.140625" style="80" bestFit="1" customWidth="1"/>
    <col min="4432" max="4432" width="5.5703125" style="80" bestFit="1" customWidth="1"/>
    <col min="4433" max="4463" width="5.7109375" style="80" customWidth="1"/>
    <col min="4464" max="4608" width="9.140625" style="80"/>
    <col min="4609" max="4609" width="18.7109375" style="80" customWidth="1"/>
    <col min="4610" max="4610" width="2.28515625" style="80" customWidth="1"/>
    <col min="4611" max="4611" width="3" style="80" customWidth="1"/>
    <col min="4612" max="4612" width="2.7109375" style="80" customWidth="1"/>
    <col min="4613" max="4613" width="5.28515625" style="80" customWidth="1"/>
    <col min="4614" max="4614" width="2.5703125" style="80" customWidth="1"/>
    <col min="4615" max="4615" width="2.85546875" style="80" customWidth="1"/>
    <col min="4616" max="4616" width="6.7109375" style="80" customWidth="1"/>
    <col min="4617" max="4617" width="3.28515625" style="80" customWidth="1"/>
    <col min="4618" max="4618" width="5.140625" style="80" customWidth="1"/>
    <col min="4619" max="4619" width="3.7109375" style="80" customWidth="1"/>
    <col min="4620" max="4620" width="4.5703125" style="80" customWidth="1"/>
    <col min="4621" max="4623" width="3.7109375" style="80" customWidth="1"/>
    <col min="4624" max="4624" width="3.140625" style="80" customWidth="1"/>
    <col min="4625" max="4625" width="2.140625" style="80" customWidth="1"/>
    <col min="4626" max="4626" width="4.42578125" style="80" customWidth="1"/>
    <col min="4627" max="4627" width="0.7109375" style="80" customWidth="1"/>
    <col min="4628" max="4628" width="2.7109375" style="80" customWidth="1"/>
    <col min="4629" max="4630" width="1.7109375" style="80" customWidth="1"/>
    <col min="4631" max="4631" width="2.42578125" style="80" customWidth="1"/>
    <col min="4632" max="4632" width="2.7109375" style="80" customWidth="1"/>
    <col min="4633" max="4633" width="2.140625" style="80" customWidth="1"/>
    <col min="4634" max="4635" width="0.7109375" style="80" customWidth="1"/>
    <col min="4636" max="4636" width="2.140625" style="80" customWidth="1"/>
    <col min="4637" max="4637" width="3.7109375" style="80" customWidth="1"/>
    <col min="4638" max="4638" width="2" style="80" customWidth="1"/>
    <col min="4639" max="4639" width="3.85546875" style="80" customWidth="1"/>
    <col min="4640" max="4640" width="2.42578125" style="80" customWidth="1"/>
    <col min="4641" max="4641" width="0.7109375" style="80" customWidth="1"/>
    <col min="4642" max="4642" width="2.28515625" style="80" customWidth="1"/>
    <col min="4643" max="4643" width="0.7109375" style="80" customWidth="1"/>
    <col min="4644" max="4644" width="4.28515625" style="80" customWidth="1"/>
    <col min="4645" max="4645" width="2.7109375" style="80" customWidth="1"/>
    <col min="4646" max="4646" width="5.7109375" style="80" customWidth="1"/>
    <col min="4647" max="4681" width="2.7109375" style="80" customWidth="1"/>
    <col min="4682" max="4682" width="5.28515625" style="80" bestFit="1" customWidth="1"/>
    <col min="4683" max="4683" width="21.85546875" style="80" bestFit="1" customWidth="1"/>
    <col min="4684" max="4684" width="5.5703125" style="80" bestFit="1" customWidth="1"/>
    <col min="4685" max="4685" width="18.140625" style="80" bestFit="1" customWidth="1"/>
    <col min="4686" max="4686" width="5.28515625" style="80" bestFit="1" customWidth="1"/>
    <col min="4687" max="4687" width="22.140625" style="80" bestFit="1" customWidth="1"/>
    <col min="4688" max="4688" width="5.5703125" style="80" bestFit="1" customWidth="1"/>
    <col min="4689" max="4719" width="5.7109375" style="80" customWidth="1"/>
    <col min="4720" max="4864" width="9.140625" style="80"/>
    <col min="4865" max="4865" width="18.7109375" style="80" customWidth="1"/>
    <col min="4866" max="4866" width="2.28515625" style="80" customWidth="1"/>
    <col min="4867" max="4867" width="3" style="80" customWidth="1"/>
    <col min="4868" max="4868" width="2.7109375" style="80" customWidth="1"/>
    <col min="4869" max="4869" width="5.28515625" style="80" customWidth="1"/>
    <col min="4870" max="4870" width="2.5703125" style="80" customWidth="1"/>
    <col min="4871" max="4871" width="2.85546875" style="80" customWidth="1"/>
    <col min="4872" max="4872" width="6.7109375" style="80" customWidth="1"/>
    <col min="4873" max="4873" width="3.28515625" style="80" customWidth="1"/>
    <col min="4874" max="4874" width="5.140625" style="80" customWidth="1"/>
    <col min="4875" max="4875" width="3.7109375" style="80" customWidth="1"/>
    <col min="4876" max="4876" width="4.5703125" style="80" customWidth="1"/>
    <col min="4877" max="4879" width="3.7109375" style="80" customWidth="1"/>
    <col min="4880" max="4880" width="3.140625" style="80" customWidth="1"/>
    <col min="4881" max="4881" width="2.140625" style="80" customWidth="1"/>
    <col min="4882" max="4882" width="4.42578125" style="80" customWidth="1"/>
    <col min="4883" max="4883" width="0.7109375" style="80" customWidth="1"/>
    <col min="4884" max="4884" width="2.7109375" style="80" customWidth="1"/>
    <col min="4885" max="4886" width="1.7109375" style="80" customWidth="1"/>
    <col min="4887" max="4887" width="2.42578125" style="80" customWidth="1"/>
    <col min="4888" max="4888" width="2.7109375" style="80" customWidth="1"/>
    <col min="4889" max="4889" width="2.140625" style="80" customWidth="1"/>
    <col min="4890" max="4891" width="0.7109375" style="80" customWidth="1"/>
    <col min="4892" max="4892" width="2.140625" style="80" customWidth="1"/>
    <col min="4893" max="4893" width="3.7109375" style="80" customWidth="1"/>
    <col min="4894" max="4894" width="2" style="80" customWidth="1"/>
    <col min="4895" max="4895" width="3.85546875" style="80" customWidth="1"/>
    <col min="4896" max="4896" width="2.42578125" style="80" customWidth="1"/>
    <col min="4897" max="4897" width="0.7109375" style="80" customWidth="1"/>
    <col min="4898" max="4898" width="2.28515625" style="80" customWidth="1"/>
    <col min="4899" max="4899" width="0.7109375" style="80" customWidth="1"/>
    <col min="4900" max="4900" width="4.28515625" style="80" customWidth="1"/>
    <col min="4901" max="4901" width="2.7109375" style="80" customWidth="1"/>
    <col min="4902" max="4902" width="5.7109375" style="80" customWidth="1"/>
    <col min="4903" max="4937" width="2.7109375" style="80" customWidth="1"/>
    <col min="4938" max="4938" width="5.28515625" style="80" bestFit="1" customWidth="1"/>
    <col min="4939" max="4939" width="21.85546875" style="80" bestFit="1" customWidth="1"/>
    <col min="4940" max="4940" width="5.5703125" style="80" bestFit="1" customWidth="1"/>
    <col min="4941" max="4941" width="18.140625" style="80" bestFit="1" customWidth="1"/>
    <col min="4942" max="4942" width="5.28515625" style="80" bestFit="1" customWidth="1"/>
    <col min="4943" max="4943" width="22.140625" style="80" bestFit="1" customWidth="1"/>
    <col min="4944" max="4944" width="5.5703125" style="80" bestFit="1" customWidth="1"/>
    <col min="4945" max="4975" width="5.7109375" style="80" customWidth="1"/>
    <col min="4976" max="5120" width="9.140625" style="80"/>
    <col min="5121" max="5121" width="18.7109375" style="80" customWidth="1"/>
    <col min="5122" max="5122" width="2.28515625" style="80" customWidth="1"/>
    <col min="5123" max="5123" width="3" style="80" customWidth="1"/>
    <col min="5124" max="5124" width="2.7109375" style="80" customWidth="1"/>
    <col min="5125" max="5125" width="5.28515625" style="80" customWidth="1"/>
    <col min="5126" max="5126" width="2.5703125" style="80" customWidth="1"/>
    <col min="5127" max="5127" width="2.85546875" style="80" customWidth="1"/>
    <col min="5128" max="5128" width="6.7109375" style="80" customWidth="1"/>
    <col min="5129" max="5129" width="3.28515625" style="80" customWidth="1"/>
    <col min="5130" max="5130" width="5.140625" style="80" customWidth="1"/>
    <col min="5131" max="5131" width="3.7109375" style="80" customWidth="1"/>
    <col min="5132" max="5132" width="4.5703125" style="80" customWidth="1"/>
    <col min="5133" max="5135" width="3.7109375" style="80" customWidth="1"/>
    <col min="5136" max="5136" width="3.140625" style="80" customWidth="1"/>
    <col min="5137" max="5137" width="2.140625" style="80" customWidth="1"/>
    <col min="5138" max="5138" width="4.42578125" style="80" customWidth="1"/>
    <col min="5139" max="5139" width="0.7109375" style="80" customWidth="1"/>
    <col min="5140" max="5140" width="2.7109375" style="80" customWidth="1"/>
    <col min="5141" max="5142" width="1.7109375" style="80" customWidth="1"/>
    <col min="5143" max="5143" width="2.42578125" style="80" customWidth="1"/>
    <col min="5144" max="5144" width="2.7109375" style="80" customWidth="1"/>
    <col min="5145" max="5145" width="2.140625" style="80" customWidth="1"/>
    <col min="5146" max="5147" width="0.7109375" style="80" customWidth="1"/>
    <col min="5148" max="5148" width="2.140625" style="80" customWidth="1"/>
    <col min="5149" max="5149" width="3.7109375" style="80" customWidth="1"/>
    <col min="5150" max="5150" width="2" style="80" customWidth="1"/>
    <col min="5151" max="5151" width="3.85546875" style="80" customWidth="1"/>
    <col min="5152" max="5152" width="2.42578125" style="80" customWidth="1"/>
    <col min="5153" max="5153" width="0.7109375" style="80" customWidth="1"/>
    <col min="5154" max="5154" width="2.28515625" style="80" customWidth="1"/>
    <col min="5155" max="5155" width="0.7109375" style="80" customWidth="1"/>
    <col min="5156" max="5156" width="4.28515625" style="80" customWidth="1"/>
    <col min="5157" max="5157" width="2.7109375" style="80" customWidth="1"/>
    <col min="5158" max="5158" width="5.7109375" style="80" customWidth="1"/>
    <col min="5159" max="5193" width="2.7109375" style="80" customWidth="1"/>
    <col min="5194" max="5194" width="5.28515625" style="80" bestFit="1" customWidth="1"/>
    <col min="5195" max="5195" width="21.85546875" style="80" bestFit="1" customWidth="1"/>
    <col min="5196" max="5196" width="5.5703125" style="80" bestFit="1" customWidth="1"/>
    <col min="5197" max="5197" width="18.140625" style="80" bestFit="1" customWidth="1"/>
    <col min="5198" max="5198" width="5.28515625" style="80" bestFit="1" customWidth="1"/>
    <col min="5199" max="5199" width="22.140625" style="80" bestFit="1" customWidth="1"/>
    <col min="5200" max="5200" width="5.5703125" style="80" bestFit="1" customWidth="1"/>
    <col min="5201" max="5231" width="5.7109375" style="80" customWidth="1"/>
    <col min="5232" max="5376" width="9.140625" style="80"/>
    <col min="5377" max="5377" width="18.7109375" style="80" customWidth="1"/>
    <col min="5378" max="5378" width="2.28515625" style="80" customWidth="1"/>
    <col min="5379" max="5379" width="3" style="80" customWidth="1"/>
    <col min="5380" max="5380" width="2.7109375" style="80" customWidth="1"/>
    <col min="5381" max="5381" width="5.28515625" style="80" customWidth="1"/>
    <col min="5382" max="5382" width="2.5703125" style="80" customWidth="1"/>
    <col min="5383" max="5383" width="2.85546875" style="80" customWidth="1"/>
    <col min="5384" max="5384" width="6.7109375" style="80" customWidth="1"/>
    <col min="5385" max="5385" width="3.28515625" style="80" customWidth="1"/>
    <col min="5386" max="5386" width="5.140625" style="80" customWidth="1"/>
    <col min="5387" max="5387" width="3.7109375" style="80" customWidth="1"/>
    <col min="5388" max="5388" width="4.5703125" style="80" customWidth="1"/>
    <col min="5389" max="5391" width="3.7109375" style="80" customWidth="1"/>
    <col min="5392" max="5392" width="3.140625" style="80" customWidth="1"/>
    <col min="5393" max="5393" width="2.140625" style="80" customWidth="1"/>
    <col min="5394" max="5394" width="4.42578125" style="80" customWidth="1"/>
    <col min="5395" max="5395" width="0.7109375" style="80" customWidth="1"/>
    <col min="5396" max="5396" width="2.7109375" style="80" customWidth="1"/>
    <col min="5397" max="5398" width="1.7109375" style="80" customWidth="1"/>
    <col min="5399" max="5399" width="2.42578125" style="80" customWidth="1"/>
    <col min="5400" max="5400" width="2.7109375" style="80" customWidth="1"/>
    <col min="5401" max="5401" width="2.140625" style="80" customWidth="1"/>
    <col min="5402" max="5403" width="0.7109375" style="80" customWidth="1"/>
    <col min="5404" max="5404" width="2.140625" style="80" customWidth="1"/>
    <col min="5405" max="5405" width="3.7109375" style="80" customWidth="1"/>
    <col min="5406" max="5406" width="2" style="80" customWidth="1"/>
    <col min="5407" max="5407" width="3.85546875" style="80" customWidth="1"/>
    <col min="5408" max="5408" width="2.42578125" style="80" customWidth="1"/>
    <col min="5409" max="5409" width="0.7109375" style="80" customWidth="1"/>
    <col min="5410" max="5410" width="2.28515625" style="80" customWidth="1"/>
    <col min="5411" max="5411" width="0.7109375" style="80" customWidth="1"/>
    <col min="5412" max="5412" width="4.28515625" style="80" customWidth="1"/>
    <col min="5413" max="5413" width="2.7109375" style="80" customWidth="1"/>
    <col min="5414" max="5414" width="5.7109375" style="80" customWidth="1"/>
    <col min="5415" max="5449" width="2.7109375" style="80" customWidth="1"/>
    <col min="5450" max="5450" width="5.28515625" style="80" bestFit="1" customWidth="1"/>
    <col min="5451" max="5451" width="21.85546875" style="80" bestFit="1" customWidth="1"/>
    <col min="5452" max="5452" width="5.5703125" style="80" bestFit="1" customWidth="1"/>
    <col min="5453" max="5453" width="18.140625" style="80" bestFit="1" customWidth="1"/>
    <col min="5454" max="5454" width="5.28515625" style="80" bestFit="1" customWidth="1"/>
    <col min="5455" max="5455" width="22.140625" style="80" bestFit="1" customWidth="1"/>
    <col min="5456" max="5456" width="5.5703125" style="80" bestFit="1" customWidth="1"/>
    <col min="5457" max="5487" width="5.7109375" style="80" customWidth="1"/>
    <col min="5488" max="5632" width="9.140625" style="80"/>
    <col min="5633" max="5633" width="18.7109375" style="80" customWidth="1"/>
    <col min="5634" max="5634" width="2.28515625" style="80" customWidth="1"/>
    <col min="5635" max="5635" width="3" style="80" customWidth="1"/>
    <col min="5636" max="5636" width="2.7109375" style="80" customWidth="1"/>
    <col min="5637" max="5637" width="5.28515625" style="80" customWidth="1"/>
    <col min="5638" max="5638" width="2.5703125" style="80" customWidth="1"/>
    <col min="5639" max="5639" width="2.85546875" style="80" customWidth="1"/>
    <col min="5640" max="5640" width="6.7109375" style="80" customWidth="1"/>
    <col min="5641" max="5641" width="3.28515625" style="80" customWidth="1"/>
    <col min="5642" max="5642" width="5.140625" style="80" customWidth="1"/>
    <col min="5643" max="5643" width="3.7109375" style="80" customWidth="1"/>
    <col min="5644" max="5644" width="4.5703125" style="80" customWidth="1"/>
    <col min="5645" max="5647" width="3.7109375" style="80" customWidth="1"/>
    <col min="5648" max="5648" width="3.140625" style="80" customWidth="1"/>
    <col min="5649" max="5649" width="2.140625" style="80" customWidth="1"/>
    <col min="5650" max="5650" width="4.42578125" style="80" customWidth="1"/>
    <col min="5651" max="5651" width="0.7109375" style="80" customWidth="1"/>
    <col min="5652" max="5652" width="2.7109375" style="80" customWidth="1"/>
    <col min="5653" max="5654" width="1.7109375" style="80" customWidth="1"/>
    <col min="5655" max="5655" width="2.42578125" style="80" customWidth="1"/>
    <col min="5656" max="5656" width="2.7109375" style="80" customWidth="1"/>
    <col min="5657" max="5657" width="2.140625" style="80" customWidth="1"/>
    <col min="5658" max="5659" width="0.7109375" style="80" customWidth="1"/>
    <col min="5660" max="5660" width="2.140625" style="80" customWidth="1"/>
    <col min="5661" max="5661" width="3.7109375" style="80" customWidth="1"/>
    <col min="5662" max="5662" width="2" style="80" customWidth="1"/>
    <col min="5663" max="5663" width="3.85546875" style="80" customWidth="1"/>
    <col min="5664" max="5664" width="2.42578125" style="80" customWidth="1"/>
    <col min="5665" max="5665" width="0.7109375" style="80" customWidth="1"/>
    <col min="5666" max="5666" width="2.28515625" style="80" customWidth="1"/>
    <col min="5667" max="5667" width="0.7109375" style="80" customWidth="1"/>
    <col min="5668" max="5668" width="4.28515625" style="80" customWidth="1"/>
    <col min="5669" max="5669" width="2.7109375" style="80" customWidth="1"/>
    <col min="5670" max="5670" width="5.7109375" style="80" customWidth="1"/>
    <col min="5671" max="5705" width="2.7109375" style="80" customWidth="1"/>
    <col min="5706" max="5706" width="5.28515625" style="80" bestFit="1" customWidth="1"/>
    <col min="5707" max="5707" width="21.85546875" style="80" bestFit="1" customWidth="1"/>
    <col min="5708" max="5708" width="5.5703125" style="80" bestFit="1" customWidth="1"/>
    <col min="5709" max="5709" width="18.140625" style="80" bestFit="1" customWidth="1"/>
    <col min="5710" max="5710" width="5.28515625" style="80" bestFit="1" customWidth="1"/>
    <col min="5711" max="5711" width="22.140625" style="80" bestFit="1" customWidth="1"/>
    <col min="5712" max="5712" width="5.5703125" style="80" bestFit="1" customWidth="1"/>
    <col min="5713" max="5743" width="5.7109375" style="80" customWidth="1"/>
    <col min="5744" max="5888" width="9.140625" style="80"/>
    <col min="5889" max="5889" width="18.7109375" style="80" customWidth="1"/>
    <col min="5890" max="5890" width="2.28515625" style="80" customWidth="1"/>
    <col min="5891" max="5891" width="3" style="80" customWidth="1"/>
    <col min="5892" max="5892" width="2.7109375" style="80" customWidth="1"/>
    <col min="5893" max="5893" width="5.28515625" style="80" customWidth="1"/>
    <col min="5894" max="5894" width="2.5703125" style="80" customWidth="1"/>
    <col min="5895" max="5895" width="2.85546875" style="80" customWidth="1"/>
    <col min="5896" max="5896" width="6.7109375" style="80" customWidth="1"/>
    <col min="5897" max="5897" width="3.28515625" style="80" customWidth="1"/>
    <col min="5898" max="5898" width="5.140625" style="80" customWidth="1"/>
    <col min="5899" max="5899" width="3.7109375" style="80" customWidth="1"/>
    <col min="5900" max="5900" width="4.5703125" style="80" customWidth="1"/>
    <col min="5901" max="5903" width="3.7109375" style="80" customWidth="1"/>
    <col min="5904" max="5904" width="3.140625" style="80" customWidth="1"/>
    <col min="5905" max="5905" width="2.140625" style="80" customWidth="1"/>
    <col min="5906" max="5906" width="4.42578125" style="80" customWidth="1"/>
    <col min="5907" max="5907" width="0.7109375" style="80" customWidth="1"/>
    <col min="5908" max="5908" width="2.7109375" style="80" customWidth="1"/>
    <col min="5909" max="5910" width="1.7109375" style="80" customWidth="1"/>
    <col min="5911" max="5911" width="2.42578125" style="80" customWidth="1"/>
    <col min="5912" max="5912" width="2.7109375" style="80" customWidth="1"/>
    <col min="5913" max="5913" width="2.140625" style="80" customWidth="1"/>
    <col min="5914" max="5915" width="0.7109375" style="80" customWidth="1"/>
    <col min="5916" max="5916" width="2.140625" style="80" customWidth="1"/>
    <col min="5917" max="5917" width="3.7109375" style="80" customWidth="1"/>
    <col min="5918" max="5918" width="2" style="80" customWidth="1"/>
    <col min="5919" max="5919" width="3.85546875" style="80" customWidth="1"/>
    <col min="5920" max="5920" width="2.42578125" style="80" customWidth="1"/>
    <col min="5921" max="5921" width="0.7109375" style="80" customWidth="1"/>
    <col min="5922" max="5922" width="2.28515625" style="80" customWidth="1"/>
    <col min="5923" max="5923" width="0.7109375" style="80" customWidth="1"/>
    <col min="5924" max="5924" width="4.28515625" style="80" customWidth="1"/>
    <col min="5925" max="5925" width="2.7109375" style="80" customWidth="1"/>
    <col min="5926" max="5926" width="5.7109375" style="80" customWidth="1"/>
    <col min="5927" max="5961" width="2.7109375" style="80" customWidth="1"/>
    <col min="5962" max="5962" width="5.28515625" style="80" bestFit="1" customWidth="1"/>
    <col min="5963" max="5963" width="21.85546875" style="80" bestFit="1" customWidth="1"/>
    <col min="5964" max="5964" width="5.5703125" style="80" bestFit="1" customWidth="1"/>
    <col min="5965" max="5965" width="18.140625" style="80" bestFit="1" customWidth="1"/>
    <col min="5966" max="5966" width="5.28515625" style="80" bestFit="1" customWidth="1"/>
    <col min="5967" max="5967" width="22.140625" style="80" bestFit="1" customWidth="1"/>
    <col min="5968" max="5968" width="5.5703125" style="80" bestFit="1" customWidth="1"/>
    <col min="5969" max="5999" width="5.7109375" style="80" customWidth="1"/>
    <col min="6000" max="6144" width="9.140625" style="80"/>
    <col min="6145" max="6145" width="18.7109375" style="80" customWidth="1"/>
    <col min="6146" max="6146" width="2.28515625" style="80" customWidth="1"/>
    <col min="6147" max="6147" width="3" style="80" customWidth="1"/>
    <col min="6148" max="6148" width="2.7109375" style="80" customWidth="1"/>
    <col min="6149" max="6149" width="5.28515625" style="80" customWidth="1"/>
    <col min="6150" max="6150" width="2.5703125" style="80" customWidth="1"/>
    <col min="6151" max="6151" width="2.85546875" style="80" customWidth="1"/>
    <col min="6152" max="6152" width="6.7109375" style="80" customWidth="1"/>
    <col min="6153" max="6153" width="3.28515625" style="80" customWidth="1"/>
    <col min="6154" max="6154" width="5.140625" style="80" customWidth="1"/>
    <col min="6155" max="6155" width="3.7109375" style="80" customWidth="1"/>
    <col min="6156" max="6156" width="4.5703125" style="80" customWidth="1"/>
    <col min="6157" max="6159" width="3.7109375" style="80" customWidth="1"/>
    <col min="6160" max="6160" width="3.140625" style="80" customWidth="1"/>
    <col min="6161" max="6161" width="2.140625" style="80" customWidth="1"/>
    <col min="6162" max="6162" width="4.42578125" style="80" customWidth="1"/>
    <col min="6163" max="6163" width="0.7109375" style="80" customWidth="1"/>
    <col min="6164" max="6164" width="2.7109375" style="80" customWidth="1"/>
    <col min="6165" max="6166" width="1.7109375" style="80" customWidth="1"/>
    <col min="6167" max="6167" width="2.42578125" style="80" customWidth="1"/>
    <col min="6168" max="6168" width="2.7109375" style="80" customWidth="1"/>
    <col min="6169" max="6169" width="2.140625" style="80" customWidth="1"/>
    <col min="6170" max="6171" width="0.7109375" style="80" customWidth="1"/>
    <col min="6172" max="6172" width="2.140625" style="80" customWidth="1"/>
    <col min="6173" max="6173" width="3.7109375" style="80" customWidth="1"/>
    <col min="6174" max="6174" width="2" style="80" customWidth="1"/>
    <col min="6175" max="6175" width="3.85546875" style="80" customWidth="1"/>
    <col min="6176" max="6176" width="2.42578125" style="80" customWidth="1"/>
    <col min="6177" max="6177" width="0.7109375" style="80" customWidth="1"/>
    <col min="6178" max="6178" width="2.28515625" style="80" customWidth="1"/>
    <col min="6179" max="6179" width="0.7109375" style="80" customWidth="1"/>
    <col min="6180" max="6180" width="4.28515625" style="80" customWidth="1"/>
    <col min="6181" max="6181" width="2.7109375" style="80" customWidth="1"/>
    <col min="6182" max="6182" width="5.7109375" style="80" customWidth="1"/>
    <col min="6183" max="6217" width="2.7109375" style="80" customWidth="1"/>
    <col min="6218" max="6218" width="5.28515625" style="80" bestFit="1" customWidth="1"/>
    <col min="6219" max="6219" width="21.85546875" style="80" bestFit="1" customWidth="1"/>
    <col min="6220" max="6220" width="5.5703125" style="80" bestFit="1" customWidth="1"/>
    <col min="6221" max="6221" width="18.140625" style="80" bestFit="1" customWidth="1"/>
    <col min="6222" max="6222" width="5.28515625" style="80" bestFit="1" customWidth="1"/>
    <col min="6223" max="6223" width="22.140625" style="80" bestFit="1" customWidth="1"/>
    <col min="6224" max="6224" width="5.5703125" style="80" bestFit="1" customWidth="1"/>
    <col min="6225" max="6255" width="5.7109375" style="80" customWidth="1"/>
    <col min="6256" max="6400" width="9.140625" style="80"/>
    <col min="6401" max="6401" width="18.7109375" style="80" customWidth="1"/>
    <col min="6402" max="6402" width="2.28515625" style="80" customWidth="1"/>
    <col min="6403" max="6403" width="3" style="80" customWidth="1"/>
    <col min="6404" max="6404" width="2.7109375" style="80" customWidth="1"/>
    <col min="6405" max="6405" width="5.28515625" style="80" customWidth="1"/>
    <col min="6406" max="6406" width="2.5703125" style="80" customWidth="1"/>
    <col min="6407" max="6407" width="2.85546875" style="80" customWidth="1"/>
    <col min="6408" max="6408" width="6.7109375" style="80" customWidth="1"/>
    <col min="6409" max="6409" width="3.28515625" style="80" customWidth="1"/>
    <col min="6410" max="6410" width="5.140625" style="80" customWidth="1"/>
    <col min="6411" max="6411" width="3.7109375" style="80" customWidth="1"/>
    <col min="6412" max="6412" width="4.5703125" style="80" customWidth="1"/>
    <col min="6413" max="6415" width="3.7109375" style="80" customWidth="1"/>
    <col min="6416" max="6416" width="3.140625" style="80" customWidth="1"/>
    <col min="6417" max="6417" width="2.140625" style="80" customWidth="1"/>
    <col min="6418" max="6418" width="4.42578125" style="80" customWidth="1"/>
    <col min="6419" max="6419" width="0.7109375" style="80" customWidth="1"/>
    <col min="6420" max="6420" width="2.7109375" style="80" customWidth="1"/>
    <col min="6421" max="6422" width="1.7109375" style="80" customWidth="1"/>
    <col min="6423" max="6423" width="2.42578125" style="80" customWidth="1"/>
    <col min="6424" max="6424" width="2.7109375" style="80" customWidth="1"/>
    <col min="6425" max="6425" width="2.140625" style="80" customWidth="1"/>
    <col min="6426" max="6427" width="0.7109375" style="80" customWidth="1"/>
    <col min="6428" max="6428" width="2.140625" style="80" customWidth="1"/>
    <col min="6429" max="6429" width="3.7109375" style="80" customWidth="1"/>
    <col min="6430" max="6430" width="2" style="80" customWidth="1"/>
    <col min="6431" max="6431" width="3.85546875" style="80" customWidth="1"/>
    <col min="6432" max="6432" width="2.42578125" style="80" customWidth="1"/>
    <col min="6433" max="6433" width="0.7109375" style="80" customWidth="1"/>
    <col min="6434" max="6434" width="2.28515625" style="80" customWidth="1"/>
    <col min="6435" max="6435" width="0.7109375" style="80" customWidth="1"/>
    <col min="6436" max="6436" width="4.28515625" style="80" customWidth="1"/>
    <col min="6437" max="6437" width="2.7109375" style="80" customWidth="1"/>
    <col min="6438" max="6438" width="5.7109375" style="80" customWidth="1"/>
    <col min="6439" max="6473" width="2.7109375" style="80" customWidth="1"/>
    <col min="6474" max="6474" width="5.28515625" style="80" bestFit="1" customWidth="1"/>
    <col min="6475" max="6475" width="21.85546875" style="80" bestFit="1" customWidth="1"/>
    <col min="6476" max="6476" width="5.5703125" style="80" bestFit="1" customWidth="1"/>
    <col min="6477" max="6477" width="18.140625" style="80" bestFit="1" customWidth="1"/>
    <col min="6478" max="6478" width="5.28515625" style="80" bestFit="1" customWidth="1"/>
    <col min="6479" max="6479" width="22.140625" style="80" bestFit="1" customWidth="1"/>
    <col min="6480" max="6480" width="5.5703125" style="80" bestFit="1" customWidth="1"/>
    <col min="6481" max="6511" width="5.7109375" style="80" customWidth="1"/>
    <col min="6512" max="6656" width="9.140625" style="80"/>
    <col min="6657" max="6657" width="18.7109375" style="80" customWidth="1"/>
    <col min="6658" max="6658" width="2.28515625" style="80" customWidth="1"/>
    <col min="6659" max="6659" width="3" style="80" customWidth="1"/>
    <col min="6660" max="6660" width="2.7109375" style="80" customWidth="1"/>
    <col min="6661" max="6661" width="5.28515625" style="80" customWidth="1"/>
    <col min="6662" max="6662" width="2.5703125" style="80" customWidth="1"/>
    <col min="6663" max="6663" width="2.85546875" style="80" customWidth="1"/>
    <col min="6664" max="6664" width="6.7109375" style="80" customWidth="1"/>
    <col min="6665" max="6665" width="3.28515625" style="80" customWidth="1"/>
    <col min="6666" max="6666" width="5.140625" style="80" customWidth="1"/>
    <col min="6667" max="6667" width="3.7109375" style="80" customWidth="1"/>
    <col min="6668" max="6668" width="4.5703125" style="80" customWidth="1"/>
    <col min="6669" max="6671" width="3.7109375" style="80" customWidth="1"/>
    <col min="6672" max="6672" width="3.140625" style="80" customWidth="1"/>
    <col min="6673" max="6673" width="2.140625" style="80" customWidth="1"/>
    <col min="6674" max="6674" width="4.42578125" style="80" customWidth="1"/>
    <col min="6675" max="6675" width="0.7109375" style="80" customWidth="1"/>
    <col min="6676" max="6676" width="2.7109375" style="80" customWidth="1"/>
    <col min="6677" max="6678" width="1.7109375" style="80" customWidth="1"/>
    <col min="6679" max="6679" width="2.42578125" style="80" customWidth="1"/>
    <col min="6680" max="6680" width="2.7109375" style="80" customWidth="1"/>
    <col min="6681" max="6681" width="2.140625" style="80" customWidth="1"/>
    <col min="6682" max="6683" width="0.7109375" style="80" customWidth="1"/>
    <col min="6684" max="6684" width="2.140625" style="80" customWidth="1"/>
    <col min="6685" max="6685" width="3.7109375" style="80" customWidth="1"/>
    <col min="6686" max="6686" width="2" style="80" customWidth="1"/>
    <col min="6687" max="6687" width="3.85546875" style="80" customWidth="1"/>
    <col min="6688" max="6688" width="2.42578125" style="80" customWidth="1"/>
    <col min="6689" max="6689" width="0.7109375" style="80" customWidth="1"/>
    <col min="6690" max="6690" width="2.28515625" style="80" customWidth="1"/>
    <col min="6691" max="6691" width="0.7109375" style="80" customWidth="1"/>
    <col min="6692" max="6692" width="4.28515625" style="80" customWidth="1"/>
    <col min="6693" max="6693" width="2.7109375" style="80" customWidth="1"/>
    <col min="6694" max="6694" width="5.7109375" style="80" customWidth="1"/>
    <col min="6695" max="6729" width="2.7109375" style="80" customWidth="1"/>
    <col min="6730" max="6730" width="5.28515625" style="80" bestFit="1" customWidth="1"/>
    <col min="6731" max="6731" width="21.85546875" style="80" bestFit="1" customWidth="1"/>
    <col min="6732" max="6732" width="5.5703125" style="80" bestFit="1" customWidth="1"/>
    <col min="6733" max="6733" width="18.140625" style="80" bestFit="1" customWidth="1"/>
    <col min="6734" max="6734" width="5.28515625" style="80" bestFit="1" customWidth="1"/>
    <col min="6735" max="6735" width="22.140625" style="80" bestFit="1" customWidth="1"/>
    <col min="6736" max="6736" width="5.5703125" style="80" bestFit="1" customWidth="1"/>
    <col min="6737" max="6767" width="5.7109375" style="80" customWidth="1"/>
    <col min="6768" max="6912" width="9.140625" style="80"/>
    <col min="6913" max="6913" width="18.7109375" style="80" customWidth="1"/>
    <col min="6914" max="6914" width="2.28515625" style="80" customWidth="1"/>
    <col min="6915" max="6915" width="3" style="80" customWidth="1"/>
    <col min="6916" max="6916" width="2.7109375" style="80" customWidth="1"/>
    <col min="6917" max="6917" width="5.28515625" style="80" customWidth="1"/>
    <col min="6918" max="6918" width="2.5703125" style="80" customWidth="1"/>
    <col min="6919" max="6919" width="2.85546875" style="80" customWidth="1"/>
    <col min="6920" max="6920" width="6.7109375" style="80" customWidth="1"/>
    <col min="6921" max="6921" width="3.28515625" style="80" customWidth="1"/>
    <col min="6922" max="6922" width="5.140625" style="80" customWidth="1"/>
    <col min="6923" max="6923" width="3.7109375" style="80" customWidth="1"/>
    <col min="6924" max="6924" width="4.5703125" style="80" customWidth="1"/>
    <col min="6925" max="6927" width="3.7109375" style="80" customWidth="1"/>
    <col min="6928" max="6928" width="3.140625" style="80" customWidth="1"/>
    <col min="6929" max="6929" width="2.140625" style="80" customWidth="1"/>
    <col min="6930" max="6930" width="4.42578125" style="80" customWidth="1"/>
    <col min="6931" max="6931" width="0.7109375" style="80" customWidth="1"/>
    <col min="6932" max="6932" width="2.7109375" style="80" customWidth="1"/>
    <col min="6933" max="6934" width="1.7109375" style="80" customWidth="1"/>
    <col min="6935" max="6935" width="2.42578125" style="80" customWidth="1"/>
    <col min="6936" max="6936" width="2.7109375" style="80" customWidth="1"/>
    <col min="6937" max="6937" width="2.140625" style="80" customWidth="1"/>
    <col min="6938" max="6939" width="0.7109375" style="80" customWidth="1"/>
    <col min="6940" max="6940" width="2.140625" style="80" customWidth="1"/>
    <col min="6941" max="6941" width="3.7109375" style="80" customWidth="1"/>
    <col min="6942" max="6942" width="2" style="80" customWidth="1"/>
    <col min="6943" max="6943" width="3.85546875" style="80" customWidth="1"/>
    <col min="6944" max="6944" width="2.42578125" style="80" customWidth="1"/>
    <col min="6945" max="6945" width="0.7109375" style="80" customWidth="1"/>
    <col min="6946" max="6946" width="2.28515625" style="80" customWidth="1"/>
    <col min="6947" max="6947" width="0.7109375" style="80" customWidth="1"/>
    <col min="6948" max="6948" width="4.28515625" style="80" customWidth="1"/>
    <col min="6949" max="6949" width="2.7109375" style="80" customWidth="1"/>
    <col min="6950" max="6950" width="5.7109375" style="80" customWidth="1"/>
    <col min="6951" max="6985" width="2.7109375" style="80" customWidth="1"/>
    <col min="6986" max="6986" width="5.28515625" style="80" bestFit="1" customWidth="1"/>
    <col min="6987" max="6987" width="21.85546875" style="80" bestFit="1" customWidth="1"/>
    <col min="6988" max="6988" width="5.5703125" style="80" bestFit="1" customWidth="1"/>
    <col min="6989" max="6989" width="18.140625" style="80" bestFit="1" customWidth="1"/>
    <col min="6990" max="6990" width="5.28515625" style="80" bestFit="1" customWidth="1"/>
    <col min="6991" max="6991" width="22.140625" style="80" bestFit="1" customWidth="1"/>
    <col min="6992" max="6992" width="5.5703125" style="80" bestFit="1" customWidth="1"/>
    <col min="6993" max="7023" width="5.7109375" style="80" customWidth="1"/>
    <col min="7024" max="7168" width="9.140625" style="80"/>
    <col min="7169" max="7169" width="18.7109375" style="80" customWidth="1"/>
    <col min="7170" max="7170" width="2.28515625" style="80" customWidth="1"/>
    <col min="7171" max="7171" width="3" style="80" customWidth="1"/>
    <col min="7172" max="7172" width="2.7109375" style="80" customWidth="1"/>
    <col min="7173" max="7173" width="5.28515625" style="80" customWidth="1"/>
    <col min="7174" max="7174" width="2.5703125" style="80" customWidth="1"/>
    <col min="7175" max="7175" width="2.85546875" style="80" customWidth="1"/>
    <col min="7176" max="7176" width="6.7109375" style="80" customWidth="1"/>
    <col min="7177" max="7177" width="3.28515625" style="80" customWidth="1"/>
    <col min="7178" max="7178" width="5.140625" style="80" customWidth="1"/>
    <col min="7179" max="7179" width="3.7109375" style="80" customWidth="1"/>
    <col min="7180" max="7180" width="4.5703125" style="80" customWidth="1"/>
    <col min="7181" max="7183" width="3.7109375" style="80" customWidth="1"/>
    <col min="7184" max="7184" width="3.140625" style="80" customWidth="1"/>
    <col min="7185" max="7185" width="2.140625" style="80" customWidth="1"/>
    <col min="7186" max="7186" width="4.42578125" style="80" customWidth="1"/>
    <col min="7187" max="7187" width="0.7109375" style="80" customWidth="1"/>
    <col min="7188" max="7188" width="2.7109375" style="80" customWidth="1"/>
    <col min="7189" max="7190" width="1.7109375" style="80" customWidth="1"/>
    <col min="7191" max="7191" width="2.42578125" style="80" customWidth="1"/>
    <col min="7192" max="7192" width="2.7109375" style="80" customWidth="1"/>
    <col min="7193" max="7193" width="2.140625" style="80" customWidth="1"/>
    <col min="7194" max="7195" width="0.7109375" style="80" customWidth="1"/>
    <col min="7196" max="7196" width="2.140625" style="80" customWidth="1"/>
    <col min="7197" max="7197" width="3.7109375" style="80" customWidth="1"/>
    <col min="7198" max="7198" width="2" style="80" customWidth="1"/>
    <col min="7199" max="7199" width="3.85546875" style="80" customWidth="1"/>
    <col min="7200" max="7200" width="2.42578125" style="80" customWidth="1"/>
    <col min="7201" max="7201" width="0.7109375" style="80" customWidth="1"/>
    <col min="7202" max="7202" width="2.28515625" style="80" customWidth="1"/>
    <col min="7203" max="7203" width="0.7109375" style="80" customWidth="1"/>
    <col min="7204" max="7204" width="4.28515625" style="80" customWidth="1"/>
    <col min="7205" max="7205" width="2.7109375" style="80" customWidth="1"/>
    <col min="7206" max="7206" width="5.7109375" style="80" customWidth="1"/>
    <col min="7207" max="7241" width="2.7109375" style="80" customWidth="1"/>
    <col min="7242" max="7242" width="5.28515625" style="80" bestFit="1" customWidth="1"/>
    <col min="7243" max="7243" width="21.85546875" style="80" bestFit="1" customWidth="1"/>
    <col min="7244" max="7244" width="5.5703125" style="80" bestFit="1" customWidth="1"/>
    <col min="7245" max="7245" width="18.140625" style="80" bestFit="1" customWidth="1"/>
    <col min="7246" max="7246" width="5.28515625" style="80" bestFit="1" customWidth="1"/>
    <col min="7247" max="7247" width="22.140625" style="80" bestFit="1" customWidth="1"/>
    <col min="7248" max="7248" width="5.5703125" style="80" bestFit="1" customWidth="1"/>
    <col min="7249" max="7279" width="5.7109375" style="80" customWidth="1"/>
    <col min="7280" max="7424" width="9.140625" style="80"/>
    <col min="7425" max="7425" width="18.7109375" style="80" customWidth="1"/>
    <col min="7426" max="7426" width="2.28515625" style="80" customWidth="1"/>
    <col min="7427" max="7427" width="3" style="80" customWidth="1"/>
    <col min="7428" max="7428" width="2.7109375" style="80" customWidth="1"/>
    <col min="7429" max="7429" width="5.28515625" style="80" customWidth="1"/>
    <col min="7430" max="7430" width="2.5703125" style="80" customWidth="1"/>
    <col min="7431" max="7431" width="2.85546875" style="80" customWidth="1"/>
    <col min="7432" max="7432" width="6.7109375" style="80" customWidth="1"/>
    <col min="7433" max="7433" width="3.28515625" style="80" customWidth="1"/>
    <col min="7434" max="7434" width="5.140625" style="80" customWidth="1"/>
    <col min="7435" max="7435" width="3.7109375" style="80" customWidth="1"/>
    <col min="7436" max="7436" width="4.5703125" style="80" customWidth="1"/>
    <col min="7437" max="7439" width="3.7109375" style="80" customWidth="1"/>
    <col min="7440" max="7440" width="3.140625" style="80" customWidth="1"/>
    <col min="7441" max="7441" width="2.140625" style="80" customWidth="1"/>
    <col min="7442" max="7442" width="4.42578125" style="80" customWidth="1"/>
    <col min="7443" max="7443" width="0.7109375" style="80" customWidth="1"/>
    <col min="7444" max="7444" width="2.7109375" style="80" customWidth="1"/>
    <col min="7445" max="7446" width="1.7109375" style="80" customWidth="1"/>
    <col min="7447" max="7447" width="2.42578125" style="80" customWidth="1"/>
    <col min="7448" max="7448" width="2.7109375" style="80" customWidth="1"/>
    <col min="7449" max="7449" width="2.140625" style="80" customWidth="1"/>
    <col min="7450" max="7451" width="0.7109375" style="80" customWidth="1"/>
    <col min="7452" max="7452" width="2.140625" style="80" customWidth="1"/>
    <col min="7453" max="7453" width="3.7109375" style="80" customWidth="1"/>
    <col min="7454" max="7454" width="2" style="80" customWidth="1"/>
    <col min="7455" max="7455" width="3.85546875" style="80" customWidth="1"/>
    <col min="7456" max="7456" width="2.42578125" style="80" customWidth="1"/>
    <col min="7457" max="7457" width="0.7109375" style="80" customWidth="1"/>
    <col min="7458" max="7458" width="2.28515625" style="80" customWidth="1"/>
    <col min="7459" max="7459" width="0.7109375" style="80" customWidth="1"/>
    <col min="7460" max="7460" width="4.28515625" style="80" customWidth="1"/>
    <col min="7461" max="7461" width="2.7109375" style="80" customWidth="1"/>
    <col min="7462" max="7462" width="5.7109375" style="80" customWidth="1"/>
    <col min="7463" max="7497" width="2.7109375" style="80" customWidth="1"/>
    <col min="7498" max="7498" width="5.28515625" style="80" bestFit="1" customWidth="1"/>
    <col min="7499" max="7499" width="21.85546875" style="80" bestFit="1" customWidth="1"/>
    <col min="7500" max="7500" width="5.5703125" style="80" bestFit="1" customWidth="1"/>
    <col min="7501" max="7501" width="18.140625" style="80" bestFit="1" customWidth="1"/>
    <col min="7502" max="7502" width="5.28515625" style="80" bestFit="1" customWidth="1"/>
    <col min="7503" max="7503" width="22.140625" style="80" bestFit="1" customWidth="1"/>
    <col min="7504" max="7504" width="5.5703125" style="80" bestFit="1" customWidth="1"/>
    <col min="7505" max="7535" width="5.7109375" style="80" customWidth="1"/>
    <col min="7536" max="7680" width="9.140625" style="80"/>
    <col min="7681" max="7681" width="18.7109375" style="80" customWidth="1"/>
    <col min="7682" max="7682" width="2.28515625" style="80" customWidth="1"/>
    <col min="7683" max="7683" width="3" style="80" customWidth="1"/>
    <col min="7684" max="7684" width="2.7109375" style="80" customWidth="1"/>
    <col min="7685" max="7685" width="5.28515625" style="80" customWidth="1"/>
    <col min="7686" max="7686" width="2.5703125" style="80" customWidth="1"/>
    <col min="7687" max="7687" width="2.85546875" style="80" customWidth="1"/>
    <col min="7688" max="7688" width="6.7109375" style="80" customWidth="1"/>
    <col min="7689" max="7689" width="3.28515625" style="80" customWidth="1"/>
    <col min="7690" max="7690" width="5.140625" style="80" customWidth="1"/>
    <col min="7691" max="7691" width="3.7109375" style="80" customWidth="1"/>
    <col min="7692" max="7692" width="4.5703125" style="80" customWidth="1"/>
    <col min="7693" max="7695" width="3.7109375" style="80" customWidth="1"/>
    <col min="7696" max="7696" width="3.140625" style="80" customWidth="1"/>
    <col min="7697" max="7697" width="2.140625" style="80" customWidth="1"/>
    <col min="7698" max="7698" width="4.42578125" style="80" customWidth="1"/>
    <col min="7699" max="7699" width="0.7109375" style="80" customWidth="1"/>
    <col min="7700" max="7700" width="2.7109375" style="80" customWidth="1"/>
    <col min="7701" max="7702" width="1.7109375" style="80" customWidth="1"/>
    <col min="7703" max="7703" width="2.42578125" style="80" customWidth="1"/>
    <col min="7704" max="7704" width="2.7109375" style="80" customWidth="1"/>
    <col min="7705" max="7705" width="2.140625" style="80" customWidth="1"/>
    <col min="7706" max="7707" width="0.7109375" style="80" customWidth="1"/>
    <col min="7708" max="7708" width="2.140625" style="80" customWidth="1"/>
    <col min="7709" max="7709" width="3.7109375" style="80" customWidth="1"/>
    <col min="7710" max="7710" width="2" style="80" customWidth="1"/>
    <col min="7711" max="7711" width="3.85546875" style="80" customWidth="1"/>
    <col min="7712" max="7712" width="2.42578125" style="80" customWidth="1"/>
    <col min="7713" max="7713" width="0.7109375" style="80" customWidth="1"/>
    <col min="7714" max="7714" width="2.28515625" style="80" customWidth="1"/>
    <col min="7715" max="7715" width="0.7109375" style="80" customWidth="1"/>
    <col min="7716" max="7716" width="4.28515625" style="80" customWidth="1"/>
    <col min="7717" max="7717" width="2.7109375" style="80" customWidth="1"/>
    <col min="7718" max="7718" width="5.7109375" style="80" customWidth="1"/>
    <col min="7719" max="7753" width="2.7109375" style="80" customWidth="1"/>
    <col min="7754" max="7754" width="5.28515625" style="80" bestFit="1" customWidth="1"/>
    <col min="7755" max="7755" width="21.85546875" style="80" bestFit="1" customWidth="1"/>
    <col min="7756" max="7756" width="5.5703125" style="80" bestFit="1" customWidth="1"/>
    <col min="7757" max="7757" width="18.140625" style="80" bestFit="1" customWidth="1"/>
    <col min="7758" max="7758" width="5.28515625" style="80" bestFit="1" customWidth="1"/>
    <col min="7759" max="7759" width="22.140625" style="80" bestFit="1" customWidth="1"/>
    <col min="7760" max="7760" width="5.5703125" style="80" bestFit="1" customWidth="1"/>
    <col min="7761" max="7791" width="5.7109375" style="80" customWidth="1"/>
    <col min="7792" max="7936" width="9.140625" style="80"/>
    <col min="7937" max="7937" width="18.7109375" style="80" customWidth="1"/>
    <col min="7938" max="7938" width="2.28515625" style="80" customWidth="1"/>
    <col min="7939" max="7939" width="3" style="80" customWidth="1"/>
    <col min="7940" max="7940" width="2.7109375" style="80" customWidth="1"/>
    <col min="7941" max="7941" width="5.28515625" style="80" customWidth="1"/>
    <col min="7942" max="7942" width="2.5703125" style="80" customWidth="1"/>
    <col min="7943" max="7943" width="2.85546875" style="80" customWidth="1"/>
    <col min="7944" max="7944" width="6.7109375" style="80" customWidth="1"/>
    <col min="7945" max="7945" width="3.28515625" style="80" customWidth="1"/>
    <col min="7946" max="7946" width="5.140625" style="80" customWidth="1"/>
    <col min="7947" max="7947" width="3.7109375" style="80" customWidth="1"/>
    <col min="7948" max="7948" width="4.5703125" style="80" customWidth="1"/>
    <col min="7949" max="7951" width="3.7109375" style="80" customWidth="1"/>
    <col min="7952" max="7952" width="3.140625" style="80" customWidth="1"/>
    <col min="7953" max="7953" width="2.140625" style="80" customWidth="1"/>
    <col min="7954" max="7954" width="4.42578125" style="80" customWidth="1"/>
    <col min="7955" max="7955" width="0.7109375" style="80" customWidth="1"/>
    <col min="7956" max="7956" width="2.7109375" style="80" customWidth="1"/>
    <col min="7957" max="7958" width="1.7109375" style="80" customWidth="1"/>
    <col min="7959" max="7959" width="2.42578125" style="80" customWidth="1"/>
    <col min="7960" max="7960" width="2.7109375" style="80" customWidth="1"/>
    <col min="7961" max="7961" width="2.140625" style="80" customWidth="1"/>
    <col min="7962" max="7963" width="0.7109375" style="80" customWidth="1"/>
    <col min="7964" max="7964" width="2.140625" style="80" customWidth="1"/>
    <col min="7965" max="7965" width="3.7109375" style="80" customWidth="1"/>
    <col min="7966" max="7966" width="2" style="80" customWidth="1"/>
    <col min="7967" max="7967" width="3.85546875" style="80" customWidth="1"/>
    <col min="7968" max="7968" width="2.42578125" style="80" customWidth="1"/>
    <col min="7969" max="7969" width="0.7109375" style="80" customWidth="1"/>
    <col min="7970" max="7970" width="2.28515625" style="80" customWidth="1"/>
    <col min="7971" max="7971" width="0.7109375" style="80" customWidth="1"/>
    <col min="7972" max="7972" width="4.28515625" style="80" customWidth="1"/>
    <col min="7973" max="7973" width="2.7109375" style="80" customWidth="1"/>
    <col min="7974" max="7974" width="5.7109375" style="80" customWidth="1"/>
    <col min="7975" max="8009" width="2.7109375" style="80" customWidth="1"/>
    <col min="8010" max="8010" width="5.28515625" style="80" bestFit="1" customWidth="1"/>
    <col min="8011" max="8011" width="21.85546875" style="80" bestFit="1" customWidth="1"/>
    <col min="8012" max="8012" width="5.5703125" style="80" bestFit="1" customWidth="1"/>
    <col min="8013" max="8013" width="18.140625" style="80" bestFit="1" customWidth="1"/>
    <col min="8014" max="8014" width="5.28515625" style="80" bestFit="1" customWidth="1"/>
    <col min="8015" max="8015" width="22.140625" style="80" bestFit="1" customWidth="1"/>
    <col min="8016" max="8016" width="5.5703125" style="80" bestFit="1" customWidth="1"/>
    <col min="8017" max="8047" width="5.7109375" style="80" customWidth="1"/>
    <col min="8048" max="8192" width="9.140625" style="80"/>
    <col min="8193" max="8193" width="18.7109375" style="80" customWidth="1"/>
    <col min="8194" max="8194" width="2.28515625" style="80" customWidth="1"/>
    <col min="8195" max="8195" width="3" style="80" customWidth="1"/>
    <col min="8196" max="8196" width="2.7109375" style="80" customWidth="1"/>
    <col min="8197" max="8197" width="5.28515625" style="80" customWidth="1"/>
    <col min="8198" max="8198" width="2.5703125" style="80" customWidth="1"/>
    <col min="8199" max="8199" width="2.85546875" style="80" customWidth="1"/>
    <col min="8200" max="8200" width="6.7109375" style="80" customWidth="1"/>
    <col min="8201" max="8201" width="3.28515625" style="80" customWidth="1"/>
    <col min="8202" max="8202" width="5.140625" style="80" customWidth="1"/>
    <col min="8203" max="8203" width="3.7109375" style="80" customWidth="1"/>
    <col min="8204" max="8204" width="4.5703125" style="80" customWidth="1"/>
    <col min="8205" max="8207" width="3.7109375" style="80" customWidth="1"/>
    <col min="8208" max="8208" width="3.140625" style="80" customWidth="1"/>
    <col min="8209" max="8209" width="2.140625" style="80" customWidth="1"/>
    <col min="8210" max="8210" width="4.42578125" style="80" customWidth="1"/>
    <col min="8211" max="8211" width="0.7109375" style="80" customWidth="1"/>
    <col min="8212" max="8212" width="2.7109375" style="80" customWidth="1"/>
    <col min="8213" max="8214" width="1.7109375" style="80" customWidth="1"/>
    <col min="8215" max="8215" width="2.42578125" style="80" customWidth="1"/>
    <col min="8216" max="8216" width="2.7109375" style="80" customWidth="1"/>
    <col min="8217" max="8217" width="2.140625" style="80" customWidth="1"/>
    <col min="8218" max="8219" width="0.7109375" style="80" customWidth="1"/>
    <col min="8220" max="8220" width="2.140625" style="80" customWidth="1"/>
    <col min="8221" max="8221" width="3.7109375" style="80" customWidth="1"/>
    <col min="8222" max="8222" width="2" style="80" customWidth="1"/>
    <col min="8223" max="8223" width="3.85546875" style="80" customWidth="1"/>
    <col min="8224" max="8224" width="2.42578125" style="80" customWidth="1"/>
    <col min="8225" max="8225" width="0.7109375" style="80" customWidth="1"/>
    <col min="8226" max="8226" width="2.28515625" style="80" customWidth="1"/>
    <col min="8227" max="8227" width="0.7109375" style="80" customWidth="1"/>
    <col min="8228" max="8228" width="4.28515625" style="80" customWidth="1"/>
    <col min="8229" max="8229" width="2.7109375" style="80" customWidth="1"/>
    <col min="8230" max="8230" width="5.7109375" style="80" customWidth="1"/>
    <col min="8231" max="8265" width="2.7109375" style="80" customWidth="1"/>
    <col min="8266" max="8266" width="5.28515625" style="80" bestFit="1" customWidth="1"/>
    <col min="8267" max="8267" width="21.85546875" style="80" bestFit="1" customWidth="1"/>
    <col min="8268" max="8268" width="5.5703125" style="80" bestFit="1" customWidth="1"/>
    <col min="8269" max="8269" width="18.140625" style="80" bestFit="1" customWidth="1"/>
    <col min="8270" max="8270" width="5.28515625" style="80" bestFit="1" customWidth="1"/>
    <col min="8271" max="8271" width="22.140625" style="80" bestFit="1" customWidth="1"/>
    <col min="8272" max="8272" width="5.5703125" style="80" bestFit="1" customWidth="1"/>
    <col min="8273" max="8303" width="5.7109375" style="80" customWidth="1"/>
    <col min="8304" max="8448" width="9.140625" style="80"/>
    <col min="8449" max="8449" width="18.7109375" style="80" customWidth="1"/>
    <col min="8450" max="8450" width="2.28515625" style="80" customWidth="1"/>
    <col min="8451" max="8451" width="3" style="80" customWidth="1"/>
    <col min="8452" max="8452" width="2.7109375" style="80" customWidth="1"/>
    <col min="8453" max="8453" width="5.28515625" style="80" customWidth="1"/>
    <col min="8454" max="8454" width="2.5703125" style="80" customWidth="1"/>
    <col min="8455" max="8455" width="2.85546875" style="80" customWidth="1"/>
    <col min="8456" max="8456" width="6.7109375" style="80" customWidth="1"/>
    <col min="8457" max="8457" width="3.28515625" style="80" customWidth="1"/>
    <col min="8458" max="8458" width="5.140625" style="80" customWidth="1"/>
    <col min="8459" max="8459" width="3.7109375" style="80" customWidth="1"/>
    <col min="8460" max="8460" width="4.5703125" style="80" customWidth="1"/>
    <col min="8461" max="8463" width="3.7109375" style="80" customWidth="1"/>
    <col min="8464" max="8464" width="3.140625" style="80" customWidth="1"/>
    <col min="8465" max="8465" width="2.140625" style="80" customWidth="1"/>
    <col min="8466" max="8466" width="4.42578125" style="80" customWidth="1"/>
    <col min="8467" max="8467" width="0.7109375" style="80" customWidth="1"/>
    <col min="8468" max="8468" width="2.7109375" style="80" customWidth="1"/>
    <col min="8469" max="8470" width="1.7109375" style="80" customWidth="1"/>
    <col min="8471" max="8471" width="2.42578125" style="80" customWidth="1"/>
    <col min="8472" max="8472" width="2.7109375" style="80" customWidth="1"/>
    <col min="8473" max="8473" width="2.140625" style="80" customWidth="1"/>
    <col min="8474" max="8475" width="0.7109375" style="80" customWidth="1"/>
    <col min="8476" max="8476" width="2.140625" style="80" customWidth="1"/>
    <col min="8477" max="8477" width="3.7109375" style="80" customWidth="1"/>
    <col min="8478" max="8478" width="2" style="80" customWidth="1"/>
    <col min="8479" max="8479" width="3.85546875" style="80" customWidth="1"/>
    <col min="8480" max="8480" width="2.42578125" style="80" customWidth="1"/>
    <col min="8481" max="8481" width="0.7109375" style="80" customWidth="1"/>
    <col min="8482" max="8482" width="2.28515625" style="80" customWidth="1"/>
    <col min="8483" max="8483" width="0.7109375" style="80" customWidth="1"/>
    <col min="8484" max="8484" width="4.28515625" style="80" customWidth="1"/>
    <col min="8485" max="8485" width="2.7109375" style="80" customWidth="1"/>
    <col min="8486" max="8486" width="5.7109375" style="80" customWidth="1"/>
    <col min="8487" max="8521" width="2.7109375" style="80" customWidth="1"/>
    <col min="8522" max="8522" width="5.28515625" style="80" bestFit="1" customWidth="1"/>
    <col min="8523" max="8523" width="21.85546875" style="80" bestFit="1" customWidth="1"/>
    <col min="8524" max="8524" width="5.5703125" style="80" bestFit="1" customWidth="1"/>
    <col min="8525" max="8525" width="18.140625" style="80" bestFit="1" customWidth="1"/>
    <col min="8526" max="8526" width="5.28515625" style="80" bestFit="1" customWidth="1"/>
    <col min="8527" max="8527" width="22.140625" style="80" bestFit="1" customWidth="1"/>
    <col min="8528" max="8528" width="5.5703125" style="80" bestFit="1" customWidth="1"/>
    <col min="8529" max="8559" width="5.7109375" style="80" customWidth="1"/>
    <col min="8560" max="8704" width="9.140625" style="80"/>
    <col min="8705" max="8705" width="18.7109375" style="80" customWidth="1"/>
    <col min="8706" max="8706" width="2.28515625" style="80" customWidth="1"/>
    <col min="8707" max="8707" width="3" style="80" customWidth="1"/>
    <col min="8708" max="8708" width="2.7109375" style="80" customWidth="1"/>
    <col min="8709" max="8709" width="5.28515625" style="80" customWidth="1"/>
    <col min="8710" max="8710" width="2.5703125" style="80" customWidth="1"/>
    <col min="8711" max="8711" width="2.85546875" style="80" customWidth="1"/>
    <col min="8712" max="8712" width="6.7109375" style="80" customWidth="1"/>
    <col min="8713" max="8713" width="3.28515625" style="80" customWidth="1"/>
    <col min="8714" max="8714" width="5.140625" style="80" customWidth="1"/>
    <col min="8715" max="8715" width="3.7109375" style="80" customWidth="1"/>
    <col min="8716" max="8716" width="4.5703125" style="80" customWidth="1"/>
    <col min="8717" max="8719" width="3.7109375" style="80" customWidth="1"/>
    <col min="8720" max="8720" width="3.140625" style="80" customWidth="1"/>
    <col min="8721" max="8721" width="2.140625" style="80" customWidth="1"/>
    <col min="8722" max="8722" width="4.42578125" style="80" customWidth="1"/>
    <col min="8723" max="8723" width="0.7109375" style="80" customWidth="1"/>
    <col min="8724" max="8724" width="2.7109375" style="80" customWidth="1"/>
    <col min="8725" max="8726" width="1.7109375" style="80" customWidth="1"/>
    <col min="8727" max="8727" width="2.42578125" style="80" customWidth="1"/>
    <col min="8728" max="8728" width="2.7109375" style="80" customWidth="1"/>
    <col min="8729" max="8729" width="2.140625" style="80" customWidth="1"/>
    <col min="8730" max="8731" width="0.7109375" style="80" customWidth="1"/>
    <col min="8732" max="8732" width="2.140625" style="80" customWidth="1"/>
    <col min="8733" max="8733" width="3.7109375" style="80" customWidth="1"/>
    <col min="8734" max="8734" width="2" style="80" customWidth="1"/>
    <col min="8735" max="8735" width="3.85546875" style="80" customWidth="1"/>
    <col min="8736" max="8736" width="2.42578125" style="80" customWidth="1"/>
    <col min="8737" max="8737" width="0.7109375" style="80" customWidth="1"/>
    <col min="8738" max="8738" width="2.28515625" style="80" customWidth="1"/>
    <col min="8739" max="8739" width="0.7109375" style="80" customWidth="1"/>
    <col min="8740" max="8740" width="4.28515625" style="80" customWidth="1"/>
    <col min="8741" max="8741" width="2.7109375" style="80" customWidth="1"/>
    <col min="8742" max="8742" width="5.7109375" style="80" customWidth="1"/>
    <col min="8743" max="8777" width="2.7109375" style="80" customWidth="1"/>
    <col min="8778" max="8778" width="5.28515625" style="80" bestFit="1" customWidth="1"/>
    <col min="8779" max="8779" width="21.85546875" style="80" bestFit="1" customWidth="1"/>
    <col min="8780" max="8780" width="5.5703125" style="80" bestFit="1" customWidth="1"/>
    <col min="8781" max="8781" width="18.140625" style="80" bestFit="1" customWidth="1"/>
    <col min="8782" max="8782" width="5.28515625" style="80" bestFit="1" customWidth="1"/>
    <col min="8783" max="8783" width="22.140625" style="80" bestFit="1" customWidth="1"/>
    <col min="8784" max="8784" width="5.5703125" style="80" bestFit="1" customWidth="1"/>
    <col min="8785" max="8815" width="5.7109375" style="80" customWidth="1"/>
    <col min="8816" max="8960" width="9.140625" style="80"/>
    <col min="8961" max="8961" width="18.7109375" style="80" customWidth="1"/>
    <col min="8962" max="8962" width="2.28515625" style="80" customWidth="1"/>
    <col min="8963" max="8963" width="3" style="80" customWidth="1"/>
    <col min="8964" max="8964" width="2.7109375" style="80" customWidth="1"/>
    <col min="8965" max="8965" width="5.28515625" style="80" customWidth="1"/>
    <col min="8966" max="8966" width="2.5703125" style="80" customWidth="1"/>
    <col min="8967" max="8967" width="2.85546875" style="80" customWidth="1"/>
    <col min="8968" max="8968" width="6.7109375" style="80" customWidth="1"/>
    <col min="8969" max="8969" width="3.28515625" style="80" customWidth="1"/>
    <col min="8970" max="8970" width="5.140625" style="80" customWidth="1"/>
    <col min="8971" max="8971" width="3.7109375" style="80" customWidth="1"/>
    <col min="8972" max="8972" width="4.5703125" style="80" customWidth="1"/>
    <col min="8973" max="8975" width="3.7109375" style="80" customWidth="1"/>
    <col min="8976" max="8976" width="3.140625" style="80" customWidth="1"/>
    <col min="8977" max="8977" width="2.140625" style="80" customWidth="1"/>
    <col min="8978" max="8978" width="4.42578125" style="80" customWidth="1"/>
    <col min="8979" max="8979" width="0.7109375" style="80" customWidth="1"/>
    <col min="8980" max="8980" width="2.7109375" style="80" customWidth="1"/>
    <col min="8981" max="8982" width="1.7109375" style="80" customWidth="1"/>
    <col min="8983" max="8983" width="2.42578125" style="80" customWidth="1"/>
    <col min="8984" max="8984" width="2.7109375" style="80" customWidth="1"/>
    <col min="8985" max="8985" width="2.140625" style="80" customWidth="1"/>
    <col min="8986" max="8987" width="0.7109375" style="80" customWidth="1"/>
    <col min="8988" max="8988" width="2.140625" style="80" customWidth="1"/>
    <col min="8989" max="8989" width="3.7109375" style="80" customWidth="1"/>
    <col min="8990" max="8990" width="2" style="80" customWidth="1"/>
    <col min="8991" max="8991" width="3.85546875" style="80" customWidth="1"/>
    <col min="8992" max="8992" width="2.42578125" style="80" customWidth="1"/>
    <col min="8993" max="8993" width="0.7109375" style="80" customWidth="1"/>
    <col min="8994" max="8994" width="2.28515625" style="80" customWidth="1"/>
    <col min="8995" max="8995" width="0.7109375" style="80" customWidth="1"/>
    <col min="8996" max="8996" width="4.28515625" style="80" customWidth="1"/>
    <col min="8997" max="8997" width="2.7109375" style="80" customWidth="1"/>
    <col min="8998" max="8998" width="5.7109375" style="80" customWidth="1"/>
    <col min="8999" max="9033" width="2.7109375" style="80" customWidth="1"/>
    <col min="9034" max="9034" width="5.28515625" style="80" bestFit="1" customWidth="1"/>
    <col min="9035" max="9035" width="21.85546875" style="80" bestFit="1" customWidth="1"/>
    <col min="9036" max="9036" width="5.5703125" style="80" bestFit="1" customWidth="1"/>
    <col min="9037" max="9037" width="18.140625" style="80" bestFit="1" customWidth="1"/>
    <col min="9038" max="9038" width="5.28515625" style="80" bestFit="1" customWidth="1"/>
    <col min="9039" max="9039" width="22.140625" style="80" bestFit="1" customWidth="1"/>
    <col min="9040" max="9040" width="5.5703125" style="80" bestFit="1" customWidth="1"/>
    <col min="9041" max="9071" width="5.7109375" style="80" customWidth="1"/>
    <col min="9072" max="9216" width="9.140625" style="80"/>
    <col min="9217" max="9217" width="18.7109375" style="80" customWidth="1"/>
    <col min="9218" max="9218" width="2.28515625" style="80" customWidth="1"/>
    <col min="9219" max="9219" width="3" style="80" customWidth="1"/>
    <col min="9220" max="9220" width="2.7109375" style="80" customWidth="1"/>
    <col min="9221" max="9221" width="5.28515625" style="80" customWidth="1"/>
    <col min="9222" max="9222" width="2.5703125" style="80" customWidth="1"/>
    <col min="9223" max="9223" width="2.85546875" style="80" customWidth="1"/>
    <col min="9224" max="9224" width="6.7109375" style="80" customWidth="1"/>
    <col min="9225" max="9225" width="3.28515625" style="80" customWidth="1"/>
    <col min="9226" max="9226" width="5.140625" style="80" customWidth="1"/>
    <col min="9227" max="9227" width="3.7109375" style="80" customWidth="1"/>
    <col min="9228" max="9228" width="4.5703125" style="80" customWidth="1"/>
    <col min="9229" max="9231" width="3.7109375" style="80" customWidth="1"/>
    <col min="9232" max="9232" width="3.140625" style="80" customWidth="1"/>
    <col min="9233" max="9233" width="2.140625" style="80" customWidth="1"/>
    <col min="9234" max="9234" width="4.42578125" style="80" customWidth="1"/>
    <col min="9235" max="9235" width="0.7109375" style="80" customWidth="1"/>
    <col min="9236" max="9236" width="2.7109375" style="80" customWidth="1"/>
    <col min="9237" max="9238" width="1.7109375" style="80" customWidth="1"/>
    <col min="9239" max="9239" width="2.42578125" style="80" customWidth="1"/>
    <col min="9240" max="9240" width="2.7109375" style="80" customWidth="1"/>
    <col min="9241" max="9241" width="2.140625" style="80" customWidth="1"/>
    <col min="9242" max="9243" width="0.7109375" style="80" customWidth="1"/>
    <col min="9244" max="9244" width="2.140625" style="80" customWidth="1"/>
    <col min="9245" max="9245" width="3.7109375" style="80" customWidth="1"/>
    <col min="9246" max="9246" width="2" style="80" customWidth="1"/>
    <col min="9247" max="9247" width="3.85546875" style="80" customWidth="1"/>
    <col min="9248" max="9248" width="2.42578125" style="80" customWidth="1"/>
    <col min="9249" max="9249" width="0.7109375" style="80" customWidth="1"/>
    <col min="9250" max="9250" width="2.28515625" style="80" customWidth="1"/>
    <col min="9251" max="9251" width="0.7109375" style="80" customWidth="1"/>
    <col min="9252" max="9252" width="4.28515625" style="80" customWidth="1"/>
    <col min="9253" max="9253" width="2.7109375" style="80" customWidth="1"/>
    <col min="9254" max="9254" width="5.7109375" style="80" customWidth="1"/>
    <col min="9255" max="9289" width="2.7109375" style="80" customWidth="1"/>
    <col min="9290" max="9290" width="5.28515625" style="80" bestFit="1" customWidth="1"/>
    <col min="9291" max="9291" width="21.85546875" style="80" bestFit="1" customWidth="1"/>
    <col min="9292" max="9292" width="5.5703125" style="80" bestFit="1" customWidth="1"/>
    <col min="9293" max="9293" width="18.140625" style="80" bestFit="1" customWidth="1"/>
    <col min="9294" max="9294" width="5.28515625" style="80" bestFit="1" customWidth="1"/>
    <col min="9295" max="9295" width="22.140625" style="80" bestFit="1" customWidth="1"/>
    <col min="9296" max="9296" width="5.5703125" style="80" bestFit="1" customWidth="1"/>
    <col min="9297" max="9327" width="5.7109375" style="80" customWidth="1"/>
    <col min="9328" max="9472" width="9.140625" style="80"/>
    <col min="9473" max="9473" width="18.7109375" style="80" customWidth="1"/>
    <col min="9474" max="9474" width="2.28515625" style="80" customWidth="1"/>
    <col min="9475" max="9475" width="3" style="80" customWidth="1"/>
    <col min="9476" max="9476" width="2.7109375" style="80" customWidth="1"/>
    <col min="9477" max="9477" width="5.28515625" style="80" customWidth="1"/>
    <col min="9478" max="9478" width="2.5703125" style="80" customWidth="1"/>
    <col min="9479" max="9479" width="2.85546875" style="80" customWidth="1"/>
    <col min="9480" max="9480" width="6.7109375" style="80" customWidth="1"/>
    <col min="9481" max="9481" width="3.28515625" style="80" customWidth="1"/>
    <col min="9482" max="9482" width="5.140625" style="80" customWidth="1"/>
    <col min="9483" max="9483" width="3.7109375" style="80" customWidth="1"/>
    <col min="9484" max="9484" width="4.5703125" style="80" customWidth="1"/>
    <col min="9485" max="9487" width="3.7109375" style="80" customWidth="1"/>
    <col min="9488" max="9488" width="3.140625" style="80" customWidth="1"/>
    <col min="9489" max="9489" width="2.140625" style="80" customWidth="1"/>
    <col min="9490" max="9490" width="4.42578125" style="80" customWidth="1"/>
    <col min="9491" max="9491" width="0.7109375" style="80" customWidth="1"/>
    <col min="9492" max="9492" width="2.7109375" style="80" customWidth="1"/>
    <col min="9493" max="9494" width="1.7109375" style="80" customWidth="1"/>
    <col min="9495" max="9495" width="2.42578125" style="80" customWidth="1"/>
    <col min="9496" max="9496" width="2.7109375" style="80" customWidth="1"/>
    <col min="9497" max="9497" width="2.140625" style="80" customWidth="1"/>
    <col min="9498" max="9499" width="0.7109375" style="80" customWidth="1"/>
    <col min="9500" max="9500" width="2.140625" style="80" customWidth="1"/>
    <col min="9501" max="9501" width="3.7109375" style="80" customWidth="1"/>
    <col min="9502" max="9502" width="2" style="80" customWidth="1"/>
    <col min="9503" max="9503" width="3.85546875" style="80" customWidth="1"/>
    <col min="9504" max="9504" width="2.42578125" style="80" customWidth="1"/>
    <col min="9505" max="9505" width="0.7109375" style="80" customWidth="1"/>
    <col min="9506" max="9506" width="2.28515625" style="80" customWidth="1"/>
    <col min="9507" max="9507" width="0.7109375" style="80" customWidth="1"/>
    <col min="9508" max="9508" width="4.28515625" style="80" customWidth="1"/>
    <col min="9509" max="9509" width="2.7109375" style="80" customWidth="1"/>
    <col min="9510" max="9510" width="5.7109375" style="80" customWidth="1"/>
    <col min="9511" max="9545" width="2.7109375" style="80" customWidth="1"/>
    <col min="9546" max="9546" width="5.28515625" style="80" bestFit="1" customWidth="1"/>
    <col min="9547" max="9547" width="21.85546875" style="80" bestFit="1" customWidth="1"/>
    <col min="9548" max="9548" width="5.5703125" style="80" bestFit="1" customWidth="1"/>
    <col min="9549" max="9549" width="18.140625" style="80" bestFit="1" customWidth="1"/>
    <col min="9550" max="9550" width="5.28515625" style="80" bestFit="1" customWidth="1"/>
    <col min="9551" max="9551" width="22.140625" style="80" bestFit="1" customWidth="1"/>
    <col min="9552" max="9552" width="5.5703125" style="80" bestFit="1" customWidth="1"/>
    <col min="9553" max="9583" width="5.7109375" style="80" customWidth="1"/>
    <col min="9584" max="9728" width="9.140625" style="80"/>
    <col min="9729" max="9729" width="18.7109375" style="80" customWidth="1"/>
    <col min="9730" max="9730" width="2.28515625" style="80" customWidth="1"/>
    <col min="9731" max="9731" width="3" style="80" customWidth="1"/>
    <col min="9732" max="9732" width="2.7109375" style="80" customWidth="1"/>
    <col min="9733" max="9733" width="5.28515625" style="80" customWidth="1"/>
    <col min="9734" max="9734" width="2.5703125" style="80" customWidth="1"/>
    <col min="9735" max="9735" width="2.85546875" style="80" customWidth="1"/>
    <col min="9736" max="9736" width="6.7109375" style="80" customWidth="1"/>
    <col min="9737" max="9737" width="3.28515625" style="80" customWidth="1"/>
    <col min="9738" max="9738" width="5.140625" style="80" customWidth="1"/>
    <col min="9739" max="9739" width="3.7109375" style="80" customWidth="1"/>
    <col min="9740" max="9740" width="4.5703125" style="80" customWidth="1"/>
    <col min="9741" max="9743" width="3.7109375" style="80" customWidth="1"/>
    <col min="9744" max="9744" width="3.140625" style="80" customWidth="1"/>
    <col min="9745" max="9745" width="2.140625" style="80" customWidth="1"/>
    <col min="9746" max="9746" width="4.42578125" style="80" customWidth="1"/>
    <col min="9747" max="9747" width="0.7109375" style="80" customWidth="1"/>
    <col min="9748" max="9748" width="2.7109375" style="80" customWidth="1"/>
    <col min="9749" max="9750" width="1.7109375" style="80" customWidth="1"/>
    <col min="9751" max="9751" width="2.42578125" style="80" customWidth="1"/>
    <col min="9752" max="9752" width="2.7109375" style="80" customWidth="1"/>
    <col min="9753" max="9753" width="2.140625" style="80" customWidth="1"/>
    <col min="9754" max="9755" width="0.7109375" style="80" customWidth="1"/>
    <col min="9756" max="9756" width="2.140625" style="80" customWidth="1"/>
    <col min="9757" max="9757" width="3.7109375" style="80" customWidth="1"/>
    <col min="9758" max="9758" width="2" style="80" customWidth="1"/>
    <col min="9759" max="9759" width="3.85546875" style="80" customWidth="1"/>
    <col min="9760" max="9760" width="2.42578125" style="80" customWidth="1"/>
    <col min="9761" max="9761" width="0.7109375" style="80" customWidth="1"/>
    <col min="9762" max="9762" width="2.28515625" style="80" customWidth="1"/>
    <col min="9763" max="9763" width="0.7109375" style="80" customWidth="1"/>
    <col min="9764" max="9764" width="4.28515625" style="80" customWidth="1"/>
    <col min="9765" max="9765" width="2.7109375" style="80" customWidth="1"/>
    <col min="9766" max="9766" width="5.7109375" style="80" customWidth="1"/>
    <col min="9767" max="9801" width="2.7109375" style="80" customWidth="1"/>
    <col min="9802" max="9802" width="5.28515625" style="80" bestFit="1" customWidth="1"/>
    <col min="9803" max="9803" width="21.85546875" style="80" bestFit="1" customWidth="1"/>
    <col min="9804" max="9804" width="5.5703125" style="80" bestFit="1" customWidth="1"/>
    <col min="9805" max="9805" width="18.140625" style="80" bestFit="1" customWidth="1"/>
    <col min="9806" max="9806" width="5.28515625" style="80" bestFit="1" customWidth="1"/>
    <col min="9807" max="9807" width="22.140625" style="80" bestFit="1" customWidth="1"/>
    <col min="9808" max="9808" width="5.5703125" style="80" bestFit="1" customWidth="1"/>
    <col min="9809" max="9839" width="5.7109375" style="80" customWidth="1"/>
    <col min="9840" max="9984" width="9.140625" style="80"/>
    <col min="9985" max="9985" width="18.7109375" style="80" customWidth="1"/>
    <col min="9986" max="9986" width="2.28515625" style="80" customWidth="1"/>
    <col min="9987" max="9987" width="3" style="80" customWidth="1"/>
    <col min="9988" max="9988" width="2.7109375" style="80" customWidth="1"/>
    <col min="9989" max="9989" width="5.28515625" style="80" customWidth="1"/>
    <col min="9990" max="9990" width="2.5703125" style="80" customWidth="1"/>
    <col min="9991" max="9991" width="2.85546875" style="80" customWidth="1"/>
    <col min="9992" max="9992" width="6.7109375" style="80" customWidth="1"/>
    <col min="9993" max="9993" width="3.28515625" style="80" customWidth="1"/>
    <col min="9994" max="9994" width="5.140625" style="80" customWidth="1"/>
    <col min="9995" max="9995" width="3.7109375" style="80" customWidth="1"/>
    <col min="9996" max="9996" width="4.5703125" style="80" customWidth="1"/>
    <col min="9997" max="9999" width="3.7109375" style="80" customWidth="1"/>
    <col min="10000" max="10000" width="3.140625" style="80" customWidth="1"/>
    <col min="10001" max="10001" width="2.140625" style="80" customWidth="1"/>
    <col min="10002" max="10002" width="4.42578125" style="80" customWidth="1"/>
    <col min="10003" max="10003" width="0.7109375" style="80" customWidth="1"/>
    <col min="10004" max="10004" width="2.7109375" style="80" customWidth="1"/>
    <col min="10005" max="10006" width="1.7109375" style="80" customWidth="1"/>
    <col min="10007" max="10007" width="2.42578125" style="80" customWidth="1"/>
    <col min="10008" max="10008" width="2.7109375" style="80" customWidth="1"/>
    <col min="10009" max="10009" width="2.140625" style="80" customWidth="1"/>
    <col min="10010" max="10011" width="0.7109375" style="80" customWidth="1"/>
    <col min="10012" max="10012" width="2.140625" style="80" customWidth="1"/>
    <col min="10013" max="10013" width="3.7109375" style="80" customWidth="1"/>
    <col min="10014" max="10014" width="2" style="80" customWidth="1"/>
    <col min="10015" max="10015" width="3.85546875" style="80" customWidth="1"/>
    <col min="10016" max="10016" width="2.42578125" style="80" customWidth="1"/>
    <col min="10017" max="10017" width="0.7109375" style="80" customWidth="1"/>
    <col min="10018" max="10018" width="2.28515625" style="80" customWidth="1"/>
    <col min="10019" max="10019" width="0.7109375" style="80" customWidth="1"/>
    <col min="10020" max="10020" width="4.28515625" style="80" customWidth="1"/>
    <col min="10021" max="10021" width="2.7109375" style="80" customWidth="1"/>
    <col min="10022" max="10022" width="5.7109375" style="80" customWidth="1"/>
    <col min="10023" max="10057" width="2.7109375" style="80" customWidth="1"/>
    <col min="10058" max="10058" width="5.28515625" style="80" bestFit="1" customWidth="1"/>
    <col min="10059" max="10059" width="21.85546875" style="80" bestFit="1" customWidth="1"/>
    <col min="10060" max="10060" width="5.5703125" style="80" bestFit="1" customWidth="1"/>
    <col min="10061" max="10061" width="18.140625" style="80" bestFit="1" customWidth="1"/>
    <col min="10062" max="10062" width="5.28515625" style="80" bestFit="1" customWidth="1"/>
    <col min="10063" max="10063" width="22.140625" style="80" bestFit="1" customWidth="1"/>
    <col min="10064" max="10064" width="5.5703125" style="80" bestFit="1" customWidth="1"/>
    <col min="10065" max="10095" width="5.7109375" style="80" customWidth="1"/>
    <col min="10096" max="10240" width="9.140625" style="80"/>
    <col min="10241" max="10241" width="18.7109375" style="80" customWidth="1"/>
    <col min="10242" max="10242" width="2.28515625" style="80" customWidth="1"/>
    <col min="10243" max="10243" width="3" style="80" customWidth="1"/>
    <col min="10244" max="10244" width="2.7109375" style="80" customWidth="1"/>
    <col min="10245" max="10245" width="5.28515625" style="80" customWidth="1"/>
    <col min="10246" max="10246" width="2.5703125" style="80" customWidth="1"/>
    <col min="10247" max="10247" width="2.85546875" style="80" customWidth="1"/>
    <col min="10248" max="10248" width="6.7109375" style="80" customWidth="1"/>
    <col min="10249" max="10249" width="3.28515625" style="80" customWidth="1"/>
    <col min="10250" max="10250" width="5.140625" style="80" customWidth="1"/>
    <col min="10251" max="10251" width="3.7109375" style="80" customWidth="1"/>
    <col min="10252" max="10252" width="4.5703125" style="80" customWidth="1"/>
    <col min="10253" max="10255" width="3.7109375" style="80" customWidth="1"/>
    <col min="10256" max="10256" width="3.140625" style="80" customWidth="1"/>
    <col min="10257" max="10257" width="2.140625" style="80" customWidth="1"/>
    <col min="10258" max="10258" width="4.42578125" style="80" customWidth="1"/>
    <col min="10259" max="10259" width="0.7109375" style="80" customWidth="1"/>
    <col min="10260" max="10260" width="2.7109375" style="80" customWidth="1"/>
    <col min="10261" max="10262" width="1.7109375" style="80" customWidth="1"/>
    <col min="10263" max="10263" width="2.42578125" style="80" customWidth="1"/>
    <col min="10264" max="10264" width="2.7109375" style="80" customWidth="1"/>
    <col min="10265" max="10265" width="2.140625" style="80" customWidth="1"/>
    <col min="10266" max="10267" width="0.7109375" style="80" customWidth="1"/>
    <col min="10268" max="10268" width="2.140625" style="80" customWidth="1"/>
    <col min="10269" max="10269" width="3.7109375" style="80" customWidth="1"/>
    <col min="10270" max="10270" width="2" style="80" customWidth="1"/>
    <col min="10271" max="10271" width="3.85546875" style="80" customWidth="1"/>
    <col min="10272" max="10272" width="2.42578125" style="80" customWidth="1"/>
    <col min="10273" max="10273" width="0.7109375" style="80" customWidth="1"/>
    <col min="10274" max="10274" width="2.28515625" style="80" customWidth="1"/>
    <col min="10275" max="10275" width="0.7109375" style="80" customWidth="1"/>
    <col min="10276" max="10276" width="4.28515625" style="80" customWidth="1"/>
    <col min="10277" max="10277" width="2.7109375" style="80" customWidth="1"/>
    <col min="10278" max="10278" width="5.7109375" style="80" customWidth="1"/>
    <col min="10279" max="10313" width="2.7109375" style="80" customWidth="1"/>
    <col min="10314" max="10314" width="5.28515625" style="80" bestFit="1" customWidth="1"/>
    <col min="10315" max="10315" width="21.85546875" style="80" bestFit="1" customWidth="1"/>
    <col min="10316" max="10316" width="5.5703125" style="80" bestFit="1" customWidth="1"/>
    <col min="10317" max="10317" width="18.140625" style="80" bestFit="1" customWidth="1"/>
    <col min="10318" max="10318" width="5.28515625" style="80" bestFit="1" customWidth="1"/>
    <col min="10319" max="10319" width="22.140625" style="80" bestFit="1" customWidth="1"/>
    <col min="10320" max="10320" width="5.5703125" style="80" bestFit="1" customWidth="1"/>
    <col min="10321" max="10351" width="5.7109375" style="80" customWidth="1"/>
    <col min="10352" max="10496" width="9.140625" style="80"/>
    <col min="10497" max="10497" width="18.7109375" style="80" customWidth="1"/>
    <col min="10498" max="10498" width="2.28515625" style="80" customWidth="1"/>
    <col min="10499" max="10499" width="3" style="80" customWidth="1"/>
    <col min="10500" max="10500" width="2.7109375" style="80" customWidth="1"/>
    <col min="10501" max="10501" width="5.28515625" style="80" customWidth="1"/>
    <col min="10502" max="10502" width="2.5703125" style="80" customWidth="1"/>
    <col min="10503" max="10503" width="2.85546875" style="80" customWidth="1"/>
    <col min="10504" max="10504" width="6.7109375" style="80" customWidth="1"/>
    <col min="10505" max="10505" width="3.28515625" style="80" customWidth="1"/>
    <col min="10506" max="10506" width="5.140625" style="80" customWidth="1"/>
    <col min="10507" max="10507" width="3.7109375" style="80" customWidth="1"/>
    <col min="10508" max="10508" width="4.5703125" style="80" customWidth="1"/>
    <col min="10509" max="10511" width="3.7109375" style="80" customWidth="1"/>
    <col min="10512" max="10512" width="3.140625" style="80" customWidth="1"/>
    <col min="10513" max="10513" width="2.140625" style="80" customWidth="1"/>
    <col min="10514" max="10514" width="4.42578125" style="80" customWidth="1"/>
    <col min="10515" max="10515" width="0.7109375" style="80" customWidth="1"/>
    <col min="10516" max="10516" width="2.7109375" style="80" customWidth="1"/>
    <col min="10517" max="10518" width="1.7109375" style="80" customWidth="1"/>
    <col min="10519" max="10519" width="2.42578125" style="80" customWidth="1"/>
    <col min="10520" max="10520" width="2.7109375" style="80" customWidth="1"/>
    <col min="10521" max="10521" width="2.140625" style="80" customWidth="1"/>
    <col min="10522" max="10523" width="0.7109375" style="80" customWidth="1"/>
    <col min="10524" max="10524" width="2.140625" style="80" customWidth="1"/>
    <col min="10525" max="10525" width="3.7109375" style="80" customWidth="1"/>
    <col min="10526" max="10526" width="2" style="80" customWidth="1"/>
    <col min="10527" max="10527" width="3.85546875" style="80" customWidth="1"/>
    <col min="10528" max="10528" width="2.42578125" style="80" customWidth="1"/>
    <col min="10529" max="10529" width="0.7109375" style="80" customWidth="1"/>
    <col min="10530" max="10530" width="2.28515625" style="80" customWidth="1"/>
    <col min="10531" max="10531" width="0.7109375" style="80" customWidth="1"/>
    <col min="10532" max="10532" width="4.28515625" style="80" customWidth="1"/>
    <col min="10533" max="10533" width="2.7109375" style="80" customWidth="1"/>
    <col min="10534" max="10534" width="5.7109375" style="80" customWidth="1"/>
    <col min="10535" max="10569" width="2.7109375" style="80" customWidth="1"/>
    <col min="10570" max="10570" width="5.28515625" style="80" bestFit="1" customWidth="1"/>
    <col min="10571" max="10571" width="21.85546875" style="80" bestFit="1" customWidth="1"/>
    <col min="10572" max="10572" width="5.5703125" style="80" bestFit="1" customWidth="1"/>
    <col min="10573" max="10573" width="18.140625" style="80" bestFit="1" customWidth="1"/>
    <col min="10574" max="10574" width="5.28515625" style="80" bestFit="1" customWidth="1"/>
    <col min="10575" max="10575" width="22.140625" style="80" bestFit="1" customWidth="1"/>
    <col min="10576" max="10576" width="5.5703125" style="80" bestFit="1" customWidth="1"/>
    <col min="10577" max="10607" width="5.7109375" style="80" customWidth="1"/>
    <col min="10608" max="10752" width="9.140625" style="80"/>
    <col min="10753" max="10753" width="18.7109375" style="80" customWidth="1"/>
    <col min="10754" max="10754" width="2.28515625" style="80" customWidth="1"/>
    <col min="10755" max="10755" width="3" style="80" customWidth="1"/>
    <col min="10756" max="10756" width="2.7109375" style="80" customWidth="1"/>
    <col min="10757" max="10757" width="5.28515625" style="80" customWidth="1"/>
    <col min="10758" max="10758" width="2.5703125" style="80" customWidth="1"/>
    <col min="10759" max="10759" width="2.85546875" style="80" customWidth="1"/>
    <col min="10760" max="10760" width="6.7109375" style="80" customWidth="1"/>
    <col min="10761" max="10761" width="3.28515625" style="80" customWidth="1"/>
    <col min="10762" max="10762" width="5.140625" style="80" customWidth="1"/>
    <col min="10763" max="10763" width="3.7109375" style="80" customWidth="1"/>
    <col min="10764" max="10764" width="4.5703125" style="80" customWidth="1"/>
    <col min="10765" max="10767" width="3.7109375" style="80" customWidth="1"/>
    <col min="10768" max="10768" width="3.140625" style="80" customWidth="1"/>
    <col min="10769" max="10769" width="2.140625" style="80" customWidth="1"/>
    <col min="10770" max="10770" width="4.42578125" style="80" customWidth="1"/>
    <col min="10771" max="10771" width="0.7109375" style="80" customWidth="1"/>
    <col min="10772" max="10772" width="2.7109375" style="80" customWidth="1"/>
    <col min="10773" max="10774" width="1.7109375" style="80" customWidth="1"/>
    <col min="10775" max="10775" width="2.42578125" style="80" customWidth="1"/>
    <col min="10776" max="10776" width="2.7109375" style="80" customWidth="1"/>
    <col min="10777" max="10777" width="2.140625" style="80" customWidth="1"/>
    <col min="10778" max="10779" width="0.7109375" style="80" customWidth="1"/>
    <col min="10780" max="10780" width="2.140625" style="80" customWidth="1"/>
    <col min="10781" max="10781" width="3.7109375" style="80" customWidth="1"/>
    <col min="10782" max="10782" width="2" style="80" customWidth="1"/>
    <col min="10783" max="10783" width="3.85546875" style="80" customWidth="1"/>
    <col min="10784" max="10784" width="2.42578125" style="80" customWidth="1"/>
    <col min="10785" max="10785" width="0.7109375" style="80" customWidth="1"/>
    <col min="10786" max="10786" width="2.28515625" style="80" customWidth="1"/>
    <col min="10787" max="10787" width="0.7109375" style="80" customWidth="1"/>
    <col min="10788" max="10788" width="4.28515625" style="80" customWidth="1"/>
    <col min="10789" max="10789" width="2.7109375" style="80" customWidth="1"/>
    <col min="10790" max="10790" width="5.7109375" style="80" customWidth="1"/>
    <col min="10791" max="10825" width="2.7109375" style="80" customWidth="1"/>
    <col min="10826" max="10826" width="5.28515625" style="80" bestFit="1" customWidth="1"/>
    <col min="10827" max="10827" width="21.85546875" style="80" bestFit="1" customWidth="1"/>
    <col min="10828" max="10828" width="5.5703125" style="80" bestFit="1" customWidth="1"/>
    <col min="10829" max="10829" width="18.140625" style="80" bestFit="1" customWidth="1"/>
    <col min="10830" max="10830" width="5.28515625" style="80" bestFit="1" customWidth="1"/>
    <col min="10831" max="10831" width="22.140625" style="80" bestFit="1" customWidth="1"/>
    <col min="10832" max="10832" width="5.5703125" style="80" bestFit="1" customWidth="1"/>
    <col min="10833" max="10863" width="5.7109375" style="80" customWidth="1"/>
    <col min="10864" max="11008" width="9.140625" style="80"/>
    <col min="11009" max="11009" width="18.7109375" style="80" customWidth="1"/>
    <col min="11010" max="11010" width="2.28515625" style="80" customWidth="1"/>
    <col min="11011" max="11011" width="3" style="80" customWidth="1"/>
    <col min="11012" max="11012" width="2.7109375" style="80" customWidth="1"/>
    <col min="11013" max="11013" width="5.28515625" style="80" customWidth="1"/>
    <col min="11014" max="11014" width="2.5703125" style="80" customWidth="1"/>
    <col min="11015" max="11015" width="2.85546875" style="80" customWidth="1"/>
    <col min="11016" max="11016" width="6.7109375" style="80" customWidth="1"/>
    <col min="11017" max="11017" width="3.28515625" style="80" customWidth="1"/>
    <col min="11018" max="11018" width="5.140625" style="80" customWidth="1"/>
    <col min="11019" max="11019" width="3.7109375" style="80" customWidth="1"/>
    <col min="11020" max="11020" width="4.5703125" style="80" customWidth="1"/>
    <col min="11021" max="11023" width="3.7109375" style="80" customWidth="1"/>
    <col min="11024" max="11024" width="3.140625" style="80" customWidth="1"/>
    <col min="11025" max="11025" width="2.140625" style="80" customWidth="1"/>
    <col min="11026" max="11026" width="4.42578125" style="80" customWidth="1"/>
    <col min="11027" max="11027" width="0.7109375" style="80" customWidth="1"/>
    <col min="11028" max="11028" width="2.7109375" style="80" customWidth="1"/>
    <col min="11029" max="11030" width="1.7109375" style="80" customWidth="1"/>
    <col min="11031" max="11031" width="2.42578125" style="80" customWidth="1"/>
    <col min="11032" max="11032" width="2.7109375" style="80" customWidth="1"/>
    <col min="11033" max="11033" width="2.140625" style="80" customWidth="1"/>
    <col min="11034" max="11035" width="0.7109375" style="80" customWidth="1"/>
    <col min="11036" max="11036" width="2.140625" style="80" customWidth="1"/>
    <col min="11037" max="11037" width="3.7109375" style="80" customWidth="1"/>
    <col min="11038" max="11038" width="2" style="80" customWidth="1"/>
    <col min="11039" max="11039" width="3.85546875" style="80" customWidth="1"/>
    <col min="11040" max="11040" width="2.42578125" style="80" customWidth="1"/>
    <col min="11041" max="11041" width="0.7109375" style="80" customWidth="1"/>
    <col min="11042" max="11042" width="2.28515625" style="80" customWidth="1"/>
    <col min="11043" max="11043" width="0.7109375" style="80" customWidth="1"/>
    <col min="11044" max="11044" width="4.28515625" style="80" customWidth="1"/>
    <col min="11045" max="11045" width="2.7109375" style="80" customWidth="1"/>
    <col min="11046" max="11046" width="5.7109375" style="80" customWidth="1"/>
    <col min="11047" max="11081" width="2.7109375" style="80" customWidth="1"/>
    <col min="11082" max="11082" width="5.28515625" style="80" bestFit="1" customWidth="1"/>
    <col min="11083" max="11083" width="21.85546875" style="80" bestFit="1" customWidth="1"/>
    <col min="11084" max="11084" width="5.5703125" style="80" bestFit="1" customWidth="1"/>
    <col min="11085" max="11085" width="18.140625" style="80" bestFit="1" customWidth="1"/>
    <col min="11086" max="11086" width="5.28515625" style="80" bestFit="1" customWidth="1"/>
    <col min="11087" max="11087" width="22.140625" style="80" bestFit="1" customWidth="1"/>
    <col min="11088" max="11088" width="5.5703125" style="80" bestFit="1" customWidth="1"/>
    <col min="11089" max="11119" width="5.7109375" style="80" customWidth="1"/>
    <col min="11120" max="11264" width="9.140625" style="80"/>
    <col min="11265" max="11265" width="18.7109375" style="80" customWidth="1"/>
    <col min="11266" max="11266" width="2.28515625" style="80" customWidth="1"/>
    <col min="11267" max="11267" width="3" style="80" customWidth="1"/>
    <col min="11268" max="11268" width="2.7109375" style="80" customWidth="1"/>
    <col min="11269" max="11269" width="5.28515625" style="80" customWidth="1"/>
    <col min="11270" max="11270" width="2.5703125" style="80" customWidth="1"/>
    <col min="11271" max="11271" width="2.85546875" style="80" customWidth="1"/>
    <col min="11272" max="11272" width="6.7109375" style="80" customWidth="1"/>
    <col min="11273" max="11273" width="3.28515625" style="80" customWidth="1"/>
    <col min="11274" max="11274" width="5.140625" style="80" customWidth="1"/>
    <col min="11275" max="11275" width="3.7109375" style="80" customWidth="1"/>
    <col min="11276" max="11276" width="4.5703125" style="80" customWidth="1"/>
    <col min="11277" max="11279" width="3.7109375" style="80" customWidth="1"/>
    <col min="11280" max="11280" width="3.140625" style="80" customWidth="1"/>
    <col min="11281" max="11281" width="2.140625" style="80" customWidth="1"/>
    <col min="11282" max="11282" width="4.42578125" style="80" customWidth="1"/>
    <col min="11283" max="11283" width="0.7109375" style="80" customWidth="1"/>
    <col min="11284" max="11284" width="2.7109375" style="80" customWidth="1"/>
    <col min="11285" max="11286" width="1.7109375" style="80" customWidth="1"/>
    <col min="11287" max="11287" width="2.42578125" style="80" customWidth="1"/>
    <col min="11288" max="11288" width="2.7109375" style="80" customWidth="1"/>
    <col min="11289" max="11289" width="2.140625" style="80" customWidth="1"/>
    <col min="11290" max="11291" width="0.7109375" style="80" customWidth="1"/>
    <col min="11292" max="11292" width="2.140625" style="80" customWidth="1"/>
    <col min="11293" max="11293" width="3.7109375" style="80" customWidth="1"/>
    <col min="11294" max="11294" width="2" style="80" customWidth="1"/>
    <col min="11295" max="11295" width="3.85546875" style="80" customWidth="1"/>
    <col min="11296" max="11296" width="2.42578125" style="80" customWidth="1"/>
    <col min="11297" max="11297" width="0.7109375" style="80" customWidth="1"/>
    <col min="11298" max="11298" width="2.28515625" style="80" customWidth="1"/>
    <col min="11299" max="11299" width="0.7109375" style="80" customWidth="1"/>
    <col min="11300" max="11300" width="4.28515625" style="80" customWidth="1"/>
    <col min="11301" max="11301" width="2.7109375" style="80" customWidth="1"/>
    <col min="11302" max="11302" width="5.7109375" style="80" customWidth="1"/>
    <col min="11303" max="11337" width="2.7109375" style="80" customWidth="1"/>
    <col min="11338" max="11338" width="5.28515625" style="80" bestFit="1" customWidth="1"/>
    <col min="11339" max="11339" width="21.85546875" style="80" bestFit="1" customWidth="1"/>
    <col min="11340" max="11340" width="5.5703125" style="80" bestFit="1" customWidth="1"/>
    <col min="11341" max="11341" width="18.140625" style="80" bestFit="1" customWidth="1"/>
    <col min="11342" max="11342" width="5.28515625" style="80" bestFit="1" customWidth="1"/>
    <col min="11343" max="11343" width="22.140625" style="80" bestFit="1" customWidth="1"/>
    <col min="11344" max="11344" width="5.5703125" style="80" bestFit="1" customWidth="1"/>
    <col min="11345" max="11375" width="5.7109375" style="80" customWidth="1"/>
    <col min="11376" max="11520" width="9.140625" style="80"/>
    <col min="11521" max="11521" width="18.7109375" style="80" customWidth="1"/>
    <col min="11522" max="11522" width="2.28515625" style="80" customWidth="1"/>
    <col min="11523" max="11523" width="3" style="80" customWidth="1"/>
    <col min="11524" max="11524" width="2.7109375" style="80" customWidth="1"/>
    <col min="11525" max="11525" width="5.28515625" style="80" customWidth="1"/>
    <col min="11526" max="11526" width="2.5703125" style="80" customWidth="1"/>
    <col min="11527" max="11527" width="2.85546875" style="80" customWidth="1"/>
    <col min="11528" max="11528" width="6.7109375" style="80" customWidth="1"/>
    <col min="11529" max="11529" width="3.28515625" style="80" customWidth="1"/>
    <col min="11530" max="11530" width="5.140625" style="80" customWidth="1"/>
    <col min="11531" max="11531" width="3.7109375" style="80" customWidth="1"/>
    <col min="11532" max="11532" width="4.5703125" style="80" customWidth="1"/>
    <col min="11533" max="11535" width="3.7109375" style="80" customWidth="1"/>
    <col min="11536" max="11536" width="3.140625" style="80" customWidth="1"/>
    <col min="11537" max="11537" width="2.140625" style="80" customWidth="1"/>
    <col min="11538" max="11538" width="4.42578125" style="80" customWidth="1"/>
    <col min="11539" max="11539" width="0.7109375" style="80" customWidth="1"/>
    <col min="11540" max="11540" width="2.7109375" style="80" customWidth="1"/>
    <col min="11541" max="11542" width="1.7109375" style="80" customWidth="1"/>
    <col min="11543" max="11543" width="2.42578125" style="80" customWidth="1"/>
    <col min="11544" max="11544" width="2.7109375" style="80" customWidth="1"/>
    <col min="11545" max="11545" width="2.140625" style="80" customWidth="1"/>
    <col min="11546" max="11547" width="0.7109375" style="80" customWidth="1"/>
    <col min="11548" max="11548" width="2.140625" style="80" customWidth="1"/>
    <col min="11549" max="11549" width="3.7109375" style="80" customWidth="1"/>
    <col min="11550" max="11550" width="2" style="80" customWidth="1"/>
    <col min="11551" max="11551" width="3.85546875" style="80" customWidth="1"/>
    <col min="11552" max="11552" width="2.42578125" style="80" customWidth="1"/>
    <col min="11553" max="11553" width="0.7109375" style="80" customWidth="1"/>
    <col min="11554" max="11554" width="2.28515625" style="80" customWidth="1"/>
    <col min="11555" max="11555" width="0.7109375" style="80" customWidth="1"/>
    <col min="11556" max="11556" width="4.28515625" style="80" customWidth="1"/>
    <col min="11557" max="11557" width="2.7109375" style="80" customWidth="1"/>
    <col min="11558" max="11558" width="5.7109375" style="80" customWidth="1"/>
    <col min="11559" max="11593" width="2.7109375" style="80" customWidth="1"/>
    <col min="11594" max="11594" width="5.28515625" style="80" bestFit="1" customWidth="1"/>
    <col min="11595" max="11595" width="21.85546875" style="80" bestFit="1" customWidth="1"/>
    <col min="11596" max="11596" width="5.5703125" style="80" bestFit="1" customWidth="1"/>
    <col min="11597" max="11597" width="18.140625" style="80" bestFit="1" customWidth="1"/>
    <col min="11598" max="11598" width="5.28515625" style="80" bestFit="1" customWidth="1"/>
    <col min="11599" max="11599" width="22.140625" style="80" bestFit="1" customWidth="1"/>
    <col min="11600" max="11600" width="5.5703125" style="80" bestFit="1" customWidth="1"/>
    <col min="11601" max="11631" width="5.7109375" style="80" customWidth="1"/>
    <col min="11632" max="11776" width="9.140625" style="80"/>
    <col min="11777" max="11777" width="18.7109375" style="80" customWidth="1"/>
    <col min="11778" max="11778" width="2.28515625" style="80" customWidth="1"/>
    <col min="11779" max="11779" width="3" style="80" customWidth="1"/>
    <col min="11780" max="11780" width="2.7109375" style="80" customWidth="1"/>
    <col min="11781" max="11781" width="5.28515625" style="80" customWidth="1"/>
    <col min="11782" max="11782" width="2.5703125" style="80" customWidth="1"/>
    <col min="11783" max="11783" width="2.85546875" style="80" customWidth="1"/>
    <col min="11784" max="11784" width="6.7109375" style="80" customWidth="1"/>
    <col min="11785" max="11785" width="3.28515625" style="80" customWidth="1"/>
    <col min="11786" max="11786" width="5.140625" style="80" customWidth="1"/>
    <col min="11787" max="11787" width="3.7109375" style="80" customWidth="1"/>
    <col min="11788" max="11788" width="4.5703125" style="80" customWidth="1"/>
    <col min="11789" max="11791" width="3.7109375" style="80" customWidth="1"/>
    <col min="11792" max="11792" width="3.140625" style="80" customWidth="1"/>
    <col min="11793" max="11793" width="2.140625" style="80" customWidth="1"/>
    <col min="11794" max="11794" width="4.42578125" style="80" customWidth="1"/>
    <col min="11795" max="11795" width="0.7109375" style="80" customWidth="1"/>
    <col min="11796" max="11796" width="2.7109375" style="80" customWidth="1"/>
    <col min="11797" max="11798" width="1.7109375" style="80" customWidth="1"/>
    <col min="11799" max="11799" width="2.42578125" style="80" customWidth="1"/>
    <col min="11800" max="11800" width="2.7109375" style="80" customWidth="1"/>
    <col min="11801" max="11801" width="2.140625" style="80" customWidth="1"/>
    <col min="11802" max="11803" width="0.7109375" style="80" customWidth="1"/>
    <col min="11804" max="11804" width="2.140625" style="80" customWidth="1"/>
    <col min="11805" max="11805" width="3.7109375" style="80" customWidth="1"/>
    <col min="11806" max="11806" width="2" style="80" customWidth="1"/>
    <col min="11807" max="11807" width="3.85546875" style="80" customWidth="1"/>
    <col min="11808" max="11808" width="2.42578125" style="80" customWidth="1"/>
    <col min="11809" max="11809" width="0.7109375" style="80" customWidth="1"/>
    <col min="11810" max="11810" width="2.28515625" style="80" customWidth="1"/>
    <col min="11811" max="11811" width="0.7109375" style="80" customWidth="1"/>
    <col min="11812" max="11812" width="4.28515625" style="80" customWidth="1"/>
    <col min="11813" max="11813" width="2.7109375" style="80" customWidth="1"/>
    <col min="11814" max="11814" width="5.7109375" style="80" customWidth="1"/>
    <col min="11815" max="11849" width="2.7109375" style="80" customWidth="1"/>
    <col min="11850" max="11850" width="5.28515625" style="80" bestFit="1" customWidth="1"/>
    <col min="11851" max="11851" width="21.85546875" style="80" bestFit="1" customWidth="1"/>
    <col min="11852" max="11852" width="5.5703125" style="80" bestFit="1" customWidth="1"/>
    <col min="11853" max="11853" width="18.140625" style="80" bestFit="1" customWidth="1"/>
    <col min="11854" max="11854" width="5.28515625" style="80" bestFit="1" customWidth="1"/>
    <col min="11855" max="11855" width="22.140625" style="80" bestFit="1" customWidth="1"/>
    <col min="11856" max="11856" width="5.5703125" style="80" bestFit="1" customWidth="1"/>
    <col min="11857" max="11887" width="5.7109375" style="80" customWidth="1"/>
    <col min="11888" max="12032" width="9.140625" style="80"/>
    <col min="12033" max="12033" width="18.7109375" style="80" customWidth="1"/>
    <col min="12034" max="12034" width="2.28515625" style="80" customWidth="1"/>
    <col min="12035" max="12035" width="3" style="80" customWidth="1"/>
    <col min="12036" max="12036" width="2.7109375" style="80" customWidth="1"/>
    <col min="12037" max="12037" width="5.28515625" style="80" customWidth="1"/>
    <col min="12038" max="12038" width="2.5703125" style="80" customWidth="1"/>
    <col min="12039" max="12039" width="2.85546875" style="80" customWidth="1"/>
    <col min="12040" max="12040" width="6.7109375" style="80" customWidth="1"/>
    <col min="12041" max="12041" width="3.28515625" style="80" customWidth="1"/>
    <col min="12042" max="12042" width="5.140625" style="80" customWidth="1"/>
    <col min="12043" max="12043" width="3.7109375" style="80" customWidth="1"/>
    <col min="12044" max="12044" width="4.5703125" style="80" customWidth="1"/>
    <col min="12045" max="12047" width="3.7109375" style="80" customWidth="1"/>
    <col min="12048" max="12048" width="3.140625" style="80" customWidth="1"/>
    <col min="12049" max="12049" width="2.140625" style="80" customWidth="1"/>
    <col min="12050" max="12050" width="4.42578125" style="80" customWidth="1"/>
    <col min="12051" max="12051" width="0.7109375" style="80" customWidth="1"/>
    <col min="12052" max="12052" width="2.7109375" style="80" customWidth="1"/>
    <col min="12053" max="12054" width="1.7109375" style="80" customWidth="1"/>
    <col min="12055" max="12055" width="2.42578125" style="80" customWidth="1"/>
    <col min="12056" max="12056" width="2.7109375" style="80" customWidth="1"/>
    <col min="12057" max="12057" width="2.140625" style="80" customWidth="1"/>
    <col min="12058" max="12059" width="0.7109375" style="80" customWidth="1"/>
    <col min="12060" max="12060" width="2.140625" style="80" customWidth="1"/>
    <col min="12061" max="12061" width="3.7109375" style="80" customWidth="1"/>
    <col min="12062" max="12062" width="2" style="80" customWidth="1"/>
    <col min="12063" max="12063" width="3.85546875" style="80" customWidth="1"/>
    <col min="12064" max="12064" width="2.42578125" style="80" customWidth="1"/>
    <col min="12065" max="12065" width="0.7109375" style="80" customWidth="1"/>
    <col min="12066" max="12066" width="2.28515625" style="80" customWidth="1"/>
    <col min="12067" max="12067" width="0.7109375" style="80" customWidth="1"/>
    <col min="12068" max="12068" width="4.28515625" style="80" customWidth="1"/>
    <col min="12069" max="12069" width="2.7109375" style="80" customWidth="1"/>
    <col min="12070" max="12070" width="5.7109375" style="80" customWidth="1"/>
    <col min="12071" max="12105" width="2.7109375" style="80" customWidth="1"/>
    <col min="12106" max="12106" width="5.28515625" style="80" bestFit="1" customWidth="1"/>
    <col min="12107" max="12107" width="21.85546875" style="80" bestFit="1" customWidth="1"/>
    <col min="12108" max="12108" width="5.5703125" style="80" bestFit="1" customWidth="1"/>
    <col min="12109" max="12109" width="18.140625" style="80" bestFit="1" customWidth="1"/>
    <col min="12110" max="12110" width="5.28515625" style="80" bestFit="1" customWidth="1"/>
    <col min="12111" max="12111" width="22.140625" style="80" bestFit="1" customWidth="1"/>
    <col min="12112" max="12112" width="5.5703125" style="80" bestFit="1" customWidth="1"/>
    <col min="12113" max="12143" width="5.7109375" style="80" customWidth="1"/>
    <col min="12144" max="12288" width="9.140625" style="80"/>
    <col min="12289" max="12289" width="18.7109375" style="80" customWidth="1"/>
    <col min="12290" max="12290" width="2.28515625" style="80" customWidth="1"/>
    <col min="12291" max="12291" width="3" style="80" customWidth="1"/>
    <col min="12292" max="12292" width="2.7109375" style="80" customWidth="1"/>
    <col min="12293" max="12293" width="5.28515625" style="80" customWidth="1"/>
    <col min="12294" max="12294" width="2.5703125" style="80" customWidth="1"/>
    <col min="12295" max="12295" width="2.85546875" style="80" customWidth="1"/>
    <col min="12296" max="12296" width="6.7109375" style="80" customWidth="1"/>
    <col min="12297" max="12297" width="3.28515625" style="80" customWidth="1"/>
    <col min="12298" max="12298" width="5.140625" style="80" customWidth="1"/>
    <col min="12299" max="12299" width="3.7109375" style="80" customWidth="1"/>
    <col min="12300" max="12300" width="4.5703125" style="80" customWidth="1"/>
    <col min="12301" max="12303" width="3.7109375" style="80" customWidth="1"/>
    <col min="12304" max="12304" width="3.140625" style="80" customWidth="1"/>
    <col min="12305" max="12305" width="2.140625" style="80" customWidth="1"/>
    <col min="12306" max="12306" width="4.42578125" style="80" customWidth="1"/>
    <col min="12307" max="12307" width="0.7109375" style="80" customWidth="1"/>
    <col min="12308" max="12308" width="2.7109375" style="80" customWidth="1"/>
    <col min="12309" max="12310" width="1.7109375" style="80" customWidth="1"/>
    <col min="12311" max="12311" width="2.42578125" style="80" customWidth="1"/>
    <col min="12312" max="12312" width="2.7109375" style="80" customWidth="1"/>
    <col min="12313" max="12313" width="2.140625" style="80" customWidth="1"/>
    <col min="12314" max="12315" width="0.7109375" style="80" customWidth="1"/>
    <col min="12316" max="12316" width="2.140625" style="80" customWidth="1"/>
    <col min="12317" max="12317" width="3.7109375" style="80" customWidth="1"/>
    <col min="12318" max="12318" width="2" style="80" customWidth="1"/>
    <col min="12319" max="12319" width="3.85546875" style="80" customWidth="1"/>
    <col min="12320" max="12320" width="2.42578125" style="80" customWidth="1"/>
    <col min="12321" max="12321" width="0.7109375" style="80" customWidth="1"/>
    <col min="12322" max="12322" width="2.28515625" style="80" customWidth="1"/>
    <col min="12323" max="12323" width="0.7109375" style="80" customWidth="1"/>
    <col min="12324" max="12324" width="4.28515625" style="80" customWidth="1"/>
    <col min="12325" max="12325" width="2.7109375" style="80" customWidth="1"/>
    <col min="12326" max="12326" width="5.7109375" style="80" customWidth="1"/>
    <col min="12327" max="12361" width="2.7109375" style="80" customWidth="1"/>
    <col min="12362" max="12362" width="5.28515625" style="80" bestFit="1" customWidth="1"/>
    <col min="12363" max="12363" width="21.85546875" style="80" bestFit="1" customWidth="1"/>
    <col min="12364" max="12364" width="5.5703125" style="80" bestFit="1" customWidth="1"/>
    <col min="12365" max="12365" width="18.140625" style="80" bestFit="1" customWidth="1"/>
    <col min="12366" max="12366" width="5.28515625" style="80" bestFit="1" customWidth="1"/>
    <col min="12367" max="12367" width="22.140625" style="80" bestFit="1" customWidth="1"/>
    <col min="12368" max="12368" width="5.5703125" style="80" bestFit="1" customWidth="1"/>
    <col min="12369" max="12399" width="5.7109375" style="80" customWidth="1"/>
    <col min="12400" max="12544" width="9.140625" style="80"/>
    <col min="12545" max="12545" width="18.7109375" style="80" customWidth="1"/>
    <col min="12546" max="12546" width="2.28515625" style="80" customWidth="1"/>
    <col min="12547" max="12547" width="3" style="80" customWidth="1"/>
    <col min="12548" max="12548" width="2.7109375" style="80" customWidth="1"/>
    <col min="12549" max="12549" width="5.28515625" style="80" customWidth="1"/>
    <col min="12550" max="12550" width="2.5703125" style="80" customWidth="1"/>
    <col min="12551" max="12551" width="2.85546875" style="80" customWidth="1"/>
    <col min="12552" max="12552" width="6.7109375" style="80" customWidth="1"/>
    <col min="12553" max="12553" width="3.28515625" style="80" customWidth="1"/>
    <col min="12554" max="12554" width="5.140625" style="80" customWidth="1"/>
    <col min="12555" max="12555" width="3.7109375" style="80" customWidth="1"/>
    <col min="12556" max="12556" width="4.5703125" style="80" customWidth="1"/>
    <col min="12557" max="12559" width="3.7109375" style="80" customWidth="1"/>
    <col min="12560" max="12560" width="3.140625" style="80" customWidth="1"/>
    <col min="12561" max="12561" width="2.140625" style="80" customWidth="1"/>
    <col min="12562" max="12562" width="4.42578125" style="80" customWidth="1"/>
    <col min="12563" max="12563" width="0.7109375" style="80" customWidth="1"/>
    <col min="12564" max="12564" width="2.7109375" style="80" customWidth="1"/>
    <col min="12565" max="12566" width="1.7109375" style="80" customWidth="1"/>
    <col min="12567" max="12567" width="2.42578125" style="80" customWidth="1"/>
    <col min="12568" max="12568" width="2.7109375" style="80" customWidth="1"/>
    <col min="12569" max="12569" width="2.140625" style="80" customWidth="1"/>
    <col min="12570" max="12571" width="0.7109375" style="80" customWidth="1"/>
    <col min="12572" max="12572" width="2.140625" style="80" customWidth="1"/>
    <col min="12573" max="12573" width="3.7109375" style="80" customWidth="1"/>
    <col min="12574" max="12574" width="2" style="80" customWidth="1"/>
    <col min="12575" max="12575" width="3.85546875" style="80" customWidth="1"/>
    <col min="12576" max="12576" width="2.42578125" style="80" customWidth="1"/>
    <col min="12577" max="12577" width="0.7109375" style="80" customWidth="1"/>
    <col min="12578" max="12578" width="2.28515625" style="80" customWidth="1"/>
    <col min="12579" max="12579" width="0.7109375" style="80" customWidth="1"/>
    <col min="12580" max="12580" width="4.28515625" style="80" customWidth="1"/>
    <col min="12581" max="12581" width="2.7109375" style="80" customWidth="1"/>
    <col min="12582" max="12582" width="5.7109375" style="80" customWidth="1"/>
    <col min="12583" max="12617" width="2.7109375" style="80" customWidth="1"/>
    <col min="12618" max="12618" width="5.28515625" style="80" bestFit="1" customWidth="1"/>
    <col min="12619" max="12619" width="21.85546875" style="80" bestFit="1" customWidth="1"/>
    <col min="12620" max="12620" width="5.5703125" style="80" bestFit="1" customWidth="1"/>
    <col min="12621" max="12621" width="18.140625" style="80" bestFit="1" customWidth="1"/>
    <col min="12622" max="12622" width="5.28515625" style="80" bestFit="1" customWidth="1"/>
    <col min="12623" max="12623" width="22.140625" style="80" bestFit="1" customWidth="1"/>
    <col min="12624" max="12624" width="5.5703125" style="80" bestFit="1" customWidth="1"/>
    <col min="12625" max="12655" width="5.7109375" style="80" customWidth="1"/>
    <col min="12656" max="12800" width="9.140625" style="80"/>
    <col min="12801" max="12801" width="18.7109375" style="80" customWidth="1"/>
    <col min="12802" max="12802" width="2.28515625" style="80" customWidth="1"/>
    <col min="12803" max="12803" width="3" style="80" customWidth="1"/>
    <col min="12804" max="12804" width="2.7109375" style="80" customWidth="1"/>
    <col min="12805" max="12805" width="5.28515625" style="80" customWidth="1"/>
    <col min="12806" max="12806" width="2.5703125" style="80" customWidth="1"/>
    <col min="12807" max="12807" width="2.85546875" style="80" customWidth="1"/>
    <col min="12808" max="12808" width="6.7109375" style="80" customWidth="1"/>
    <col min="12809" max="12809" width="3.28515625" style="80" customWidth="1"/>
    <col min="12810" max="12810" width="5.140625" style="80" customWidth="1"/>
    <col min="12811" max="12811" width="3.7109375" style="80" customWidth="1"/>
    <col min="12812" max="12812" width="4.5703125" style="80" customWidth="1"/>
    <col min="12813" max="12815" width="3.7109375" style="80" customWidth="1"/>
    <col min="12816" max="12816" width="3.140625" style="80" customWidth="1"/>
    <col min="12817" max="12817" width="2.140625" style="80" customWidth="1"/>
    <col min="12818" max="12818" width="4.42578125" style="80" customWidth="1"/>
    <col min="12819" max="12819" width="0.7109375" style="80" customWidth="1"/>
    <col min="12820" max="12820" width="2.7109375" style="80" customWidth="1"/>
    <col min="12821" max="12822" width="1.7109375" style="80" customWidth="1"/>
    <col min="12823" max="12823" width="2.42578125" style="80" customWidth="1"/>
    <col min="12824" max="12824" width="2.7109375" style="80" customWidth="1"/>
    <col min="12825" max="12825" width="2.140625" style="80" customWidth="1"/>
    <col min="12826" max="12827" width="0.7109375" style="80" customWidth="1"/>
    <col min="12828" max="12828" width="2.140625" style="80" customWidth="1"/>
    <col min="12829" max="12829" width="3.7109375" style="80" customWidth="1"/>
    <col min="12830" max="12830" width="2" style="80" customWidth="1"/>
    <col min="12831" max="12831" width="3.85546875" style="80" customWidth="1"/>
    <col min="12832" max="12832" width="2.42578125" style="80" customWidth="1"/>
    <col min="12833" max="12833" width="0.7109375" style="80" customWidth="1"/>
    <col min="12834" max="12834" width="2.28515625" style="80" customWidth="1"/>
    <col min="12835" max="12835" width="0.7109375" style="80" customWidth="1"/>
    <col min="12836" max="12836" width="4.28515625" style="80" customWidth="1"/>
    <col min="12837" max="12837" width="2.7109375" style="80" customWidth="1"/>
    <col min="12838" max="12838" width="5.7109375" style="80" customWidth="1"/>
    <col min="12839" max="12873" width="2.7109375" style="80" customWidth="1"/>
    <col min="12874" max="12874" width="5.28515625" style="80" bestFit="1" customWidth="1"/>
    <col min="12875" max="12875" width="21.85546875" style="80" bestFit="1" customWidth="1"/>
    <col min="12876" max="12876" width="5.5703125" style="80" bestFit="1" customWidth="1"/>
    <col min="12877" max="12877" width="18.140625" style="80" bestFit="1" customWidth="1"/>
    <col min="12878" max="12878" width="5.28515625" style="80" bestFit="1" customWidth="1"/>
    <col min="12879" max="12879" width="22.140625" style="80" bestFit="1" customWidth="1"/>
    <col min="12880" max="12880" width="5.5703125" style="80" bestFit="1" customWidth="1"/>
    <col min="12881" max="12911" width="5.7109375" style="80" customWidth="1"/>
    <col min="12912" max="13056" width="9.140625" style="80"/>
    <col min="13057" max="13057" width="18.7109375" style="80" customWidth="1"/>
    <col min="13058" max="13058" width="2.28515625" style="80" customWidth="1"/>
    <col min="13059" max="13059" width="3" style="80" customWidth="1"/>
    <col min="13060" max="13060" width="2.7109375" style="80" customWidth="1"/>
    <col min="13061" max="13061" width="5.28515625" style="80" customWidth="1"/>
    <col min="13062" max="13062" width="2.5703125" style="80" customWidth="1"/>
    <col min="13063" max="13063" width="2.85546875" style="80" customWidth="1"/>
    <col min="13064" max="13064" width="6.7109375" style="80" customWidth="1"/>
    <col min="13065" max="13065" width="3.28515625" style="80" customWidth="1"/>
    <col min="13066" max="13066" width="5.140625" style="80" customWidth="1"/>
    <col min="13067" max="13067" width="3.7109375" style="80" customWidth="1"/>
    <col min="13068" max="13068" width="4.5703125" style="80" customWidth="1"/>
    <col min="13069" max="13071" width="3.7109375" style="80" customWidth="1"/>
    <col min="13072" max="13072" width="3.140625" style="80" customWidth="1"/>
    <col min="13073" max="13073" width="2.140625" style="80" customWidth="1"/>
    <col min="13074" max="13074" width="4.42578125" style="80" customWidth="1"/>
    <col min="13075" max="13075" width="0.7109375" style="80" customWidth="1"/>
    <col min="13076" max="13076" width="2.7109375" style="80" customWidth="1"/>
    <col min="13077" max="13078" width="1.7109375" style="80" customWidth="1"/>
    <col min="13079" max="13079" width="2.42578125" style="80" customWidth="1"/>
    <col min="13080" max="13080" width="2.7109375" style="80" customWidth="1"/>
    <col min="13081" max="13081" width="2.140625" style="80" customWidth="1"/>
    <col min="13082" max="13083" width="0.7109375" style="80" customWidth="1"/>
    <col min="13084" max="13084" width="2.140625" style="80" customWidth="1"/>
    <col min="13085" max="13085" width="3.7109375" style="80" customWidth="1"/>
    <col min="13086" max="13086" width="2" style="80" customWidth="1"/>
    <col min="13087" max="13087" width="3.85546875" style="80" customWidth="1"/>
    <col min="13088" max="13088" width="2.42578125" style="80" customWidth="1"/>
    <col min="13089" max="13089" width="0.7109375" style="80" customWidth="1"/>
    <col min="13090" max="13090" width="2.28515625" style="80" customWidth="1"/>
    <col min="13091" max="13091" width="0.7109375" style="80" customWidth="1"/>
    <col min="13092" max="13092" width="4.28515625" style="80" customWidth="1"/>
    <col min="13093" max="13093" width="2.7109375" style="80" customWidth="1"/>
    <col min="13094" max="13094" width="5.7109375" style="80" customWidth="1"/>
    <col min="13095" max="13129" width="2.7109375" style="80" customWidth="1"/>
    <col min="13130" max="13130" width="5.28515625" style="80" bestFit="1" customWidth="1"/>
    <col min="13131" max="13131" width="21.85546875" style="80" bestFit="1" customWidth="1"/>
    <col min="13132" max="13132" width="5.5703125" style="80" bestFit="1" customWidth="1"/>
    <col min="13133" max="13133" width="18.140625" style="80" bestFit="1" customWidth="1"/>
    <col min="13134" max="13134" width="5.28515625" style="80" bestFit="1" customWidth="1"/>
    <col min="13135" max="13135" width="22.140625" style="80" bestFit="1" customWidth="1"/>
    <col min="13136" max="13136" width="5.5703125" style="80" bestFit="1" customWidth="1"/>
    <col min="13137" max="13167" width="5.7109375" style="80" customWidth="1"/>
    <col min="13168" max="13312" width="9.140625" style="80"/>
    <col min="13313" max="13313" width="18.7109375" style="80" customWidth="1"/>
    <col min="13314" max="13314" width="2.28515625" style="80" customWidth="1"/>
    <col min="13315" max="13315" width="3" style="80" customWidth="1"/>
    <col min="13316" max="13316" width="2.7109375" style="80" customWidth="1"/>
    <col min="13317" max="13317" width="5.28515625" style="80" customWidth="1"/>
    <col min="13318" max="13318" width="2.5703125" style="80" customWidth="1"/>
    <col min="13319" max="13319" width="2.85546875" style="80" customWidth="1"/>
    <col min="13320" max="13320" width="6.7109375" style="80" customWidth="1"/>
    <col min="13321" max="13321" width="3.28515625" style="80" customWidth="1"/>
    <col min="13322" max="13322" width="5.140625" style="80" customWidth="1"/>
    <col min="13323" max="13323" width="3.7109375" style="80" customWidth="1"/>
    <col min="13324" max="13324" width="4.5703125" style="80" customWidth="1"/>
    <col min="13325" max="13327" width="3.7109375" style="80" customWidth="1"/>
    <col min="13328" max="13328" width="3.140625" style="80" customWidth="1"/>
    <col min="13329" max="13329" width="2.140625" style="80" customWidth="1"/>
    <col min="13330" max="13330" width="4.42578125" style="80" customWidth="1"/>
    <col min="13331" max="13331" width="0.7109375" style="80" customWidth="1"/>
    <col min="13332" max="13332" width="2.7109375" style="80" customWidth="1"/>
    <col min="13333" max="13334" width="1.7109375" style="80" customWidth="1"/>
    <col min="13335" max="13335" width="2.42578125" style="80" customWidth="1"/>
    <col min="13336" max="13336" width="2.7109375" style="80" customWidth="1"/>
    <col min="13337" max="13337" width="2.140625" style="80" customWidth="1"/>
    <col min="13338" max="13339" width="0.7109375" style="80" customWidth="1"/>
    <col min="13340" max="13340" width="2.140625" style="80" customWidth="1"/>
    <col min="13341" max="13341" width="3.7109375" style="80" customWidth="1"/>
    <col min="13342" max="13342" width="2" style="80" customWidth="1"/>
    <col min="13343" max="13343" width="3.85546875" style="80" customWidth="1"/>
    <col min="13344" max="13344" width="2.42578125" style="80" customWidth="1"/>
    <col min="13345" max="13345" width="0.7109375" style="80" customWidth="1"/>
    <col min="13346" max="13346" width="2.28515625" style="80" customWidth="1"/>
    <col min="13347" max="13347" width="0.7109375" style="80" customWidth="1"/>
    <col min="13348" max="13348" width="4.28515625" style="80" customWidth="1"/>
    <col min="13349" max="13349" width="2.7109375" style="80" customWidth="1"/>
    <col min="13350" max="13350" width="5.7109375" style="80" customWidth="1"/>
    <col min="13351" max="13385" width="2.7109375" style="80" customWidth="1"/>
    <col min="13386" max="13386" width="5.28515625" style="80" bestFit="1" customWidth="1"/>
    <col min="13387" max="13387" width="21.85546875" style="80" bestFit="1" customWidth="1"/>
    <col min="13388" max="13388" width="5.5703125" style="80" bestFit="1" customWidth="1"/>
    <col min="13389" max="13389" width="18.140625" style="80" bestFit="1" customWidth="1"/>
    <col min="13390" max="13390" width="5.28515625" style="80" bestFit="1" customWidth="1"/>
    <col min="13391" max="13391" width="22.140625" style="80" bestFit="1" customWidth="1"/>
    <col min="13392" max="13392" width="5.5703125" style="80" bestFit="1" customWidth="1"/>
    <col min="13393" max="13423" width="5.7109375" style="80" customWidth="1"/>
    <col min="13424" max="13568" width="9.140625" style="80"/>
    <col min="13569" max="13569" width="18.7109375" style="80" customWidth="1"/>
    <col min="13570" max="13570" width="2.28515625" style="80" customWidth="1"/>
    <col min="13571" max="13571" width="3" style="80" customWidth="1"/>
    <col min="13572" max="13572" width="2.7109375" style="80" customWidth="1"/>
    <col min="13573" max="13573" width="5.28515625" style="80" customWidth="1"/>
    <col min="13574" max="13574" width="2.5703125" style="80" customWidth="1"/>
    <col min="13575" max="13575" width="2.85546875" style="80" customWidth="1"/>
    <col min="13576" max="13576" width="6.7109375" style="80" customWidth="1"/>
    <col min="13577" max="13577" width="3.28515625" style="80" customWidth="1"/>
    <col min="13578" max="13578" width="5.140625" style="80" customWidth="1"/>
    <col min="13579" max="13579" width="3.7109375" style="80" customWidth="1"/>
    <col min="13580" max="13580" width="4.5703125" style="80" customWidth="1"/>
    <col min="13581" max="13583" width="3.7109375" style="80" customWidth="1"/>
    <col min="13584" max="13584" width="3.140625" style="80" customWidth="1"/>
    <col min="13585" max="13585" width="2.140625" style="80" customWidth="1"/>
    <col min="13586" max="13586" width="4.42578125" style="80" customWidth="1"/>
    <col min="13587" max="13587" width="0.7109375" style="80" customWidth="1"/>
    <col min="13588" max="13588" width="2.7109375" style="80" customWidth="1"/>
    <col min="13589" max="13590" width="1.7109375" style="80" customWidth="1"/>
    <col min="13591" max="13591" width="2.42578125" style="80" customWidth="1"/>
    <col min="13592" max="13592" width="2.7109375" style="80" customWidth="1"/>
    <col min="13593" max="13593" width="2.140625" style="80" customWidth="1"/>
    <col min="13594" max="13595" width="0.7109375" style="80" customWidth="1"/>
    <col min="13596" max="13596" width="2.140625" style="80" customWidth="1"/>
    <col min="13597" max="13597" width="3.7109375" style="80" customWidth="1"/>
    <col min="13598" max="13598" width="2" style="80" customWidth="1"/>
    <col min="13599" max="13599" width="3.85546875" style="80" customWidth="1"/>
    <col min="13600" max="13600" width="2.42578125" style="80" customWidth="1"/>
    <col min="13601" max="13601" width="0.7109375" style="80" customWidth="1"/>
    <col min="13602" max="13602" width="2.28515625" style="80" customWidth="1"/>
    <col min="13603" max="13603" width="0.7109375" style="80" customWidth="1"/>
    <col min="13604" max="13604" width="4.28515625" style="80" customWidth="1"/>
    <col min="13605" max="13605" width="2.7109375" style="80" customWidth="1"/>
    <col min="13606" max="13606" width="5.7109375" style="80" customWidth="1"/>
    <col min="13607" max="13641" width="2.7109375" style="80" customWidth="1"/>
    <col min="13642" max="13642" width="5.28515625" style="80" bestFit="1" customWidth="1"/>
    <col min="13643" max="13643" width="21.85546875" style="80" bestFit="1" customWidth="1"/>
    <col min="13644" max="13644" width="5.5703125" style="80" bestFit="1" customWidth="1"/>
    <col min="13645" max="13645" width="18.140625" style="80" bestFit="1" customWidth="1"/>
    <col min="13646" max="13646" width="5.28515625" style="80" bestFit="1" customWidth="1"/>
    <col min="13647" max="13647" width="22.140625" style="80" bestFit="1" customWidth="1"/>
    <col min="13648" max="13648" width="5.5703125" style="80" bestFit="1" customWidth="1"/>
    <col min="13649" max="13679" width="5.7109375" style="80" customWidth="1"/>
    <col min="13680" max="13824" width="9.140625" style="80"/>
    <col min="13825" max="13825" width="18.7109375" style="80" customWidth="1"/>
    <col min="13826" max="13826" width="2.28515625" style="80" customWidth="1"/>
    <col min="13827" max="13827" width="3" style="80" customWidth="1"/>
    <col min="13828" max="13828" width="2.7109375" style="80" customWidth="1"/>
    <col min="13829" max="13829" width="5.28515625" style="80" customWidth="1"/>
    <col min="13830" max="13830" width="2.5703125" style="80" customWidth="1"/>
    <col min="13831" max="13831" width="2.85546875" style="80" customWidth="1"/>
    <col min="13832" max="13832" width="6.7109375" style="80" customWidth="1"/>
    <col min="13833" max="13833" width="3.28515625" style="80" customWidth="1"/>
    <col min="13834" max="13834" width="5.140625" style="80" customWidth="1"/>
    <col min="13835" max="13835" width="3.7109375" style="80" customWidth="1"/>
    <col min="13836" max="13836" width="4.5703125" style="80" customWidth="1"/>
    <col min="13837" max="13839" width="3.7109375" style="80" customWidth="1"/>
    <col min="13840" max="13840" width="3.140625" style="80" customWidth="1"/>
    <col min="13841" max="13841" width="2.140625" style="80" customWidth="1"/>
    <col min="13842" max="13842" width="4.42578125" style="80" customWidth="1"/>
    <col min="13843" max="13843" width="0.7109375" style="80" customWidth="1"/>
    <col min="13844" max="13844" width="2.7109375" style="80" customWidth="1"/>
    <col min="13845" max="13846" width="1.7109375" style="80" customWidth="1"/>
    <col min="13847" max="13847" width="2.42578125" style="80" customWidth="1"/>
    <col min="13848" max="13848" width="2.7109375" style="80" customWidth="1"/>
    <col min="13849" max="13849" width="2.140625" style="80" customWidth="1"/>
    <col min="13850" max="13851" width="0.7109375" style="80" customWidth="1"/>
    <col min="13852" max="13852" width="2.140625" style="80" customWidth="1"/>
    <col min="13853" max="13853" width="3.7109375" style="80" customWidth="1"/>
    <col min="13854" max="13854" width="2" style="80" customWidth="1"/>
    <col min="13855" max="13855" width="3.85546875" style="80" customWidth="1"/>
    <col min="13856" max="13856" width="2.42578125" style="80" customWidth="1"/>
    <col min="13857" max="13857" width="0.7109375" style="80" customWidth="1"/>
    <col min="13858" max="13858" width="2.28515625" style="80" customWidth="1"/>
    <col min="13859" max="13859" width="0.7109375" style="80" customWidth="1"/>
    <col min="13860" max="13860" width="4.28515625" style="80" customWidth="1"/>
    <col min="13861" max="13861" width="2.7109375" style="80" customWidth="1"/>
    <col min="13862" max="13862" width="5.7109375" style="80" customWidth="1"/>
    <col min="13863" max="13897" width="2.7109375" style="80" customWidth="1"/>
    <col min="13898" max="13898" width="5.28515625" style="80" bestFit="1" customWidth="1"/>
    <col min="13899" max="13899" width="21.85546875" style="80" bestFit="1" customWidth="1"/>
    <col min="13900" max="13900" width="5.5703125" style="80" bestFit="1" customWidth="1"/>
    <col min="13901" max="13901" width="18.140625" style="80" bestFit="1" customWidth="1"/>
    <col min="13902" max="13902" width="5.28515625" style="80" bestFit="1" customWidth="1"/>
    <col min="13903" max="13903" width="22.140625" style="80" bestFit="1" customWidth="1"/>
    <col min="13904" max="13904" width="5.5703125" style="80" bestFit="1" customWidth="1"/>
    <col min="13905" max="13935" width="5.7109375" style="80" customWidth="1"/>
    <col min="13936" max="14080" width="9.140625" style="80"/>
    <col min="14081" max="14081" width="18.7109375" style="80" customWidth="1"/>
    <col min="14082" max="14082" width="2.28515625" style="80" customWidth="1"/>
    <col min="14083" max="14083" width="3" style="80" customWidth="1"/>
    <col min="14084" max="14084" width="2.7109375" style="80" customWidth="1"/>
    <col min="14085" max="14085" width="5.28515625" style="80" customWidth="1"/>
    <col min="14086" max="14086" width="2.5703125" style="80" customWidth="1"/>
    <col min="14087" max="14087" width="2.85546875" style="80" customWidth="1"/>
    <col min="14088" max="14088" width="6.7109375" style="80" customWidth="1"/>
    <col min="14089" max="14089" width="3.28515625" style="80" customWidth="1"/>
    <col min="14090" max="14090" width="5.140625" style="80" customWidth="1"/>
    <col min="14091" max="14091" width="3.7109375" style="80" customWidth="1"/>
    <col min="14092" max="14092" width="4.5703125" style="80" customWidth="1"/>
    <col min="14093" max="14095" width="3.7109375" style="80" customWidth="1"/>
    <col min="14096" max="14096" width="3.140625" style="80" customWidth="1"/>
    <col min="14097" max="14097" width="2.140625" style="80" customWidth="1"/>
    <col min="14098" max="14098" width="4.42578125" style="80" customWidth="1"/>
    <col min="14099" max="14099" width="0.7109375" style="80" customWidth="1"/>
    <col min="14100" max="14100" width="2.7109375" style="80" customWidth="1"/>
    <col min="14101" max="14102" width="1.7109375" style="80" customWidth="1"/>
    <col min="14103" max="14103" width="2.42578125" style="80" customWidth="1"/>
    <col min="14104" max="14104" width="2.7109375" style="80" customWidth="1"/>
    <col min="14105" max="14105" width="2.140625" style="80" customWidth="1"/>
    <col min="14106" max="14107" width="0.7109375" style="80" customWidth="1"/>
    <col min="14108" max="14108" width="2.140625" style="80" customWidth="1"/>
    <col min="14109" max="14109" width="3.7109375" style="80" customWidth="1"/>
    <col min="14110" max="14110" width="2" style="80" customWidth="1"/>
    <col min="14111" max="14111" width="3.85546875" style="80" customWidth="1"/>
    <col min="14112" max="14112" width="2.42578125" style="80" customWidth="1"/>
    <col min="14113" max="14113" width="0.7109375" style="80" customWidth="1"/>
    <col min="14114" max="14114" width="2.28515625" style="80" customWidth="1"/>
    <col min="14115" max="14115" width="0.7109375" style="80" customWidth="1"/>
    <col min="14116" max="14116" width="4.28515625" style="80" customWidth="1"/>
    <col min="14117" max="14117" width="2.7109375" style="80" customWidth="1"/>
    <col min="14118" max="14118" width="5.7109375" style="80" customWidth="1"/>
    <col min="14119" max="14153" width="2.7109375" style="80" customWidth="1"/>
    <col min="14154" max="14154" width="5.28515625" style="80" bestFit="1" customWidth="1"/>
    <col min="14155" max="14155" width="21.85546875" style="80" bestFit="1" customWidth="1"/>
    <col min="14156" max="14156" width="5.5703125" style="80" bestFit="1" customWidth="1"/>
    <col min="14157" max="14157" width="18.140625" style="80" bestFit="1" customWidth="1"/>
    <col min="14158" max="14158" width="5.28515625" style="80" bestFit="1" customWidth="1"/>
    <col min="14159" max="14159" width="22.140625" style="80" bestFit="1" customWidth="1"/>
    <col min="14160" max="14160" width="5.5703125" style="80" bestFit="1" customWidth="1"/>
    <col min="14161" max="14191" width="5.7109375" style="80" customWidth="1"/>
    <col min="14192" max="14336" width="9.140625" style="80"/>
    <col min="14337" max="14337" width="18.7109375" style="80" customWidth="1"/>
    <col min="14338" max="14338" width="2.28515625" style="80" customWidth="1"/>
    <col min="14339" max="14339" width="3" style="80" customWidth="1"/>
    <col min="14340" max="14340" width="2.7109375" style="80" customWidth="1"/>
    <col min="14341" max="14341" width="5.28515625" style="80" customWidth="1"/>
    <col min="14342" max="14342" width="2.5703125" style="80" customWidth="1"/>
    <col min="14343" max="14343" width="2.85546875" style="80" customWidth="1"/>
    <col min="14344" max="14344" width="6.7109375" style="80" customWidth="1"/>
    <col min="14345" max="14345" width="3.28515625" style="80" customWidth="1"/>
    <col min="14346" max="14346" width="5.140625" style="80" customWidth="1"/>
    <col min="14347" max="14347" width="3.7109375" style="80" customWidth="1"/>
    <col min="14348" max="14348" width="4.5703125" style="80" customWidth="1"/>
    <col min="14349" max="14351" width="3.7109375" style="80" customWidth="1"/>
    <col min="14352" max="14352" width="3.140625" style="80" customWidth="1"/>
    <col min="14353" max="14353" width="2.140625" style="80" customWidth="1"/>
    <col min="14354" max="14354" width="4.42578125" style="80" customWidth="1"/>
    <col min="14355" max="14355" width="0.7109375" style="80" customWidth="1"/>
    <col min="14356" max="14356" width="2.7109375" style="80" customWidth="1"/>
    <col min="14357" max="14358" width="1.7109375" style="80" customWidth="1"/>
    <col min="14359" max="14359" width="2.42578125" style="80" customWidth="1"/>
    <col min="14360" max="14360" width="2.7109375" style="80" customWidth="1"/>
    <col min="14361" max="14361" width="2.140625" style="80" customWidth="1"/>
    <col min="14362" max="14363" width="0.7109375" style="80" customWidth="1"/>
    <col min="14364" max="14364" width="2.140625" style="80" customWidth="1"/>
    <col min="14365" max="14365" width="3.7109375" style="80" customWidth="1"/>
    <col min="14366" max="14366" width="2" style="80" customWidth="1"/>
    <col min="14367" max="14367" width="3.85546875" style="80" customWidth="1"/>
    <col min="14368" max="14368" width="2.42578125" style="80" customWidth="1"/>
    <col min="14369" max="14369" width="0.7109375" style="80" customWidth="1"/>
    <col min="14370" max="14370" width="2.28515625" style="80" customWidth="1"/>
    <col min="14371" max="14371" width="0.7109375" style="80" customWidth="1"/>
    <col min="14372" max="14372" width="4.28515625" style="80" customWidth="1"/>
    <col min="14373" max="14373" width="2.7109375" style="80" customWidth="1"/>
    <col min="14374" max="14374" width="5.7109375" style="80" customWidth="1"/>
    <col min="14375" max="14409" width="2.7109375" style="80" customWidth="1"/>
    <col min="14410" max="14410" width="5.28515625" style="80" bestFit="1" customWidth="1"/>
    <col min="14411" max="14411" width="21.85546875" style="80" bestFit="1" customWidth="1"/>
    <col min="14412" max="14412" width="5.5703125" style="80" bestFit="1" customWidth="1"/>
    <col min="14413" max="14413" width="18.140625" style="80" bestFit="1" customWidth="1"/>
    <col min="14414" max="14414" width="5.28515625" style="80" bestFit="1" customWidth="1"/>
    <col min="14415" max="14415" width="22.140625" style="80" bestFit="1" customWidth="1"/>
    <col min="14416" max="14416" width="5.5703125" style="80" bestFit="1" customWidth="1"/>
    <col min="14417" max="14447" width="5.7109375" style="80" customWidth="1"/>
    <col min="14448" max="14592" width="9.140625" style="80"/>
    <col min="14593" max="14593" width="18.7109375" style="80" customWidth="1"/>
    <col min="14594" max="14594" width="2.28515625" style="80" customWidth="1"/>
    <col min="14595" max="14595" width="3" style="80" customWidth="1"/>
    <col min="14596" max="14596" width="2.7109375" style="80" customWidth="1"/>
    <col min="14597" max="14597" width="5.28515625" style="80" customWidth="1"/>
    <col min="14598" max="14598" width="2.5703125" style="80" customWidth="1"/>
    <col min="14599" max="14599" width="2.85546875" style="80" customWidth="1"/>
    <col min="14600" max="14600" width="6.7109375" style="80" customWidth="1"/>
    <col min="14601" max="14601" width="3.28515625" style="80" customWidth="1"/>
    <col min="14602" max="14602" width="5.140625" style="80" customWidth="1"/>
    <col min="14603" max="14603" width="3.7109375" style="80" customWidth="1"/>
    <col min="14604" max="14604" width="4.5703125" style="80" customWidth="1"/>
    <col min="14605" max="14607" width="3.7109375" style="80" customWidth="1"/>
    <col min="14608" max="14608" width="3.140625" style="80" customWidth="1"/>
    <col min="14609" max="14609" width="2.140625" style="80" customWidth="1"/>
    <col min="14610" max="14610" width="4.42578125" style="80" customWidth="1"/>
    <col min="14611" max="14611" width="0.7109375" style="80" customWidth="1"/>
    <col min="14612" max="14612" width="2.7109375" style="80" customWidth="1"/>
    <col min="14613" max="14614" width="1.7109375" style="80" customWidth="1"/>
    <col min="14615" max="14615" width="2.42578125" style="80" customWidth="1"/>
    <col min="14616" max="14616" width="2.7109375" style="80" customWidth="1"/>
    <col min="14617" max="14617" width="2.140625" style="80" customWidth="1"/>
    <col min="14618" max="14619" width="0.7109375" style="80" customWidth="1"/>
    <col min="14620" max="14620" width="2.140625" style="80" customWidth="1"/>
    <col min="14621" max="14621" width="3.7109375" style="80" customWidth="1"/>
    <col min="14622" max="14622" width="2" style="80" customWidth="1"/>
    <col min="14623" max="14623" width="3.85546875" style="80" customWidth="1"/>
    <col min="14624" max="14624" width="2.42578125" style="80" customWidth="1"/>
    <col min="14625" max="14625" width="0.7109375" style="80" customWidth="1"/>
    <col min="14626" max="14626" width="2.28515625" style="80" customWidth="1"/>
    <col min="14627" max="14627" width="0.7109375" style="80" customWidth="1"/>
    <col min="14628" max="14628" width="4.28515625" style="80" customWidth="1"/>
    <col min="14629" max="14629" width="2.7109375" style="80" customWidth="1"/>
    <col min="14630" max="14630" width="5.7109375" style="80" customWidth="1"/>
    <col min="14631" max="14665" width="2.7109375" style="80" customWidth="1"/>
    <col min="14666" max="14666" width="5.28515625" style="80" bestFit="1" customWidth="1"/>
    <col min="14667" max="14667" width="21.85546875" style="80" bestFit="1" customWidth="1"/>
    <col min="14668" max="14668" width="5.5703125" style="80" bestFit="1" customWidth="1"/>
    <col min="14669" max="14669" width="18.140625" style="80" bestFit="1" customWidth="1"/>
    <col min="14670" max="14670" width="5.28515625" style="80" bestFit="1" customWidth="1"/>
    <col min="14671" max="14671" width="22.140625" style="80" bestFit="1" customWidth="1"/>
    <col min="14672" max="14672" width="5.5703125" style="80" bestFit="1" customWidth="1"/>
    <col min="14673" max="14703" width="5.7109375" style="80" customWidth="1"/>
    <col min="14704" max="14848" width="9.140625" style="80"/>
    <col min="14849" max="14849" width="18.7109375" style="80" customWidth="1"/>
    <col min="14850" max="14850" width="2.28515625" style="80" customWidth="1"/>
    <col min="14851" max="14851" width="3" style="80" customWidth="1"/>
    <col min="14852" max="14852" width="2.7109375" style="80" customWidth="1"/>
    <col min="14853" max="14853" width="5.28515625" style="80" customWidth="1"/>
    <col min="14854" max="14854" width="2.5703125" style="80" customWidth="1"/>
    <col min="14855" max="14855" width="2.85546875" style="80" customWidth="1"/>
    <col min="14856" max="14856" width="6.7109375" style="80" customWidth="1"/>
    <col min="14857" max="14857" width="3.28515625" style="80" customWidth="1"/>
    <col min="14858" max="14858" width="5.140625" style="80" customWidth="1"/>
    <col min="14859" max="14859" width="3.7109375" style="80" customWidth="1"/>
    <col min="14860" max="14860" width="4.5703125" style="80" customWidth="1"/>
    <col min="14861" max="14863" width="3.7109375" style="80" customWidth="1"/>
    <col min="14864" max="14864" width="3.140625" style="80" customWidth="1"/>
    <col min="14865" max="14865" width="2.140625" style="80" customWidth="1"/>
    <col min="14866" max="14866" width="4.42578125" style="80" customWidth="1"/>
    <col min="14867" max="14867" width="0.7109375" style="80" customWidth="1"/>
    <col min="14868" max="14868" width="2.7109375" style="80" customWidth="1"/>
    <col min="14869" max="14870" width="1.7109375" style="80" customWidth="1"/>
    <col min="14871" max="14871" width="2.42578125" style="80" customWidth="1"/>
    <col min="14872" max="14872" width="2.7109375" style="80" customWidth="1"/>
    <col min="14873" max="14873" width="2.140625" style="80" customWidth="1"/>
    <col min="14874" max="14875" width="0.7109375" style="80" customWidth="1"/>
    <col min="14876" max="14876" width="2.140625" style="80" customWidth="1"/>
    <col min="14877" max="14877" width="3.7109375" style="80" customWidth="1"/>
    <col min="14878" max="14878" width="2" style="80" customWidth="1"/>
    <col min="14879" max="14879" width="3.85546875" style="80" customWidth="1"/>
    <col min="14880" max="14880" width="2.42578125" style="80" customWidth="1"/>
    <col min="14881" max="14881" width="0.7109375" style="80" customWidth="1"/>
    <col min="14882" max="14882" width="2.28515625" style="80" customWidth="1"/>
    <col min="14883" max="14883" width="0.7109375" style="80" customWidth="1"/>
    <col min="14884" max="14884" width="4.28515625" style="80" customWidth="1"/>
    <col min="14885" max="14885" width="2.7109375" style="80" customWidth="1"/>
    <col min="14886" max="14886" width="5.7109375" style="80" customWidth="1"/>
    <col min="14887" max="14921" width="2.7109375" style="80" customWidth="1"/>
    <col min="14922" max="14922" width="5.28515625" style="80" bestFit="1" customWidth="1"/>
    <col min="14923" max="14923" width="21.85546875" style="80" bestFit="1" customWidth="1"/>
    <col min="14924" max="14924" width="5.5703125" style="80" bestFit="1" customWidth="1"/>
    <col min="14925" max="14925" width="18.140625" style="80" bestFit="1" customWidth="1"/>
    <col min="14926" max="14926" width="5.28515625" style="80" bestFit="1" customWidth="1"/>
    <col min="14927" max="14927" width="22.140625" style="80" bestFit="1" customWidth="1"/>
    <col min="14928" max="14928" width="5.5703125" style="80" bestFit="1" customWidth="1"/>
    <col min="14929" max="14959" width="5.7109375" style="80" customWidth="1"/>
    <col min="14960" max="15104" width="9.140625" style="80"/>
    <col min="15105" max="15105" width="18.7109375" style="80" customWidth="1"/>
    <col min="15106" max="15106" width="2.28515625" style="80" customWidth="1"/>
    <col min="15107" max="15107" width="3" style="80" customWidth="1"/>
    <col min="15108" max="15108" width="2.7109375" style="80" customWidth="1"/>
    <col min="15109" max="15109" width="5.28515625" style="80" customWidth="1"/>
    <col min="15110" max="15110" width="2.5703125" style="80" customWidth="1"/>
    <col min="15111" max="15111" width="2.85546875" style="80" customWidth="1"/>
    <col min="15112" max="15112" width="6.7109375" style="80" customWidth="1"/>
    <col min="15113" max="15113" width="3.28515625" style="80" customWidth="1"/>
    <col min="15114" max="15114" width="5.140625" style="80" customWidth="1"/>
    <col min="15115" max="15115" width="3.7109375" style="80" customWidth="1"/>
    <col min="15116" max="15116" width="4.5703125" style="80" customWidth="1"/>
    <col min="15117" max="15119" width="3.7109375" style="80" customWidth="1"/>
    <col min="15120" max="15120" width="3.140625" style="80" customWidth="1"/>
    <col min="15121" max="15121" width="2.140625" style="80" customWidth="1"/>
    <col min="15122" max="15122" width="4.42578125" style="80" customWidth="1"/>
    <col min="15123" max="15123" width="0.7109375" style="80" customWidth="1"/>
    <col min="15124" max="15124" width="2.7109375" style="80" customWidth="1"/>
    <col min="15125" max="15126" width="1.7109375" style="80" customWidth="1"/>
    <col min="15127" max="15127" width="2.42578125" style="80" customWidth="1"/>
    <col min="15128" max="15128" width="2.7109375" style="80" customWidth="1"/>
    <col min="15129" max="15129" width="2.140625" style="80" customWidth="1"/>
    <col min="15130" max="15131" width="0.7109375" style="80" customWidth="1"/>
    <col min="15132" max="15132" width="2.140625" style="80" customWidth="1"/>
    <col min="15133" max="15133" width="3.7109375" style="80" customWidth="1"/>
    <col min="15134" max="15134" width="2" style="80" customWidth="1"/>
    <col min="15135" max="15135" width="3.85546875" style="80" customWidth="1"/>
    <col min="15136" max="15136" width="2.42578125" style="80" customWidth="1"/>
    <col min="15137" max="15137" width="0.7109375" style="80" customWidth="1"/>
    <col min="15138" max="15138" width="2.28515625" style="80" customWidth="1"/>
    <col min="15139" max="15139" width="0.7109375" style="80" customWidth="1"/>
    <col min="15140" max="15140" width="4.28515625" style="80" customWidth="1"/>
    <col min="15141" max="15141" width="2.7109375" style="80" customWidth="1"/>
    <col min="15142" max="15142" width="5.7109375" style="80" customWidth="1"/>
    <col min="15143" max="15177" width="2.7109375" style="80" customWidth="1"/>
    <col min="15178" max="15178" width="5.28515625" style="80" bestFit="1" customWidth="1"/>
    <col min="15179" max="15179" width="21.85546875" style="80" bestFit="1" customWidth="1"/>
    <col min="15180" max="15180" width="5.5703125" style="80" bestFit="1" customWidth="1"/>
    <col min="15181" max="15181" width="18.140625" style="80" bestFit="1" customWidth="1"/>
    <col min="15182" max="15182" width="5.28515625" style="80" bestFit="1" customWidth="1"/>
    <col min="15183" max="15183" width="22.140625" style="80" bestFit="1" customWidth="1"/>
    <col min="15184" max="15184" width="5.5703125" style="80" bestFit="1" customWidth="1"/>
    <col min="15185" max="15215" width="5.7109375" style="80" customWidth="1"/>
    <col min="15216" max="15360" width="9.140625" style="80"/>
    <col min="15361" max="15361" width="18.7109375" style="80" customWidth="1"/>
    <col min="15362" max="15362" width="2.28515625" style="80" customWidth="1"/>
    <col min="15363" max="15363" width="3" style="80" customWidth="1"/>
    <col min="15364" max="15364" width="2.7109375" style="80" customWidth="1"/>
    <col min="15365" max="15365" width="5.28515625" style="80" customWidth="1"/>
    <col min="15366" max="15366" width="2.5703125" style="80" customWidth="1"/>
    <col min="15367" max="15367" width="2.85546875" style="80" customWidth="1"/>
    <col min="15368" max="15368" width="6.7109375" style="80" customWidth="1"/>
    <col min="15369" max="15369" width="3.28515625" style="80" customWidth="1"/>
    <col min="15370" max="15370" width="5.140625" style="80" customWidth="1"/>
    <col min="15371" max="15371" width="3.7109375" style="80" customWidth="1"/>
    <col min="15372" max="15372" width="4.5703125" style="80" customWidth="1"/>
    <col min="15373" max="15375" width="3.7109375" style="80" customWidth="1"/>
    <col min="15376" max="15376" width="3.140625" style="80" customWidth="1"/>
    <col min="15377" max="15377" width="2.140625" style="80" customWidth="1"/>
    <col min="15378" max="15378" width="4.42578125" style="80" customWidth="1"/>
    <col min="15379" max="15379" width="0.7109375" style="80" customWidth="1"/>
    <col min="15380" max="15380" width="2.7109375" style="80" customWidth="1"/>
    <col min="15381" max="15382" width="1.7109375" style="80" customWidth="1"/>
    <col min="15383" max="15383" width="2.42578125" style="80" customWidth="1"/>
    <col min="15384" max="15384" width="2.7109375" style="80" customWidth="1"/>
    <col min="15385" max="15385" width="2.140625" style="80" customWidth="1"/>
    <col min="15386" max="15387" width="0.7109375" style="80" customWidth="1"/>
    <col min="15388" max="15388" width="2.140625" style="80" customWidth="1"/>
    <col min="15389" max="15389" width="3.7109375" style="80" customWidth="1"/>
    <col min="15390" max="15390" width="2" style="80" customWidth="1"/>
    <col min="15391" max="15391" width="3.85546875" style="80" customWidth="1"/>
    <col min="15392" max="15392" width="2.42578125" style="80" customWidth="1"/>
    <col min="15393" max="15393" width="0.7109375" style="80" customWidth="1"/>
    <col min="15394" max="15394" width="2.28515625" style="80" customWidth="1"/>
    <col min="15395" max="15395" width="0.7109375" style="80" customWidth="1"/>
    <col min="15396" max="15396" width="4.28515625" style="80" customWidth="1"/>
    <col min="15397" max="15397" width="2.7109375" style="80" customWidth="1"/>
    <col min="15398" max="15398" width="5.7109375" style="80" customWidth="1"/>
    <col min="15399" max="15433" width="2.7109375" style="80" customWidth="1"/>
    <col min="15434" max="15434" width="5.28515625" style="80" bestFit="1" customWidth="1"/>
    <col min="15435" max="15435" width="21.85546875" style="80" bestFit="1" customWidth="1"/>
    <col min="15436" max="15436" width="5.5703125" style="80" bestFit="1" customWidth="1"/>
    <col min="15437" max="15437" width="18.140625" style="80" bestFit="1" customWidth="1"/>
    <col min="15438" max="15438" width="5.28515625" style="80" bestFit="1" customWidth="1"/>
    <col min="15439" max="15439" width="22.140625" style="80" bestFit="1" customWidth="1"/>
    <col min="15440" max="15440" width="5.5703125" style="80" bestFit="1" customWidth="1"/>
    <col min="15441" max="15471" width="5.7109375" style="80" customWidth="1"/>
    <col min="15472" max="15616" width="9.140625" style="80"/>
    <col min="15617" max="15617" width="18.7109375" style="80" customWidth="1"/>
    <col min="15618" max="15618" width="2.28515625" style="80" customWidth="1"/>
    <col min="15619" max="15619" width="3" style="80" customWidth="1"/>
    <col min="15620" max="15620" width="2.7109375" style="80" customWidth="1"/>
    <col min="15621" max="15621" width="5.28515625" style="80" customWidth="1"/>
    <col min="15622" max="15622" width="2.5703125" style="80" customWidth="1"/>
    <col min="15623" max="15623" width="2.85546875" style="80" customWidth="1"/>
    <col min="15624" max="15624" width="6.7109375" style="80" customWidth="1"/>
    <col min="15625" max="15625" width="3.28515625" style="80" customWidth="1"/>
    <col min="15626" max="15626" width="5.140625" style="80" customWidth="1"/>
    <col min="15627" max="15627" width="3.7109375" style="80" customWidth="1"/>
    <col min="15628" max="15628" width="4.5703125" style="80" customWidth="1"/>
    <col min="15629" max="15631" width="3.7109375" style="80" customWidth="1"/>
    <col min="15632" max="15632" width="3.140625" style="80" customWidth="1"/>
    <col min="15633" max="15633" width="2.140625" style="80" customWidth="1"/>
    <col min="15634" max="15634" width="4.42578125" style="80" customWidth="1"/>
    <col min="15635" max="15635" width="0.7109375" style="80" customWidth="1"/>
    <col min="15636" max="15636" width="2.7109375" style="80" customWidth="1"/>
    <col min="15637" max="15638" width="1.7109375" style="80" customWidth="1"/>
    <col min="15639" max="15639" width="2.42578125" style="80" customWidth="1"/>
    <col min="15640" max="15640" width="2.7109375" style="80" customWidth="1"/>
    <col min="15641" max="15641" width="2.140625" style="80" customWidth="1"/>
    <col min="15642" max="15643" width="0.7109375" style="80" customWidth="1"/>
    <col min="15644" max="15644" width="2.140625" style="80" customWidth="1"/>
    <col min="15645" max="15645" width="3.7109375" style="80" customWidth="1"/>
    <col min="15646" max="15646" width="2" style="80" customWidth="1"/>
    <col min="15647" max="15647" width="3.85546875" style="80" customWidth="1"/>
    <col min="15648" max="15648" width="2.42578125" style="80" customWidth="1"/>
    <col min="15649" max="15649" width="0.7109375" style="80" customWidth="1"/>
    <col min="15650" max="15650" width="2.28515625" style="80" customWidth="1"/>
    <col min="15651" max="15651" width="0.7109375" style="80" customWidth="1"/>
    <col min="15652" max="15652" width="4.28515625" style="80" customWidth="1"/>
    <col min="15653" max="15653" width="2.7109375" style="80" customWidth="1"/>
    <col min="15654" max="15654" width="5.7109375" style="80" customWidth="1"/>
    <col min="15655" max="15689" width="2.7109375" style="80" customWidth="1"/>
    <col min="15690" max="15690" width="5.28515625" style="80" bestFit="1" customWidth="1"/>
    <col min="15691" max="15691" width="21.85546875" style="80" bestFit="1" customWidth="1"/>
    <col min="15692" max="15692" width="5.5703125" style="80" bestFit="1" customWidth="1"/>
    <col min="15693" max="15693" width="18.140625" style="80" bestFit="1" customWidth="1"/>
    <col min="15694" max="15694" width="5.28515625" style="80" bestFit="1" customWidth="1"/>
    <col min="15695" max="15695" width="22.140625" style="80" bestFit="1" customWidth="1"/>
    <col min="15696" max="15696" width="5.5703125" style="80" bestFit="1" customWidth="1"/>
    <col min="15697" max="15727" width="5.7109375" style="80" customWidth="1"/>
    <col min="15728" max="15872" width="9.140625" style="80"/>
    <col min="15873" max="15873" width="18.7109375" style="80" customWidth="1"/>
    <col min="15874" max="15874" width="2.28515625" style="80" customWidth="1"/>
    <col min="15875" max="15875" width="3" style="80" customWidth="1"/>
    <col min="15876" max="15876" width="2.7109375" style="80" customWidth="1"/>
    <col min="15877" max="15877" width="5.28515625" style="80" customWidth="1"/>
    <col min="15878" max="15878" width="2.5703125" style="80" customWidth="1"/>
    <col min="15879" max="15879" width="2.85546875" style="80" customWidth="1"/>
    <col min="15880" max="15880" width="6.7109375" style="80" customWidth="1"/>
    <col min="15881" max="15881" width="3.28515625" style="80" customWidth="1"/>
    <col min="15882" max="15882" width="5.140625" style="80" customWidth="1"/>
    <col min="15883" max="15883" width="3.7109375" style="80" customWidth="1"/>
    <col min="15884" max="15884" width="4.5703125" style="80" customWidth="1"/>
    <col min="15885" max="15887" width="3.7109375" style="80" customWidth="1"/>
    <col min="15888" max="15888" width="3.140625" style="80" customWidth="1"/>
    <col min="15889" max="15889" width="2.140625" style="80" customWidth="1"/>
    <col min="15890" max="15890" width="4.42578125" style="80" customWidth="1"/>
    <col min="15891" max="15891" width="0.7109375" style="80" customWidth="1"/>
    <col min="15892" max="15892" width="2.7109375" style="80" customWidth="1"/>
    <col min="15893" max="15894" width="1.7109375" style="80" customWidth="1"/>
    <col min="15895" max="15895" width="2.42578125" style="80" customWidth="1"/>
    <col min="15896" max="15896" width="2.7109375" style="80" customWidth="1"/>
    <col min="15897" max="15897" width="2.140625" style="80" customWidth="1"/>
    <col min="15898" max="15899" width="0.7109375" style="80" customWidth="1"/>
    <col min="15900" max="15900" width="2.140625" style="80" customWidth="1"/>
    <col min="15901" max="15901" width="3.7109375" style="80" customWidth="1"/>
    <col min="15902" max="15902" width="2" style="80" customWidth="1"/>
    <col min="15903" max="15903" width="3.85546875" style="80" customWidth="1"/>
    <col min="15904" max="15904" width="2.42578125" style="80" customWidth="1"/>
    <col min="15905" max="15905" width="0.7109375" style="80" customWidth="1"/>
    <col min="15906" max="15906" width="2.28515625" style="80" customWidth="1"/>
    <col min="15907" max="15907" width="0.7109375" style="80" customWidth="1"/>
    <col min="15908" max="15908" width="4.28515625" style="80" customWidth="1"/>
    <col min="15909" max="15909" width="2.7109375" style="80" customWidth="1"/>
    <col min="15910" max="15910" width="5.7109375" style="80" customWidth="1"/>
    <col min="15911" max="15945" width="2.7109375" style="80" customWidth="1"/>
    <col min="15946" max="15946" width="5.28515625" style="80" bestFit="1" customWidth="1"/>
    <col min="15947" max="15947" width="21.85546875" style="80" bestFit="1" customWidth="1"/>
    <col min="15948" max="15948" width="5.5703125" style="80" bestFit="1" customWidth="1"/>
    <col min="15949" max="15949" width="18.140625" style="80" bestFit="1" customWidth="1"/>
    <col min="15950" max="15950" width="5.28515625" style="80" bestFit="1" customWidth="1"/>
    <col min="15951" max="15951" width="22.140625" style="80" bestFit="1" customWidth="1"/>
    <col min="15952" max="15952" width="5.5703125" style="80" bestFit="1" customWidth="1"/>
    <col min="15953" max="15983" width="5.7109375" style="80" customWidth="1"/>
    <col min="15984" max="16128" width="9.140625" style="80"/>
    <col min="16129" max="16129" width="18.7109375" style="80" customWidth="1"/>
    <col min="16130" max="16130" width="2.28515625" style="80" customWidth="1"/>
    <col min="16131" max="16131" width="3" style="80" customWidth="1"/>
    <col min="16132" max="16132" width="2.7109375" style="80" customWidth="1"/>
    <col min="16133" max="16133" width="5.28515625" style="80" customWidth="1"/>
    <col min="16134" max="16134" width="2.5703125" style="80" customWidth="1"/>
    <col min="16135" max="16135" width="2.85546875" style="80" customWidth="1"/>
    <col min="16136" max="16136" width="6.7109375" style="80" customWidth="1"/>
    <col min="16137" max="16137" width="3.28515625" style="80" customWidth="1"/>
    <col min="16138" max="16138" width="5.140625" style="80" customWidth="1"/>
    <col min="16139" max="16139" width="3.7109375" style="80" customWidth="1"/>
    <col min="16140" max="16140" width="4.5703125" style="80" customWidth="1"/>
    <col min="16141" max="16143" width="3.7109375" style="80" customWidth="1"/>
    <col min="16144" max="16144" width="3.140625" style="80" customWidth="1"/>
    <col min="16145" max="16145" width="2.140625" style="80" customWidth="1"/>
    <col min="16146" max="16146" width="4.42578125" style="80" customWidth="1"/>
    <col min="16147" max="16147" width="0.7109375" style="80" customWidth="1"/>
    <col min="16148" max="16148" width="2.7109375" style="80" customWidth="1"/>
    <col min="16149" max="16150" width="1.7109375" style="80" customWidth="1"/>
    <col min="16151" max="16151" width="2.42578125" style="80" customWidth="1"/>
    <col min="16152" max="16152" width="2.7109375" style="80" customWidth="1"/>
    <col min="16153" max="16153" width="2.140625" style="80" customWidth="1"/>
    <col min="16154" max="16155" width="0.7109375" style="80" customWidth="1"/>
    <col min="16156" max="16156" width="2.140625" style="80" customWidth="1"/>
    <col min="16157" max="16157" width="3.7109375" style="80" customWidth="1"/>
    <col min="16158" max="16158" width="2" style="80" customWidth="1"/>
    <col min="16159" max="16159" width="3.85546875" style="80" customWidth="1"/>
    <col min="16160" max="16160" width="2.42578125" style="80" customWidth="1"/>
    <col min="16161" max="16161" width="0.7109375" style="80" customWidth="1"/>
    <col min="16162" max="16162" width="2.28515625" style="80" customWidth="1"/>
    <col min="16163" max="16163" width="0.7109375" style="80" customWidth="1"/>
    <col min="16164" max="16164" width="4.28515625" style="80" customWidth="1"/>
    <col min="16165" max="16165" width="2.7109375" style="80" customWidth="1"/>
    <col min="16166" max="16166" width="5.7109375" style="80" customWidth="1"/>
    <col min="16167" max="16201" width="2.7109375" style="80" customWidth="1"/>
    <col min="16202" max="16202" width="5.28515625" style="80" bestFit="1" customWidth="1"/>
    <col min="16203" max="16203" width="21.85546875" style="80" bestFit="1" customWidth="1"/>
    <col min="16204" max="16204" width="5.5703125" style="80" bestFit="1" customWidth="1"/>
    <col min="16205" max="16205" width="18.140625" style="80" bestFit="1" customWidth="1"/>
    <col min="16206" max="16206" width="5.28515625" style="80" bestFit="1" customWidth="1"/>
    <col min="16207" max="16207" width="22.140625" style="80" bestFit="1" customWidth="1"/>
    <col min="16208" max="16208" width="5.5703125" style="80" bestFit="1" customWidth="1"/>
    <col min="16209" max="16239" width="5.7109375" style="80" customWidth="1"/>
    <col min="16240" max="16384" width="9.140625" style="80"/>
  </cols>
  <sheetData>
    <row r="1" spans="2:51" ht="13.5" thickBot="1"/>
    <row r="2" spans="2:51" ht="42" customHeight="1" thickBot="1">
      <c r="B2" s="115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593"/>
      <c r="AF2" s="86"/>
      <c r="AK2" s="163"/>
      <c r="AL2" s="163"/>
    </row>
    <row r="3" spans="2:51" ht="12" customHeight="1">
      <c r="B3" s="2719" t="s">
        <v>13</v>
      </c>
      <c r="C3" s="2720"/>
      <c r="D3" s="2720"/>
      <c r="E3" s="2720"/>
      <c r="F3" s="2720"/>
      <c r="G3" s="2720"/>
      <c r="H3" s="2720"/>
      <c r="I3" s="133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133"/>
      <c r="W3" s="2720"/>
      <c r="X3" s="2720"/>
      <c r="Y3" s="2720"/>
      <c r="Z3" s="2720"/>
      <c r="AA3" s="2720"/>
      <c r="AB3" s="2720"/>
      <c r="AC3" s="133"/>
      <c r="AD3" s="133"/>
      <c r="AE3" s="132"/>
      <c r="AF3" s="90"/>
      <c r="AG3" s="90"/>
      <c r="AH3" s="90"/>
      <c r="AI3" s="90"/>
      <c r="AJ3" s="90"/>
      <c r="AK3" s="163"/>
      <c r="AL3" s="163"/>
      <c r="AM3" s="118"/>
      <c r="AN3" s="118"/>
      <c r="AO3" s="118"/>
      <c r="AP3" s="118"/>
    </row>
    <row r="4" spans="2:51" ht="13.15" customHeight="1">
      <c r="B4" s="1511" t="s">
        <v>28</v>
      </c>
      <c r="C4" s="2024"/>
      <c r="D4" s="2024"/>
      <c r="E4" s="2024"/>
      <c r="F4" s="2024"/>
      <c r="G4" s="2024"/>
      <c r="H4" s="2024"/>
      <c r="I4" s="107"/>
      <c r="J4" s="3171"/>
      <c r="K4" s="3171"/>
      <c r="L4" s="3171"/>
      <c r="M4" s="3172"/>
      <c r="N4" s="3172"/>
      <c r="O4" s="3172"/>
      <c r="P4" s="3172"/>
      <c r="Q4" s="3172"/>
      <c r="R4" s="3172"/>
      <c r="S4" s="3172"/>
      <c r="T4" s="3172"/>
      <c r="U4" s="3172"/>
      <c r="V4" s="90"/>
      <c r="W4" s="90"/>
      <c r="X4" s="90"/>
      <c r="Y4" s="90"/>
      <c r="Z4" s="90"/>
      <c r="AA4" s="90"/>
      <c r="AB4" s="90"/>
      <c r="AC4" s="90"/>
      <c r="AD4" s="3173"/>
      <c r="AE4" s="3174"/>
      <c r="AF4" s="2172"/>
      <c r="AG4" s="107"/>
      <c r="AH4" s="2975"/>
      <c r="AI4" s="2975"/>
      <c r="AJ4" s="1989"/>
      <c r="AK4" s="163"/>
      <c r="AL4" s="163"/>
      <c r="AM4" s="118"/>
      <c r="AN4" s="118"/>
      <c r="AO4" s="118"/>
      <c r="AP4" s="118"/>
    </row>
    <row r="5" spans="2:51" ht="13.15" customHeight="1">
      <c r="B5" s="1511"/>
      <c r="C5" s="2024"/>
      <c r="D5" s="2024"/>
      <c r="E5" s="2024"/>
      <c r="F5" s="2024"/>
      <c r="G5" s="2024"/>
      <c r="H5" s="2024"/>
      <c r="I5" s="107"/>
      <c r="J5" s="3171"/>
      <c r="K5" s="3171"/>
      <c r="L5" s="3171"/>
      <c r="M5" s="3172"/>
      <c r="N5" s="3172"/>
      <c r="O5" s="3172"/>
      <c r="P5" s="3172"/>
      <c r="Q5" s="3172"/>
      <c r="R5" s="3172"/>
      <c r="S5" s="3172"/>
      <c r="T5" s="3172"/>
      <c r="U5" s="3172"/>
      <c r="V5" s="90"/>
      <c r="W5" s="2730"/>
      <c r="X5" s="2730"/>
      <c r="Y5" s="2730"/>
      <c r="Z5" s="2730"/>
      <c r="AA5" s="2023"/>
      <c r="AB5" s="2023"/>
      <c r="AC5" s="90"/>
      <c r="AD5" s="3173"/>
      <c r="AE5" s="3174"/>
      <c r="AF5" s="2172"/>
      <c r="AG5" s="107"/>
      <c r="AH5" s="2975"/>
      <c r="AI5" s="2975"/>
      <c r="AJ5" s="1989"/>
      <c r="AK5" s="163"/>
      <c r="AL5" s="163"/>
      <c r="AM5" s="118"/>
      <c r="AN5" s="118"/>
      <c r="AO5" s="118"/>
      <c r="AP5" s="118"/>
    </row>
    <row r="6" spans="2:51" ht="13.15" customHeight="1">
      <c r="B6" s="1511"/>
      <c r="C6" s="2024"/>
      <c r="D6" s="2024"/>
      <c r="E6" s="2024"/>
      <c r="F6" s="2024"/>
      <c r="G6" s="2024"/>
      <c r="H6" s="2024"/>
      <c r="I6" s="107"/>
      <c r="J6" s="3171"/>
      <c r="K6" s="3171"/>
      <c r="L6" s="3171"/>
      <c r="M6" s="3172"/>
      <c r="N6" s="3172"/>
      <c r="O6" s="3172"/>
      <c r="P6" s="3172"/>
      <c r="Q6" s="3172"/>
      <c r="R6" s="3172"/>
      <c r="S6" s="3172"/>
      <c r="T6" s="3172"/>
      <c r="U6" s="3172"/>
      <c r="V6" s="90"/>
      <c r="W6" s="2730"/>
      <c r="X6" s="2730"/>
      <c r="Y6" s="2730"/>
      <c r="Z6" s="2730"/>
      <c r="AA6" s="2023"/>
      <c r="AB6" s="2023"/>
      <c r="AC6" s="90"/>
      <c r="AD6" s="3173"/>
      <c r="AE6" s="3174"/>
      <c r="AF6" s="2172"/>
      <c r="AG6" s="107"/>
      <c r="AH6" s="2975"/>
      <c r="AI6" s="2975"/>
      <c r="AJ6" s="1989"/>
      <c r="AK6" s="163"/>
      <c r="AL6" s="163"/>
      <c r="AM6" s="118"/>
      <c r="AN6" s="118"/>
      <c r="AO6" s="118"/>
      <c r="AP6" s="118"/>
      <c r="AV6" s="121"/>
    </row>
    <row r="7" spans="2:51" ht="13.15" customHeight="1">
      <c r="B7" s="1534" t="s">
        <v>116</v>
      </c>
      <c r="C7" s="2024"/>
      <c r="D7" s="2024"/>
      <c r="E7" s="2024"/>
      <c r="F7" s="2024"/>
      <c r="G7" s="2024"/>
      <c r="H7" s="2024"/>
      <c r="I7" s="107"/>
      <c r="J7" s="2024"/>
      <c r="K7" s="2024"/>
      <c r="L7" s="2024"/>
      <c r="M7" s="2796"/>
      <c r="N7" s="3172"/>
      <c r="O7" s="3172"/>
      <c r="P7" s="3172"/>
      <c r="Q7" s="3172"/>
      <c r="R7" s="3172"/>
      <c r="S7" s="3172"/>
      <c r="T7" s="3172"/>
      <c r="U7" s="3172"/>
      <c r="V7" s="126"/>
      <c r="W7" s="2742"/>
      <c r="X7" s="2742"/>
      <c r="Y7" s="2742"/>
      <c r="Z7" s="2742"/>
      <c r="AA7" s="2023"/>
      <c r="AB7" s="2023"/>
      <c r="AC7" s="90"/>
      <c r="AD7" s="3173"/>
      <c r="AE7" s="3174"/>
      <c r="AF7" s="2172"/>
      <c r="AG7" s="107"/>
      <c r="AH7" s="2975"/>
      <c r="AI7" s="2975"/>
      <c r="AJ7" s="1989"/>
      <c r="AK7" s="163"/>
      <c r="AL7" s="163"/>
      <c r="AM7" s="118"/>
      <c r="AN7" s="118"/>
      <c r="AO7" s="118"/>
      <c r="AP7" s="118"/>
      <c r="AS7" s="118"/>
      <c r="AT7" s="118"/>
      <c r="AU7" s="118"/>
      <c r="AV7" s="118"/>
      <c r="AW7" s="118"/>
      <c r="AX7" s="118"/>
      <c r="AY7" s="118"/>
    </row>
    <row r="8" spans="2:51" ht="13.15" customHeight="1">
      <c r="B8" s="1511" t="s">
        <v>4</v>
      </c>
      <c r="C8" s="2024"/>
      <c r="D8" s="2024"/>
      <c r="E8" s="2024"/>
      <c r="F8" s="2024"/>
      <c r="G8" s="2024"/>
      <c r="H8" s="2024"/>
      <c r="I8" s="107"/>
      <c r="J8" s="2024"/>
      <c r="K8" s="2024"/>
      <c r="L8" s="2024"/>
      <c r="M8" s="3172"/>
      <c r="N8" s="3172"/>
      <c r="O8" s="3172"/>
      <c r="P8" s="3172"/>
      <c r="Q8" s="3172"/>
      <c r="R8" s="3172"/>
      <c r="S8" s="3172"/>
      <c r="T8" s="3172"/>
      <c r="U8" s="3172"/>
      <c r="V8" s="126"/>
      <c r="W8" s="126"/>
      <c r="X8" s="107"/>
      <c r="Y8" s="90"/>
      <c r="Z8" s="90"/>
      <c r="AA8" s="90"/>
      <c r="AB8" s="90"/>
      <c r="AC8" s="90"/>
      <c r="AD8" s="3173"/>
      <c r="AE8" s="3174"/>
      <c r="AF8" s="2172"/>
      <c r="AG8" s="107"/>
      <c r="AH8" s="2975"/>
      <c r="AI8" s="2975"/>
      <c r="AJ8" s="1989"/>
      <c r="AK8" s="163"/>
      <c r="AL8" s="163"/>
      <c r="AM8" s="118"/>
      <c r="AN8" s="118"/>
      <c r="AO8" s="118"/>
      <c r="AP8" s="118"/>
      <c r="AS8" s="118"/>
      <c r="AT8" s="118"/>
      <c r="AU8" s="118"/>
      <c r="AV8" s="118"/>
      <c r="AW8" s="118"/>
      <c r="AX8" s="118"/>
      <c r="AY8" s="118"/>
    </row>
    <row r="9" spans="2:51" ht="13.15" customHeight="1" thickBot="1">
      <c r="B9" s="1546" t="s">
        <v>2</v>
      </c>
      <c r="C9" s="1547"/>
      <c r="D9" s="1547"/>
      <c r="E9" s="1547"/>
      <c r="F9" s="1547"/>
      <c r="G9" s="1547"/>
      <c r="H9" s="1547"/>
      <c r="I9" s="550"/>
      <c r="J9" s="2024"/>
      <c r="K9" s="2024"/>
      <c r="L9" s="2024"/>
      <c r="M9" s="3177"/>
      <c r="N9" s="3177"/>
      <c r="O9" s="3177"/>
      <c r="P9" s="3177"/>
      <c r="Q9" s="3177"/>
      <c r="R9" s="3177"/>
      <c r="S9" s="3177"/>
      <c r="T9" s="3177"/>
      <c r="U9" s="3177"/>
      <c r="V9" s="123"/>
      <c r="W9" s="123"/>
      <c r="X9" s="123"/>
      <c r="Y9" s="123"/>
      <c r="Z9" s="123"/>
      <c r="AA9" s="123"/>
      <c r="AB9" s="123"/>
      <c r="AC9" s="123"/>
      <c r="AD9" s="3175"/>
      <c r="AE9" s="3176"/>
      <c r="AF9" s="2172"/>
      <c r="AG9" s="107"/>
      <c r="AH9" s="2975"/>
      <c r="AI9" s="2975"/>
      <c r="AJ9" s="1989"/>
      <c r="AK9" s="163"/>
      <c r="AL9" s="651"/>
      <c r="AM9" s="118"/>
      <c r="AN9" s="118"/>
      <c r="AO9" s="118"/>
      <c r="AP9" s="118"/>
      <c r="AQ9" s="121"/>
      <c r="AR9" s="121"/>
      <c r="AS9" s="118"/>
      <c r="AT9" s="118"/>
      <c r="AU9" s="118"/>
      <c r="AV9" s="118"/>
      <c r="AW9" s="118"/>
      <c r="AX9" s="118"/>
      <c r="AY9" s="118"/>
    </row>
    <row r="10" spans="2:51" ht="4.5" customHeight="1">
      <c r="B10" s="2028" t="s">
        <v>380</v>
      </c>
      <c r="C10" s="2029"/>
      <c r="D10" s="2029"/>
      <c r="E10" s="2029"/>
      <c r="F10" s="2029"/>
      <c r="G10" s="2029"/>
      <c r="H10" s="2029"/>
      <c r="I10" s="2029"/>
      <c r="J10" s="2029"/>
      <c r="K10" s="2029"/>
      <c r="L10" s="2029"/>
      <c r="M10" s="2029"/>
      <c r="N10" s="2029"/>
      <c r="O10" s="2029"/>
      <c r="P10" s="2029"/>
      <c r="Q10" s="2029"/>
      <c r="R10" s="2029"/>
      <c r="S10" s="2029"/>
      <c r="T10" s="2029"/>
      <c r="U10" s="2029"/>
      <c r="V10" s="2031"/>
      <c r="W10" s="2031"/>
      <c r="X10" s="2031"/>
      <c r="Y10" s="2031"/>
      <c r="Z10" s="2031"/>
      <c r="AA10" s="2031"/>
      <c r="AB10" s="2031"/>
      <c r="AC10" s="118"/>
      <c r="AD10" s="118"/>
      <c r="AE10" s="122"/>
      <c r="AF10" s="118"/>
      <c r="AG10" s="118"/>
      <c r="AH10" s="118"/>
      <c r="AI10" s="118"/>
      <c r="AJ10" s="118"/>
      <c r="AK10" s="163"/>
      <c r="AL10" s="163"/>
      <c r="AM10" s="118"/>
      <c r="AN10" s="118"/>
      <c r="AO10" s="118"/>
      <c r="AP10" s="118"/>
      <c r="AS10" s="118"/>
      <c r="AT10" s="118"/>
      <c r="AU10" s="118"/>
      <c r="AV10" s="118"/>
      <c r="AW10" s="118"/>
      <c r="AX10" s="118"/>
      <c r="AY10" s="118"/>
    </row>
    <row r="11" spans="2:51" ht="3" hidden="1" customHeight="1" thickTop="1">
      <c r="B11" s="2030"/>
      <c r="C11" s="2031"/>
      <c r="D11" s="2031"/>
      <c r="E11" s="2031"/>
      <c r="F11" s="2031"/>
      <c r="G11" s="2031"/>
      <c r="H11" s="2031"/>
      <c r="I11" s="2031"/>
      <c r="J11" s="2031"/>
      <c r="K11" s="2031"/>
      <c r="L11" s="2031"/>
      <c r="M11" s="2031"/>
      <c r="N11" s="2031"/>
      <c r="O11" s="2031"/>
      <c r="P11" s="2031"/>
      <c r="Q11" s="2031"/>
      <c r="R11" s="2031"/>
      <c r="S11" s="2031"/>
      <c r="T11" s="2031"/>
      <c r="U11" s="2031"/>
      <c r="V11" s="2031"/>
      <c r="W11" s="2031"/>
      <c r="X11" s="2031"/>
      <c r="Y11" s="2031"/>
      <c r="Z11" s="2031"/>
      <c r="AA11" s="2031"/>
      <c r="AB11" s="2031"/>
      <c r="AC11" s="118"/>
      <c r="AD11" s="118"/>
      <c r="AE11" s="122"/>
      <c r="AF11" s="118"/>
      <c r="AG11" s="118"/>
      <c r="AH11" s="118"/>
      <c r="AI11" s="118"/>
      <c r="AJ11" s="118"/>
      <c r="AK11" s="163"/>
      <c r="AL11" s="163"/>
      <c r="AM11" s="118"/>
      <c r="AN11" s="118"/>
      <c r="AO11" s="118"/>
      <c r="AP11" s="118"/>
      <c r="AS11" s="118"/>
      <c r="AT11" s="118"/>
      <c r="AU11" s="118"/>
      <c r="AV11" s="118"/>
      <c r="AW11" s="118"/>
      <c r="AX11" s="118"/>
      <c r="AY11" s="118"/>
    </row>
    <row r="12" spans="2:51" ht="7.5" customHeight="1">
      <c r="B12" s="2030"/>
      <c r="C12" s="2031"/>
      <c r="D12" s="2031"/>
      <c r="E12" s="2031"/>
      <c r="F12" s="2031"/>
      <c r="G12" s="2031"/>
      <c r="H12" s="2031"/>
      <c r="I12" s="2031"/>
      <c r="J12" s="2031"/>
      <c r="K12" s="2031"/>
      <c r="L12" s="2031"/>
      <c r="M12" s="2031"/>
      <c r="N12" s="2031"/>
      <c r="O12" s="2031"/>
      <c r="P12" s="2031"/>
      <c r="Q12" s="2031"/>
      <c r="R12" s="2031"/>
      <c r="S12" s="2031"/>
      <c r="T12" s="2031"/>
      <c r="U12" s="2031"/>
      <c r="V12" s="2031"/>
      <c r="W12" s="2031"/>
      <c r="X12" s="2031"/>
      <c r="Y12" s="2031"/>
      <c r="Z12" s="2031"/>
      <c r="AA12" s="2031"/>
      <c r="AB12" s="2031"/>
      <c r="AC12" s="104"/>
      <c r="AD12" s="104"/>
      <c r="AE12" s="84"/>
      <c r="AF12" s="104"/>
      <c r="AG12" s="104"/>
      <c r="AH12" s="161"/>
      <c r="AI12" s="104"/>
      <c r="AJ12" s="104"/>
      <c r="AK12" s="181"/>
      <c r="AL12" s="163"/>
      <c r="AM12" s="118"/>
      <c r="AN12" s="118"/>
      <c r="AO12" s="118"/>
      <c r="AP12" s="118"/>
      <c r="AS12" s="118"/>
      <c r="AT12" s="118"/>
      <c r="AU12" s="118"/>
      <c r="AV12" s="118"/>
      <c r="AW12" s="118"/>
      <c r="AX12" s="118"/>
      <c r="AY12" s="118"/>
    </row>
    <row r="13" spans="2:51" ht="7.5" customHeight="1" thickBot="1">
      <c r="B13" s="2785"/>
      <c r="C13" s="2203"/>
      <c r="D13" s="2203"/>
      <c r="E13" s="2203"/>
      <c r="F13" s="2203"/>
      <c r="G13" s="2203"/>
      <c r="H13" s="2203"/>
      <c r="I13" s="2203"/>
      <c r="J13" s="2203"/>
      <c r="K13" s="2203"/>
      <c r="L13" s="2203"/>
      <c r="M13" s="2203"/>
      <c r="N13" s="2203"/>
      <c r="O13" s="2203"/>
      <c r="P13" s="2203"/>
      <c r="Q13" s="2203"/>
      <c r="R13" s="2203"/>
      <c r="S13" s="2203"/>
      <c r="T13" s="2203"/>
      <c r="U13" s="2203"/>
      <c r="V13" s="2203"/>
      <c r="W13" s="2203"/>
      <c r="X13" s="2203"/>
      <c r="Y13" s="2203"/>
      <c r="Z13" s="2203"/>
      <c r="AA13" s="2203"/>
      <c r="AB13" s="2203"/>
      <c r="AC13" s="104"/>
      <c r="AD13" s="104"/>
      <c r="AE13" s="84"/>
      <c r="AF13" s="113"/>
      <c r="AG13" s="104"/>
      <c r="AH13" s="161"/>
      <c r="AI13" s="104"/>
      <c r="AJ13" s="104"/>
      <c r="AK13" s="181"/>
      <c r="AL13" s="163"/>
      <c r="AM13" s="118"/>
      <c r="AN13" s="118"/>
      <c r="AO13" s="118"/>
      <c r="AP13" s="118"/>
      <c r="AS13" s="118"/>
      <c r="AT13" s="118"/>
      <c r="AU13" s="118"/>
      <c r="AV13" s="118"/>
      <c r="AW13" s="118"/>
      <c r="AX13" s="118"/>
      <c r="AY13" s="118"/>
    </row>
    <row r="14" spans="2:51" ht="12.75" customHeight="1" thickBot="1">
      <c r="B14" s="3147" t="s">
        <v>330</v>
      </c>
      <c r="C14" s="3148"/>
      <c r="D14" s="3148"/>
      <c r="E14" s="3148"/>
      <c r="F14" s="3148"/>
      <c r="G14" s="3148"/>
      <c r="H14" s="3148"/>
      <c r="I14" s="3148"/>
      <c r="J14" s="3148"/>
      <c r="K14" s="3148"/>
      <c r="L14" s="3148"/>
      <c r="M14" s="3148"/>
      <c r="N14" s="3148"/>
      <c r="O14" s="3148"/>
      <c r="P14" s="3148"/>
      <c r="Q14" s="3148"/>
      <c r="R14" s="3148"/>
      <c r="S14" s="3148"/>
      <c r="T14" s="3148"/>
      <c r="U14" s="3148"/>
      <c r="V14" s="3148"/>
      <c r="W14" s="3148"/>
      <c r="X14" s="3148"/>
      <c r="Y14" s="3148"/>
      <c r="Z14" s="3148"/>
      <c r="AA14" s="3148"/>
      <c r="AB14" s="3148"/>
      <c r="AC14" s="3148"/>
      <c r="AD14" s="3148"/>
      <c r="AE14" s="3148"/>
      <c r="AF14" s="3149"/>
      <c r="AG14" s="3150"/>
      <c r="AH14" s="3149"/>
      <c r="AI14" s="3149"/>
      <c r="AJ14" s="3151"/>
      <c r="AK14" s="181"/>
      <c r="AQ14" s="2034"/>
      <c r="AR14" s="2034"/>
      <c r="AS14" s="2034"/>
      <c r="AT14" s="2034"/>
      <c r="AU14" s="2034"/>
      <c r="AV14" s="2034"/>
      <c r="AW14" s="118"/>
      <c r="AX14" s="118"/>
      <c r="AY14" s="118"/>
    </row>
    <row r="15" spans="2:51" ht="0.75" hidden="1" customHeight="1">
      <c r="B15" s="716" t="s">
        <v>120</v>
      </c>
      <c r="C15" s="717"/>
      <c r="D15" s="717"/>
      <c r="E15" s="717"/>
      <c r="F15" s="717"/>
      <c r="G15" s="717"/>
      <c r="H15" s="717"/>
      <c r="I15" s="718"/>
      <c r="J15" s="718"/>
      <c r="K15" s="718"/>
      <c r="L15" s="718"/>
      <c r="M15" s="717"/>
      <c r="N15" s="717"/>
      <c r="O15" s="717"/>
      <c r="P15" s="717"/>
      <c r="Q15" s="717"/>
      <c r="R15" s="717"/>
      <c r="S15" s="717"/>
      <c r="T15" s="717"/>
      <c r="U15" s="719" t="s">
        <v>157</v>
      </c>
      <c r="V15" s="719"/>
      <c r="W15" s="719"/>
      <c r="X15" s="719"/>
      <c r="Y15" s="719"/>
      <c r="Z15" s="719"/>
      <c r="AA15" s="719"/>
      <c r="AB15" s="222"/>
      <c r="AC15" s="222"/>
      <c r="AD15" s="222"/>
      <c r="AE15" s="221"/>
      <c r="AF15" s="717"/>
      <c r="AG15" s="717"/>
      <c r="AH15" s="717"/>
      <c r="AI15" s="717"/>
      <c r="AJ15" s="720"/>
      <c r="AK15" s="163"/>
      <c r="AQ15" s="2034"/>
      <c r="AR15" s="2034"/>
      <c r="AS15" s="2034"/>
      <c r="AT15" s="2034"/>
      <c r="AU15" s="2034"/>
      <c r="AV15" s="2034"/>
      <c r="AW15" s="118"/>
      <c r="AX15" s="118"/>
      <c r="AY15" s="118"/>
    </row>
    <row r="16" spans="2:51" ht="24.75" customHeight="1">
      <c r="B16" s="2032" t="s">
        <v>120</v>
      </c>
      <c r="C16" s="1576"/>
      <c r="D16" s="1576"/>
      <c r="E16" s="1577"/>
      <c r="F16" s="3072" t="s">
        <v>327</v>
      </c>
      <c r="G16" s="3073"/>
      <c r="H16" s="3074"/>
      <c r="I16" s="3075" t="s">
        <v>431</v>
      </c>
      <c r="J16" s="3076"/>
      <c r="K16" s="3076"/>
      <c r="L16" s="3077"/>
      <c r="M16" s="1966" t="s">
        <v>331</v>
      </c>
      <c r="N16" s="1576"/>
      <c r="O16" s="1576"/>
      <c r="P16" s="1576"/>
      <c r="Q16" s="1576"/>
      <c r="R16" s="1576"/>
      <c r="S16" s="1576"/>
      <c r="T16" s="1577"/>
      <c r="U16" s="3084" t="s">
        <v>33</v>
      </c>
      <c r="V16" s="3085"/>
      <c r="W16" s="3085"/>
      <c r="X16" s="3085"/>
      <c r="Y16" s="3085"/>
      <c r="Z16" s="3085"/>
      <c r="AA16" s="3085"/>
      <c r="AB16" s="3085"/>
      <c r="AC16" s="3085"/>
      <c r="AD16" s="3085"/>
      <c r="AE16" s="3086"/>
      <c r="AF16" s="2033"/>
      <c r="AG16" s="2034"/>
      <c r="AH16" s="2034"/>
      <c r="AI16" s="2034"/>
      <c r="AJ16" s="2034"/>
      <c r="AK16" s="163"/>
      <c r="AQ16" s="2034"/>
      <c r="AR16" s="2034"/>
      <c r="AS16" s="2034"/>
      <c r="AT16" s="2034"/>
      <c r="AU16" s="2034"/>
      <c r="AV16" s="2034"/>
      <c r="AW16" s="118"/>
      <c r="AX16" s="118"/>
      <c r="AY16" s="118"/>
    </row>
    <row r="17" spans="2:51" ht="24.75" customHeight="1">
      <c r="B17" s="2258"/>
      <c r="C17" s="2041"/>
      <c r="D17" s="2041"/>
      <c r="E17" s="2042"/>
      <c r="F17" s="2040" t="s">
        <v>318</v>
      </c>
      <c r="G17" s="2041"/>
      <c r="H17" s="154" t="s">
        <v>319</v>
      </c>
      <c r="I17" s="3143"/>
      <c r="J17" s="3144"/>
      <c r="K17" s="3144"/>
      <c r="L17" s="3145"/>
      <c r="M17" s="3152" t="s">
        <v>329</v>
      </c>
      <c r="N17" s="3153"/>
      <c r="O17" s="3154" t="s">
        <v>398</v>
      </c>
      <c r="P17" s="3155"/>
      <c r="Q17" s="3155"/>
      <c r="R17" s="3155"/>
      <c r="S17" s="3155"/>
      <c r="T17" s="3156"/>
      <c r="U17" s="1596" t="s">
        <v>332</v>
      </c>
      <c r="V17" s="1597"/>
      <c r="W17" s="1597"/>
      <c r="X17" s="1597"/>
      <c r="Y17" s="1597"/>
      <c r="Z17" s="1597"/>
      <c r="AA17" s="1597"/>
      <c r="AB17" s="1596" t="s">
        <v>98</v>
      </c>
      <c r="AC17" s="1597"/>
      <c r="AD17" s="1597"/>
      <c r="AE17" s="3146"/>
      <c r="AF17" s="2033"/>
      <c r="AG17" s="2034"/>
      <c r="AH17" s="2034"/>
      <c r="AI17" s="2034"/>
      <c r="AJ17" s="2034"/>
      <c r="AK17" s="163"/>
      <c r="AL17" s="163"/>
      <c r="AQ17" s="2034"/>
      <c r="AR17" s="2034"/>
      <c r="AS17" s="2034"/>
      <c r="AT17" s="2034"/>
      <c r="AU17" s="2034"/>
      <c r="AV17" s="2034"/>
      <c r="AW17" s="118"/>
      <c r="AX17" s="118"/>
      <c r="AY17" s="118"/>
    </row>
    <row r="18" spans="2:51" ht="11.25" customHeight="1" thickBot="1">
      <c r="B18" s="453" t="s">
        <v>59</v>
      </c>
      <c r="C18" s="1556">
        <v>2</v>
      </c>
      <c r="D18" s="2082"/>
      <c r="E18" s="1557"/>
      <c r="F18" s="1556">
        <v>3</v>
      </c>
      <c r="G18" s="1557"/>
      <c r="H18" s="262">
        <v>4</v>
      </c>
      <c r="I18" s="3158">
        <v>5</v>
      </c>
      <c r="J18" s="2208"/>
      <c r="K18" s="2208"/>
      <c r="L18" s="3159"/>
      <c r="M18" s="2260">
        <v>6</v>
      </c>
      <c r="N18" s="2260"/>
      <c r="O18" s="1581">
        <v>7</v>
      </c>
      <c r="P18" s="1581"/>
      <c r="Q18" s="1581"/>
      <c r="R18" s="1581"/>
      <c r="S18" s="1581"/>
      <c r="T18" s="3157"/>
      <c r="U18" s="1556">
        <v>8</v>
      </c>
      <c r="V18" s="2082"/>
      <c r="W18" s="2082"/>
      <c r="X18" s="2082"/>
      <c r="Y18" s="2082"/>
      <c r="Z18" s="728"/>
      <c r="AA18" s="728"/>
      <c r="AB18" s="2241">
        <v>9</v>
      </c>
      <c r="AC18" s="2241"/>
      <c r="AD18" s="2241"/>
      <c r="AE18" s="2381"/>
      <c r="AF18" s="2907"/>
      <c r="AG18" s="2907"/>
      <c r="AH18" s="2907"/>
      <c r="AI18" s="2907"/>
      <c r="AJ18" s="2907"/>
      <c r="AK18" s="163"/>
      <c r="AL18" s="163"/>
      <c r="AQ18" s="2907"/>
      <c r="AR18" s="2907"/>
      <c r="AS18" s="2907"/>
      <c r="AT18" s="2990"/>
      <c r="AU18" s="2990"/>
      <c r="AV18" s="2990"/>
    </row>
    <row r="19" spans="2:51" ht="18" customHeight="1">
      <c r="B19" s="447">
        <v>1</v>
      </c>
      <c r="C19" s="2943"/>
      <c r="D19" s="2943"/>
      <c r="E19" s="2943"/>
      <c r="F19" s="3164"/>
      <c r="G19" s="3167"/>
      <c r="H19" s="506"/>
      <c r="I19" s="3168"/>
      <c r="J19" s="3169"/>
      <c r="K19" s="3169"/>
      <c r="L19" s="3170"/>
      <c r="M19" s="3160"/>
      <c r="N19" s="3161"/>
      <c r="O19" s="3162"/>
      <c r="P19" s="3162"/>
      <c r="Q19" s="3162"/>
      <c r="R19" s="3162"/>
      <c r="S19" s="3162"/>
      <c r="T19" s="3163"/>
      <c r="U19" s="3164"/>
      <c r="V19" s="3165"/>
      <c r="W19" s="3165"/>
      <c r="X19" s="3165"/>
      <c r="Y19" s="3165"/>
      <c r="Z19" s="3165"/>
      <c r="AA19" s="3167"/>
      <c r="AB19" s="3164"/>
      <c r="AC19" s="3165"/>
      <c r="AD19" s="3165"/>
      <c r="AE19" s="3166"/>
      <c r="AF19" s="2997"/>
      <c r="AG19" s="2997"/>
      <c r="AH19" s="2997"/>
      <c r="AI19" s="2997"/>
      <c r="AJ19" s="2997"/>
      <c r="AK19" s="163"/>
      <c r="AL19" s="163"/>
      <c r="AQ19" s="3033"/>
      <c r="AR19" s="3033"/>
      <c r="AS19" s="3033"/>
      <c r="AT19" s="3033"/>
      <c r="AU19" s="3033"/>
      <c r="AV19" s="3033"/>
    </row>
    <row r="20" spans="2:51" ht="18" customHeight="1">
      <c r="B20" s="159">
        <v>2</v>
      </c>
      <c r="C20" s="2689"/>
      <c r="D20" s="2689"/>
      <c r="E20" s="2689"/>
      <c r="F20" s="2586"/>
      <c r="G20" s="2588"/>
      <c r="H20" s="405"/>
      <c r="I20" s="3098"/>
      <c r="J20" s="3099"/>
      <c r="K20" s="3099"/>
      <c r="L20" s="3100"/>
      <c r="M20" s="2055"/>
      <c r="N20" s="3101"/>
      <c r="O20" s="2595"/>
      <c r="P20" s="2595"/>
      <c r="Q20" s="2595"/>
      <c r="R20" s="2595"/>
      <c r="S20" s="2595"/>
      <c r="T20" s="2056"/>
      <c r="U20" s="2586"/>
      <c r="V20" s="2587"/>
      <c r="W20" s="2587"/>
      <c r="X20" s="2587"/>
      <c r="Y20" s="2587"/>
      <c r="Z20" s="2587"/>
      <c r="AA20" s="2588"/>
      <c r="AB20" s="2760"/>
      <c r="AC20" s="2761"/>
      <c r="AD20" s="2761"/>
      <c r="AE20" s="2762"/>
      <c r="AF20" s="3106"/>
      <c r="AG20" s="3106"/>
      <c r="AH20" s="3106"/>
      <c r="AI20" s="3106"/>
      <c r="AJ20" s="3106"/>
      <c r="AK20" s="163"/>
      <c r="AL20" s="163"/>
      <c r="AQ20" s="3033"/>
      <c r="AR20" s="3033"/>
      <c r="AS20" s="3033"/>
      <c r="AT20" s="3033"/>
      <c r="AU20" s="3033"/>
      <c r="AV20" s="3033"/>
    </row>
    <row r="21" spans="2:51" ht="18" customHeight="1">
      <c r="B21" s="159">
        <v>3</v>
      </c>
      <c r="C21" s="2689"/>
      <c r="D21" s="2689"/>
      <c r="E21" s="2689"/>
      <c r="F21" s="2589"/>
      <c r="G21" s="2591"/>
      <c r="H21" s="404"/>
      <c r="I21" s="3098"/>
      <c r="J21" s="3099"/>
      <c r="K21" s="3099"/>
      <c r="L21" s="3100"/>
      <c r="M21" s="2055"/>
      <c r="N21" s="3101"/>
      <c r="O21" s="3102"/>
      <c r="P21" s="2595"/>
      <c r="Q21" s="2595"/>
      <c r="R21" s="2595"/>
      <c r="S21" s="2595"/>
      <c r="T21" s="2056"/>
      <c r="U21" s="2586"/>
      <c r="V21" s="2587"/>
      <c r="W21" s="2587"/>
      <c r="X21" s="2587"/>
      <c r="Y21" s="2587"/>
      <c r="Z21" s="2587"/>
      <c r="AA21" s="2588"/>
      <c r="AB21" s="2586"/>
      <c r="AC21" s="2587"/>
      <c r="AD21" s="2587"/>
      <c r="AE21" s="2766"/>
      <c r="AF21" s="2998"/>
      <c r="AG21" s="2998"/>
      <c r="AH21" s="2998"/>
      <c r="AI21" s="2998"/>
      <c r="AJ21" s="2998"/>
      <c r="AK21" s="163"/>
      <c r="AL21" s="163"/>
      <c r="AQ21" s="3104"/>
      <c r="AR21" s="3104"/>
      <c r="AS21" s="3104"/>
      <c r="AT21" s="3104"/>
      <c r="AU21" s="3104"/>
      <c r="AV21" s="3104"/>
    </row>
    <row r="22" spans="2:51" ht="18" customHeight="1">
      <c r="B22" s="159">
        <v>4</v>
      </c>
      <c r="C22" s="2689"/>
      <c r="D22" s="2689"/>
      <c r="E22" s="2689"/>
      <c r="F22" s="2589"/>
      <c r="G22" s="2591"/>
      <c r="H22" s="404"/>
      <c r="I22" s="3098"/>
      <c r="J22" s="3099"/>
      <c r="K22" s="3099"/>
      <c r="L22" s="3100"/>
      <c r="M22" s="2055"/>
      <c r="N22" s="3101"/>
      <c r="O22" s="2595"/>
      <c r="P22" s="2595"/>
      <c r="Q22" s="2595"/>
      <c r="R22" s="2595"/>
      <c r="S22" s="2595"/>
      <c r="T22" s="2056"/>
      <c r="U22" s="2586"/>
      <c r="V22" s="2587"/>
      <c r="W22" s="2587"/>
      <c r="X22" s="2587"/>
      <c r="Y22" s="2587"/>
      <c r="Z22" s="2587"/>
      <c r="AA22" s="2588"/>
      <c r="AB22" s="2586"/>
      <c r="AC22" s="2587"/>
      <c r="AD22" s="2587"/>
      <c r="AE22" s="2766"/>
      <c r="AF22" s="3106"/>
      <c r="AG22" s="3106"/>
      <c r="AH22" s="3106"/>
      <c r="AI22" s="3106"/>
      <c r="AJ22" s="3106"/>
      <c r="AK22" s="163"/>
      <c r="AL22" s="163"/>
      <c r="AQ22" s="3104"/>
      <c r="AR22" s="3104"/>
      <c r="AS22" s="3104"/>
      <c r="AT22" s="3104"/>
      <c r="AU22" s="3104"/>
      <c r="AV22" s="3104"/>
    </row>
    <row r="23" spans="2:51" ht="18" customHeight="1">
      <c r="B23" s="159">
        <v>5</v>
      </c>
      <c r="C23" s="2689"/>
      <c r="D23" s="2689"/>
      <c r="E23" s="2689"/>
      <c r="F23" s="2586"/>
      <c r="G23" s="2588"/>
      <c r="H23" s="405"/>
      <c r="I23" s="3098"/>
      <c r="J23" s="3099"/>
      <c r="K23" s="3099"/>
      <c r="L23" s="3100"/>
      <c r="M23" s="2055"/>
      <c r="N23" s="3101"/>
      <c r="O23" s="2595"/>
      <c r="P23" s="2595"/>
      <c r="Q23" s="2595"/>
      <c r="R23" s="2595"/>
      <c r="S23" s="2595"/>
      <c r="T23" s="2056"/>
      <c r="U23" s="2586"/>
      <c r="V23" s="2587"/>
      <c r="W23" s="2587"/>
      <c r="X23" s="2587"/>
      <c r="Y23" s="2587"/>
      <c r="Z23" s="2587"/>
      <c r="AA23" s="2588"/>
      <c r="AB23" s="2586"/>
      <c r="AC23" s="2587"/>
      <c r="AD23" s="2587"/>
      <c r="AE23" s="2766"/>
      <c r="AF23" s="2998"/>
      <c r="AG23" s="2998"/>
      <c r="AH23" s="2998"/>
      <c r="AI23" s="2998"/>
      <c r="AJ23" s="2998"/>
      <c r="AK23" s="163"/>
      <c r="AL23" s="163"/>
      <c r="AQ23" s="3033"/>
      <c r="AR23" s="3033"/>
      <c r="AS23" s="3033"/>
      <c r="AT23" s="3033"/>
      <c r="AU23" s="3033"/>
      <c r="AV23" s="3033"/>
    </row>
    <row r="24" spans="2:51" ht="18" customHeight="1">
      <c r="B24" s="159">
        <v>6</v>
      </c>
      <c r="C24" s="2689"/>
      <c r="D24" s="2689"/>
      <c r="E24" s="2689"/>
      <c r="F24" s="2586"/>
      <c r="G24" s="2588"/>
      <c r="H24" s="405"/>
      <c r="I24" s="3098"/>
      <c r="J24" s="3099"/>
      <c r="K24" s="3099"/>
      <c r="L24" s="3100"/>
      <c r="M24" s="2055"/>
      <c r="N24" s="3101"/>
      <c r="O24" s="2595"/>
      <c r="P24" s="2595"/>
      <c r="Q24" s="2595"/>
      <c r="R24" s="2595"/>
      <c r="S24" s="2595"/>
      <c r="T24" s="2056"/>
      <c r="U24" s="2586"/>
      <c r="V24" s="2587"/>
      <c r="W24" s="2587"/>
      <c r="X24" s="2587"/>
      <c r="Y24" s="2587"/>
      <c r="Z24" s="2587"/>
      <c r="AA24" s="2588"/>
      <c r="AB24" s="2586"/>
      <c r="AC24" s="2587"/>
      <c r="AD24" s="2587"/>
      <c r="AE24" s="2766"/>
      <c r="AF24" s="3106"/>
      <c r="AG24" s="3106"/>
      <c r="AH24" s="3106"/>
      <c r="AI24" s="3106"/>
      <c r="AJ24" s="3106"/>
      <c r="AK24" s="163"/>
      <c r="AL24" s="163"/>
      <c r="AQ24" s="3033"/>
      <c r="AR24" s="3033"/>
      <c r="AS24" s="3033"/>
      <c r="AT24" s="3033"/>
      <c r="AU24" s="3033"/>
      <c r="AV24" s="3033"/>
    </row>
    <row r="25" spans="2:51" ht="18" customHeight="1" thickBot="1">
      <c r="B25" s="158">
        <v>7</v>
      </c>
      <c r="C25" s="2241"/>
      <c r="D25" s="2241"/>
      <c r="E25" s="2241"/>
      <c r="F25" s="2669"/>
      <c r="G25" s="2671"/>
      <c r="H25" s="406"/>
      <c r="I25" s="3140"/>
      <c r="J25" s="3141"/>
      <c r="K25" s="3141"/>
      <c r="L25" s="3142"/>
      <c r="M25" s="2694"/>
      <c r="N25" s="3135"/>
      <c r="O25" s="2695"/>
      <c r="P25" s="2695"/>
      <c r="Q25" s="2695"/>
      <c r="R25" s="2695"/>
      <c r="S25" s="2695"/>
      <c r="T25" s="2696"/>
      <c r="U25" s="2669"/>
      <c r="V25" s="2670"/>
      <c r="W25" s="2670"/>
      <c r="X25" s="2670"/>
      <c r="Y25" s="2670"/>
      <c r="Z25" s="2670"/>
      <c r="AA25" s="2671"/>
      <c r="AB25" s="2669"/>
      <c r="AC25" s="2670"/>
      <c r="AD25" s="2670"/>
      <c r="AE25" s="3134"/>
      <c r="AF25" s="2979"/>
      <c r="AG25" s="2979"/>
      <c r="AH25" s="2979"/>
      <c r="AI25" s="2979"/>
      <c r="AJ25" s="2979"/>
      <c r="AK25" s="163"/>
      <c r="AQ25" s="3033"/>
      <c r="AR25" s="3033"/>
      <c r="AS25" s="3033"/>
      <c r="AT25" s="3033"/>
      <c r="AU25" s="3033"/>
      <c r="AV25" s="3033"/>
    </row>
    <row r="26" spans="2:51" ht="18" customHeight="1">
      <c r="B26" s="3138" t="s">
        <v>333</v>
      </c>
      <c r="C26" s="3139"/>
      <c r="D26" s="3139"/>
      <c r="E26" s="3139"/>
      <c r="F26" s="3139"/>
      <c r="G26" s="3139"/>
      <c r="H26" s="3139"/>
      <c r="I26" s="730"/>
      <c r="J26" s="730"/>
      <c r="K26" s="730"/>
      <c r="L26" s="730"/>
      <c r="M26" s="730"/>
      <c r="N26" s="730"/>
      <c r="O26" s="730"/>
      <c r="P26" s="730"/>
      <c r="Q26" s="730"/>
      <c r="R26" s="521"/>
      <c r="S26" s="521"/>
      <c r="T26" s="521"/>
      <c r="U26" s="521"/>
      <c r="V26" s="521"/>
      <c r="W26" s="521"/>
      <c r="X26" s="521"/>
      <c r="Y26" s="521"/>
      <c r="Z26" s="521"/>
      <c r="AA26" s="521"/>
      <c r="AB26" s="521"/>
      <c r="AC26" s="521"/>
      <c r="AD26" s="521"/>
      <c r="AE26" s="522"/>
      <c r="AF26" s="171"/>
      <c r="AG26" s="171"/>
      <c r="AH26" s="171"/>
      <c r="AI26" s="171"/>
      <c r="AJ26" s="171"/>
      <c r="AK26" s="163"/>
      <c r="AQ26" s="486"/>
      <c r="AR26" s="486"/>
      <c r="AS26" s="486"/>
      <c r="AT26" s="486"/>
      <c r="AU26" s="486"/>
      <c r="AV26" s="486"/>
    </row>
    <row r="27" spans="2:51" ht="15.95" customHeight="1">
      <c r="B27" s="3136" t="s">
        <v>334</v>
      </c>
      <c r="C27" s="3137"/>
      <c r="D27" s="3137"/>
      <c r="E27" s="3137"/>
      <c r="F27" s="3137"/>
      <c r="G27" s="3137"/>
      <c r="H27" s="3137"/>
      <c r="I27" s="3137"/>
      <c r="J27" s="3137"/>
      <c r="K27" s="729"/>
      <c r="L27" s="729"/>
      <c r="M27" s="729"/>
      <c r="N27" s="729"/>
      <c r="O27" s="729"/>
      <c r="P27" s="729"/>
      <c r="Q27" s="729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523"/>
      <c r="AF27" s="171"/>
      <c r="AG27" s="171"/>
      <c r="AH27" s="171"/>
      <c r="AI27" s="171"/>
      <c r="AJ27" s="171"/>
      <c r="AK27" s="163"/>
    </row>
    <row r="28" spans="2:51" ht="15.95" customHeight="1" thickBot="1">
      <c r="B28" s="518"/>
      <c r="C28" s="519"/>
      <c r="D28" s="519"/>
      <c r="E28" s="519"/>
      <c r="F28" s="519"/>
      <c r="G28" s="519"/>
      <c r="H28" s="519"/>
      <c r="I28" s="519"/>
      <c r="J28" s="519"/>
      <c r="K28" s="519"/>
      <c r="L28" s="519"/>
      <c r="M28" s="519"/>
      <c r="N28" s="519"/>
      <c r="O28" s="519"/>
      <c r="P28" s="519"/>
      <c r="Q28" s="519"/>
      <c r="R28" s="519"/>
      <c r="S28" s="519"/>
      <c r="T28" s="519"/>
      <c r="U28" s="519"/>
      <c r="V28" s="519"/>
      <c r="W28" s="519"/>
      <c r="X28" s="519"/>
      <c r="Y28" s="519"/>
      <c r="Z28" s="519"/>
      <c r="AA28" s="519"/>
      <c r="AB28" s="519"/>
      <c r="AC28" s="519"/>
      <c r="AD28" s="519"/>
      <c r="AE28" s="520"/>
      <c r="AF28" s="515"/>
      <c r="AG28" s="515"/>
      <c r="AH28" s="515"/>
      <c r="AI28" s="515"/>
      <c r="AJ28" s="515"/>
      <c r="AK28" s="163"/>
    </row>
    <row r="29" spans="2:51" ht="15.75" customHeight="1">
      <c r="B29" s="3132" t="s">
        <v>100</v>
      </c>
      <c r="C29" s="3133"/>
      <c r="D29" s="3133"/>
      <c r="E29" s="3133"/>
      <c r="F29" s="515"/>
      <c r="G29" s="515"/>
      <c r="H29" s="515"/>
      <c r="I29" s="515"/>
      <c r="J29" s="515"/>
      <c r="K29" s="515"/>
      <c r="L29" s="515"/>
      <c r="M29" s="515"/>
      <c r="N29" s="515"/>
      <c r="O29" s="515"/>
      <c r="P29" s="515"/>
      <c r="Q29" s="515"/>
      <c r="R29" s="515"/>
      <c r="S29" s="515"/>
      <c r="T29" s="515"/>
      <c r="U29" s="515"/>
      <c r="V29" s="515"/>
      <c r="W29" s="515"/>
      <c r="X29" s="515"/>
      <c r="Y29" s="515"/>
      <c r="Z29" s="515"/>
      <c r="AA29" s="515"/>
      <c r="AB29" s="515"/>
      <c r="AC29" s="515"/>
      <c r="AD29" s="515"/>
      <c r="AE29" s="517"/>
      <c r="AF29" s="515"/>
      <c r="AG29" s="515"/>
      <c r="AH29" s="515"/>
      <c r="AI29" s="515"/>
      <c r="AJ29" s="515"/>
      <c r="AK29" s="163"/>
    </row>
    <row r="30" spans="2:51" ht="15.75" customHeight="1">
      <c r="B30" s="516"/>
      <c r="C30" s="515"/>
      <c r="D30" s="515"/>
      <c r="E30" s="515"/>
      <c r="F30" s="515"/>
      <c r="G30" s="515"/>
      <c r="H30" s="515"/>
      <c r="I30" s="515"/>
      <c r="J30" s="515"/>
      <c r="K30" s="515"/>
      <c r="L30" s="515"/>
      <c r="M30" s="515"/>
      <c r="N30" s="515"/>
      <c r="O30" s="515"/>
      <c r="P30" s="515"/>
      <c r="Q30" s="515"/>
      <c r="R30" s="515"/>
      <c r="S30" s="515"/>
      <c r="T30" s="515"/>
      <c r="U30" s="515"/>
      <c r="V30" s="515"/>
      <c r="W30" s="515"/>
      <c r="X30" s="515"/>
      <c r="Y30" s="515"/>
      <c r="Z30" s="515"/>
      <c r="AA30" s="515"/>
      <c r="AB30" s="515"/>
      <c r="AC30" s="515"/>
      <c r="AD30" s="515"/>
      <c r="AE30" s="517"/>
      <c r="AF30" s="515"/>
      <c r="AG30" s="515"/>
      <c r="AH30" s="515"/>
      <c r="AI30" s="515"/>
      <c r="AJ30" s="515"/>
      <c r="AK30" s="163"/>
    </row>
    <row r="31" spans="2:51" ht="15.75" customHeight="1">
      <c r="B31" s="516"/>
      <c r="C31" s="515"/>
      <c r="D31" s="515"/>
      <c r="E31" s="515"/>
      <c r="F31" s="515"/>
      <c r="G31" s="515"/>
      <c r="H31" s="515"/>
      <c r="I31" s="515"/>
      <c r="J31" s="515"/>
      <c r="K31" s="515"/>
      <c r="L31" s="515"/>
      <c r="M31" s="515"/>
      <c r="N31" s="515"/>
      <c r="O31" s="515"/>
      <c r="P31" s="515"/>
      <c r="Q31" s="515"/>
      <c r="R31" s="515"/>
      <c r="S31" s="515"/>
      <c r="T31" s="515"/>
      <c r="U31" s="515"/>
      <c r="V31" s="515"/>
      <c r="W31" s="515"/>
      <c r="X31" s="515"/>
      <c r="Y31" s="515"/>
      <c r="Z31" s="515"/>
      <c r="AA31" s="515"/>
      <c r="AB31" s="515"/>
      <c r="AC31" s="515"/>
      <c r="AD31" s="515"/>
      <c r="AE31" s="517"/>
      <c r="AF31" s="515"/>
      <c r="AG31" s="515"/>
      <c r="AH31" s="515"/>
      <c r="AI31" s="515"/>
      <c r="AJ31" s="515"/>
      <c r="AK31" s="163"/>
    </row>
    <row r="32" spans="2:51" ht="15.75" customHeight="1">
      <c r="B32" s="516"/>
      <c r="C32" s="515"/>
      <c r="D32" s="515"/>
      <c r="E32" s="515"/>
      <c r="F32" s="515"/>
      <c r="G32" s="515"/>
      <c r="H32" s="515"/>
      <c r="I32" s="515"/>
      <c r="J32" s="515"/>
      <c r="K32" s="515"/>
      <c r="L32" s="515"/>
      <c r="M32" s="515"/>
      <c r="N32" s="515"/>
      <c r="O32" s="515"/>
      <c r="P32" s="515"/>
      <c r="Q32" s="515"/>
      <c r="R32" s="515"/>
      <c r="S32" s="515"/>
      <c r="T32" s="515"/>
      <c r="U32" s="515"/>
      <c r="V32" s="515"/>
      <c r="W32" s="515"/>
      <c r="X32" s="515"/>
      <c r="Y32" s="515"/>
      <c r="Z32" s="515"/>
      <c r="AA32" s="515"/>
      <c r="AB32" s="515"/>
      <c r="AC32" s="515"/>
      <c r="AD32" s="515"/>
      <c r="AE32" s="517"/>
      <c r="AF32" s="515"/>
      <c r="AG32" s="515"/>
      <c r="AH32" s="515"/>
      <c r="AI32" s="515"/>
      <c r="AJ32" s="515"/>
      <c r="AK32" s="163"/>
    </row>
    <row r="33" spans="2:49" ht="15.75" customHeight="1">
      <c r="B33" s="516"/>
      <c r="C33" s="515"/>
      <c r="D33" s="515"/>
      <c r="E33" s="515"/>
      <c r="F33" s="515"/>
      <c r="G33" s="515"/>
      <c r="H33" s="515"/>
      <c r="I33" s="515"/>
      <c r="J33" s="515"/>
      <c r="K33" s="515"/>
      <c r="L33" s="515"/>
      <c r="M33" s="515"/>
      <c r="N33" s="515"/>
      <c r="O33" s="515"/>
      <c r="P33" s="515"/>
      <c r="Q33" s="515"/>
      <c r="R33" s="515"/>
      <c r="S33" s="515"/>
      <c r="T33" s="515"/>
      <c r="U33" s="515"/>
      <c r="V33" s="515"/>
      <c r="W33" s="515"/>
      <c r="X33" s="515"/>
      <c r="Y33" s="515"/>
      <c r="Z33" s="515"/>
      <c r="AA33" s="515"/>
      <c r="AB33" s="515"/>
      <c r="AC33" s="515"/>
      <c r="AD33" s="515"/>
      <c r="AE33" s="517"/>
      <c r="AF33" s="515"/>
      <c r="AG33" s="515"/>
      <c r="AH33" s="515"/>
      <c r="AI33" s="515"/>
      <c r="AJ33" s="515"/>
      <c r="AK33" s="163"/>
    </row>
    <row r="34" spans="2:49" ht="15.75" customHeight="1">
      <c r="B34" s="516"/>
      <c r="C34" s="515"/>
      <c r="D34" s="515"/>
      <c r="E34" s="515"/>
      <c r="F34" s="515"/>
      <c r="G34" s="515"/>
      <c r="H34" s="515"/>
      <c r="I34" s="515"/>
      <c r="J34" s="515"/>
      <c r="K34" s="515"/>
      <c r="L34" s="515"/>
      <c r="M34" s="515"/>
      <c r="N34" s="515"/>
      <c r="O34" s="515"/>
      <c r="P34" s="515"/>
      <c r="Q34" s="515"/>
      <c r="R34" s="515"/>
      <c r="S34" s="515"/>
      <c r="T34" s="515"/>
      <c r="U34" s="515"/>
      <c r="V34" s="515"/>
      <c r="W34" s="515"/>
      <c r="X34" s="515"/>
      <c r="Y34" s="515"/>
      <c r="Z34" s="515"/>
      <c r="AA34" s="515"/>
      <c r="AB34" s="515"/>
      <c r="AC34" s="515"/>
      <c r="AD34" s="515"/>
      <c r="AE34" s="517"/>
      <c r="AF34" s="515"/>
      <c r="AG34" s="515"/>
      <c r="AH34" s="515"/>
      <c r="AI34" s="515"/>
      <c r="AJ34" s="515"/>
      <c r="AK34" s="163"/>
    </row>
    <row r="35" spans="2:49" ht="15.75" customHeight="1">
      <c r="B35" s="516"/>
      <c r="C35" s="515"/>
      <c r="D35" s="515"/>
      <c r="E35" s="515"/>
      <c r="F35" s="515"/>
      <c r="G35" s="515"/>
      <c r="H35" s="515"/>
      <c r="I35" s="515"/>
      <c r="J35" s="515"/>
      <c r="K35" s="515"/>
      <c r="L35" s="515"/>
      <c r="M35" s="515"/>
      <c r="N35" s="515"/>
      <c r="O35" s="515"/>
      <c r="P35" s="515"/>
      <c r="Q35" s="515"/>
      <c r="R35" s="515"/>
      <c r="S35" s="813"/>
      <c r="T35" s="515"/>
      <c r="U35" s="515"/>
      <c r="V35" s="515"/>
      <c r="W35" s="515"/>
      <c r="X35" s="515"/>
      <c r="Y35" s="515"/>
      <c r="Z35" s="515"/>
      <c r="AA35" s="515"/>
      <c r="AB35" s="515"/>
      <c r="AC35" s="515"/>
      <c r="AD35" s="515"/>
      <c r="AE35" s="517"/>
      <c r="AF35" s="515"/>
      <c r="AG35" s="515"/>
      <c r="AH35" s="515"/>
      <c r="AI35" s="515"/>
      <c r="AJ35" s="515"/>
      <c r="AK35" s="163"/>
    </row>
    <row r="36" spans="2:49" ht="15.75" customHeight="1">
      <c r="B36" s="516"/>
      <c r="C36" s="515"/>
      <c r="D36" s="515"/>
      <c r="E36" s="515"/>
      <c r="F36" s="515"/>
      <c r="G36" s="515"/>
      <c r="H36" s="515"/>
      <c r="I36" s="515"/>
      <c r="J36" s="515"/>
      <c r="K36" s="515"/>
      <c r="L36" s="515"/>
      <c r="M36" s="515"/>
      <c r="N36" s="515"/>
      <c r="O36" s="515"/>
      <c r="P36" s="515"/>
      <c r="Q36" s="515"/>
      <c r="R36" s="515"/>
      <c r="S36" s="515"/>
      <c r="T36" s="515"/>
      <c r="U36" s="515"/>
      <c r="V36" s="515"/>
      <c r="W36" s="515"/>
      <c r="X36" s="515"/>
      <c r="Y36" s="515"/>
      <c r="Z36" s="515"/>
      <c r="AA36" s="515"/>
      <c r="AB36" s="515"/>
      <c r="AC36" s="515"/>
      <c r="AD36" s="515"/>
      <c r="AE36" s="517"/>
      <c r="AF36" s="515"/>
      <c r="AG36" s="515"/>
      <c r="AH36" s="515"/>
      <c r="AI36" s="515"/>
      <c r="AJ36" s="515"/>
      <c r="AK36" s="163"/>
    </row>
    <row r="37" spans="2:49" ht="15.75" customHeight="1" thickBot="1">
      <c r="B37" s="518"/>
      <c r="C37" s="519"/>
      <c r="D37" s="519"/>
      <c r="E37" s="519"/>
      <c r="F37" s="519"/>
      <c r="G37" s="519"/>
      <c r="H37" s="519"/>
      <c r="I37" s="519"/>
      <c r="J37" s="519"/>
      <c r="K37" s="519"/>
      <c r="L37" s="519"/>
      <c r="M37" s="519"/>
      <c r="N37" s="519"/>
      <c r="O37" s="519"/>
      <c r="P37" s="519"/>
      <c r="Q37" s="519"/>
      <c r="R37" s="519"/>
      <c r="S37" s="519"/>
      <c r="T37" s="519"/>
      <c r="U37" s="519"/>
      <c r="V37" s="519"/>
      <c r="W37" s="519"/>
      <c r="X37" s="519"/>
      <c r="Y37" s="519"/>
      <c r="Z37" s="519"/>
      <c r="AA37" s="519"/>
      <c r="AB37" s="519"/>
      <c r="AC37" s="519"/>
      <c r="AD37" s="519"/>
      <c r="AE37" s="520"/>
      <c r="AF37" s="515"/>
      <c r="AG37" s="515"/>
      <c r="AH37" s="515"/>
      <c r="AI37" s="515"/>
      <c r="AJ37" s="515"/>
      <c r="AK37" s="163"/>
    </row>
    <row r="38" spans="2:49" ht="54.75" customHeight="1">
      <c r="B38" s="86"/>
      <c r="C38" s="217"/>
      <c r="D38" s="216"/>
      <c r="E38" s="216"/>
      <c r="F38" s="216"/>
      <c r="G38" s="216"/>
      <c r="H38" s="216"/>
      <c r="I38" s="216"/>
      <c r="J38" s="216"/>
      <c r="V38" s="112"/>
      <c r="W38" s="112"/>
      <c r="X38" s="112"/>
      <c r="Y38" s="112"/>
      <c r="Z38" s="112"/>
      <c r="AA38" s="112"/>
      <c r="AB38" s="120"/>
      <c r="AD38" s="149"/>
      <c r="AE38" s="733"/>
      <c r="AF38" s="149"/>
      <c r="AG38" s="149"/>
      <c r="AH38" s="149"/>
      <c r="AI38" s="149"/>
      <c r="AK38" s="163"/>
    </row>
    <row r="39" spans="2:49" ht="7.5" customHeight="1">
      <c r="B39" s="86"/>
      <c r="U39" s="112"/>
      <c r="V39" s="112"/>
      <c r="W39" s="112"/>
      <c r="X39" s="112"/>
      <c r="Y39" s="112"/>
      <c r="Z39" s="112"/>
      <c r="AA39" s="112"/>
      <c r="AB39" s="120"/>
      <c r="AD39" s="149"/>
      <c r="AE39" s="733"/>
      <c r="AF39" s="149"/>
      <c r="AG39" s="149"/>
      <c r="AH39" s="149"/>
      <c r="AI39" s="149"/>
      <c r="AK39" s="163"/>
    </row>
    <row r="40" spans="2:49" ht="12.95" customHeight="1">
      <c r="B40" s="86"/>
      <c r="C40" s="513"/>
      <c r="U40" s="112"/>
      <c r="V40" s="112"/>
      <c r="W40" s="112"/>
      <c r="X40" s="112"/>
      <c r="Y40" s="112"/>
      <c r="Z40" s="120"/>
      <c r="AA40" s="112"/>
      <c r="AB40" s="120"/>
      <c r="AC40" s="149"/>
      <c r="AD40" s="149"/>
      <c r="AE40" s="733"/>
      <c r="AF40" s="149"/>
      <c r="AG40" s="149"/>
      <c r="AH40" s="149"/>
      <c r="AI40" s="149"/>
      <c r="AJ40" s="149"/>
      <c r="AK40" s="163"/>
    </row>
    <row r="41" spans="2:49" ht="13.5" customHeight="1">
      <c r="B41" s="86"/>
      <c r="S41" s="112"/>
      <c r="T41" s="112"/>
      <c r="U41" s="112"/>
      <c r="V41" s="112"/>
      <c r="W41" s="112"/>
      <c r="X41" s="1985" t="s">
        <v>0</v>
      </c>
      <c r="Y41" s="2054"/>
      <c r="Z41" s="2054"/>
      <c r="AA41" s="2054"/>
      <c r="AB41" s="2054"/>
      <c r="AC41" s="2054"/>
      <c r="AD41" s="2054"/>
      <c r="AE41" s="2947"/>
      <c r="AF41" s="697"/>
      <c r="AG41" s="697"/>
      <c r="AH41" s="697"/>
      <c r="AI41" s="697"/>
      <c r="AJ41" s="697"/>
      <c r="AK41" s="163"/>
    </row>
    <row r="42" spans="2:49" ht="12.95" customHeight="1">
      <c r="B42" s="86"/>
      <c r="S42" s="112"/>
      <c r="T42" s="112"/>
      <c r="U42" s="112"/>
      <c r="V42" s="112"/>
      <c r="W42" s="112"/>
      <c r="X42" s="765"/>
      <c r="Y42" s="765"/>
      <c r="Z42" s="765"/>
      <c r="AA42" s="765"/>
      <c r="AB42" s="818"/>
      <c r="AC42" s="768"/>
      <c r="AD42" s="768"/>
      <c r="AE42" s="819"/>
      <c r="AF42" s="697"/>
      <c r="AG42" s="697"/>
      <c r="AH42" s="697"/>
      <c r="AI42" s="697"/>
      <c r="AJ42" s="697"/>
      <c r="AK42" s="163"/>
    </row>
    <row r="43" spans="2:49" ht="12.95" customHeight="1">
      <c r="B43" s="86"/>
      <c r="O43" s="204"/>
      <c r="S43" s="112"/>
      <c r="T43" s="147"/>
      <c r="U43" s="112"/>
      <c r="V43" s="147"/>
      <c r="W43" s="112"/>
      <c r="X43" s="765"/>
      <c r="Y43" s="765"/>
      <c r="Z43" s="765"/>
      <c r="AA43" s="765"/>
      <c r="AB43" s="818"/>
      <c r="AC43" s="767"/>
      <c r="AD43" s="767"/>
      <c r="AE43" s="794"/>
      <c r="AF43" s="524"/>
      <c r="AG43" s="524"/>
      <c r="AH43" s="524"/>
      <c r="AI43" s="524"/>
      <c r="AJ43" s="524"/>
      <c r="AK43" s="163"/>
      <c r="AL43" s="163"/>
      <c r="AM43" s="118"/>
      <c r="AN43" s="118"/>
      <c r="AO43" s="118"/>
      <c r="AW43" s="118"/>
    </row>
    <row r="44" spans="2:49" ht="12.95" customHeight="1">
      <c r="B44" s="86"/>
      <c r="S44" s="112"/>
      <c r="T44" s="112"/>
      <c r="U44" s="112"/>
      <c r="V44" s="112"/>
      <c r="W44" s="112"/>
      <c r="X44" s="1985" t="s">
        <v>438</v>
      </c>
      <c r="Y44" s="3130"/>
      <c r="Z44" s="3130"/>
      <c r="AA44" s="3130"/>
      <c r="AB44" s="3130"/>
      <c r="AC44" s="3130"/>
      <c r="AD44" s="3130"/>
      <c r="AE44" s="3131"/>
      <c r="AF44" s="698"/>
      <c r="AG44" s="698"/>
      <c r="AH44" s="698"/>
      <c r="AI44" s="698"/>
      <c r="AJ44" s="698"/>
      <c r="AK44" s="163"/>
      <c r="AL44" s="163"/>
      <c r="AW44" s="118"/>
    </row>
    <row r="45" spans="2:49" ht="12.95" customHeight="1">
      <c r="B45" s="86"/>
      <c r="S45" s="112"/>
      <c r="T45" s="112"/>
      <c r="U45" s="112"/>
      <c r="V45" s="147"/>
      <c r="W45" s="112"/>
      <c r="X45" s="3111"/>
      <c r="Y45" s="3111"/>
      <c r="Z45" s="3111"/>
      <c r="AA45" s="3111"/>
      <c r="AB45" s="3111"/>
      <c r="AC45" s="3111"/>
      <c r="AD45" s="3111"/>
      <c r="AE45" s="3112"/>
      <c r="AF45" s="698"/>
      <c r="AG45" s="698"/>
      <c r="AH45" s="698"/>
      <c r="AI45" s="698"/>
      <c r="AJ45" s="698"/>
      <c r="AK45" s="163"/>
      <c r="AL45" s="163"/>
      <c r="AW45" s="118"/>
    </row>
    <row r="46" spans="2:49" ht="12.95" customHeight="1">
      <c r="B46" s="86"/>
      <c r="C46" s="146"/>
      <c r="D46" s="146"/>
      <c r="E46" s="146"/>
      <c r="F46" s="146"/>
      <c r="G46" s="146"/>
      <c r="H46" s="146"/>
      <c r="I46" s="112"/>
      <c r="J46" s="112"/>
      <c r="K46" s="112"/>
      <c r="R46" s="112"/>
      <c r="S46" s="112"/>
      <c r="T46" s="112"/>
      <c r="U46" s="112"/>
      <c r="V46" s="112"/>
      <c r="W46" s="112"/>
      <c r="X46" s="3111"/>
      <c r="Y46" s="3111"/>
      <c r="Z46" s="3111"/>
      <c r="AA46" s="3111"/>
      <c r="AB46" s="3111"/>
      <c r="AC46" s="3111"/>
      <c r="AD46" s="3111"/>
      <c r="AE46" s="3112"/>
      <c r="AF46" s="524"/>
      <c r="AG46" s="524"/>
      <c r="AH46" s="524"/>
      <c r="AI46" s="524"/>
      <c r="AJ46" s="524"/>
      <c r="AK46" s="163"/>
      <c r="AL46" s="163"/>
      <c r="AW46" s="118"/>
    </row>
    <row r="47" spans="2:49" ht="12.95" customHeight="1">
      <c r="B47" s="86"/>
      <c r="C47" s="146"/>
      <c r="D47" s="146"/>
      <c r="E47" s="146"/>
      <c r="F47" s="146"/>
      <c r="G47" s="146"/>
      <c r="H47" s="146"/>
      <c r="I47" s="112"/>
      <c r="J47" s="112"/>
      <c r="K47" s="112"/>
      <c r="R47" s="120"/>
      <c r="S47" s="120"/>
      <c r="T47" s="120"/>
      <c r="U47" s="145"/>
      <c r="V47" s="145"/>
      <c r="W47" s="145"/>
      <c r="X47" s="3128" t="s">
        <v>112</v>
      </c>
      <c r="Y47" s="2997"/>
      <c r="Z47" s="2997"/>
      <c r="AA47" s="2997"/>
      <c r="AB47" s="2997"/>
      <c r="AC47" s="2997"/>
      <c r="AD47" s="2997"/>
      <c r="AE47" s="3129"/>
      <c r="AF47" s="699"/>
      <c r="AG47" s="699"/>
      <c r="AH47" s="699"/>
      <c r="AI47" s="699"/>
      <c r="AJ47" s="699"/>
      <c r="AK47" s="163"/>
      <c r="AL47" s="163"/>
    </row>
    <row r="48" spans="2:49" ht="12.95" customHeight="1">
      <c r="B48" s="86"/>
      <c r="C48" s="650"/>
      <c r="D48" s="650"/>
      <c r="E48" s="650"/>
      <c r="F48" s="650"/>
      <c r="G48" s="650"/>
      <c r="H48" s="650"/>
      <c r="I48" s="650"/>
      <c r="J48" s="650"/>
      <c r="K48" s="650"/>
      <c r="L48" s="650"/>
      <c r="M48" s="650"/>
      <c r="N48" s="650"/>
      <c r="O48" s="650"/>
      <c r="P48" s="650"/>
      <c r="Q48" s="650"/>
      <c r="R48" s="650"/>
      <c r="S48" s="650"/>
      <c r="T48" s="650"/>
      <c r="U48" s="650"/>
      <c r="V48" s="650"/>
      <c r="W48" s="650"/>
      <c r="X48" s="791"/>
      <c r="Y48" s="791"/>
      <c r="Z48" s="791"/>
      <c r="AA48" s="608"/>
      <c r="AB48" s="608"/>
      <c r="AC48" s="792"/>
      <c r="AD48" s="792"/>
      <c r="AE48" s="793"/>
      <c r="AF48" s="699"/>
      <c r="AG48" s="699"/>
      <c r="AH48" s="699"/>
      <c r="AI48" s="699"/>
      <c r="AJ48" s="699"/>
      <c r="AK48" s="163"/>
      <c r="AL48" s="163"/>
    </row>
    <row r="49" spans="2:38" ht="12.95" customHeight="1">
      <c r="B49" s="86"/>
      <c r="C49" s="104"/>
      <c r="D49" s="104"/>
      <c r="E49" s="104"/>
      <c r="F49" s="112"/>
      <c r="G49" s="90"/>
      <c r="H49" s="111"/>
      <c r="I49" s="111"/>
      <c r="J49" s="111"/>
      <c r="K49" s="111"/>
      <c r="L49" s="105"/>
      <c r="M49" s="104"/>
      <c r="N49" s="104"/>
      <c r="O49" s="104"/>
      <c r="P49" s="104"/>
      <c r="Q49" s="104"/>
      <c r="R49" s="104"/>
      <c r="S49" s="104"/>
      <c r="X49" s="608"/>
      <c r="Y49" s="608"/>
      <c r="Z49" s="608"/>
      <c r="AA49" s="608"/>
      <c r="AB49" s="608"/>
      <c r="AC49" s="767"/>
      <c r="AD49" s="767"/>
      <c r="AE49" s="794"/>
      <c r="AF49" s="524"/>
      <c r="AG49" s="524"/>
      <c r="AH49" s="524"/>
      <c r="AI49" s="524"/>
      <c r="AJ49" s="524"/>
      <c r="AK49" s="163"/>
      <c r="AL49" s="163"/>
    </row>
    <row r="50" spans="2:38" ht="12.95" customHeight="1">
      <c r="B50" s="86"/>
      <c r="C50" s="189"/>
      <c r="D50" s="189"/>
      <c r="E50" s="189"/>
      <c r="F50" s="189"/>
      <c r="G50" s="110"/>
      <c r="H50" s="110"/>
      <c r="I50" s="188"/>
      <c r="J50" s="188"/>
      <c r="K50" s="188"/>
      <c r="L50" s="188"/>
      <c r="M50" s="188"/>
      <c r="N50" s="186"/>
      <c r="O50" s="186"/>
      <c r="P50" s="186"/>
      <c r="Q50" s="186"/>
      <c r="R50" s="186"/>
      <c r="S50" s="186"/>
      <c r="X50" s="1990" t="s">
        <v>111</v>
      </c>
      <c r="Y50" s="1991"/>
      <c r="Z50" s="1991"/>
      <c r="AA50" s="1991"/>
      <c r="AB50" s="1991"/>
      <c r="AC50" s="1991"/>
      <c r="AD50" s="1991"/>
      <c r="AE50" s="1676"/>
      <c r="AF50" s="626"/>
      <c r="AG50" s="626"/>
      <c r="AH50" s="626"/>
      <c r="AI50" s="626"/>
      <c r="AJ50" s="626"/>
      <c r="AK50" s="163"/>
      <c r="AL50" s="163"/>
    </row>
    <row r="51" spans="2:38" ht="12.95" customHeight="1">
      <c r="B51" s="86"/>
      <c r="C51" s="103"/>
      <c r="D51" s="103"/>
      <c r="E51" s="103"/>
      <c r="F51" s="103"/>
      <c r="G51" s="103"/>
      <c r="H51" s="103"/>
      <c r="K51" s="103"/>
      <c r="L51" s="103"/>
      <c r="M51" s="103"/>
      <c r="N51" s="103"/>
      <c r="O51" s="103"/>
      <c r="P51" s="103"/>
      <c r="S51" s="103"/>
      <c r="T51" s="103"/>
      <c r="U51" s="103"/>
      <c r="V51" s="103"/>
      <c r="W51" s="103"/>
      <c r="X51" s="814"/>
      <c r="Y51" s="814"/>
      <c r="Z51" s="614"/>
      <c r="AA51" s="608"/>
      <c r="AB51" s="608"/>
      <c r="AC51" s="766"/>
      <c r="AD51" s="766"/>
      <c r="AE51" s="817"/>
      <c r="AF51" s="626"/>
      <c r="AG51" s="626"/>
      <c r="AH51" s="626"/>
      <c r="AI51" s="626"/>
      <c r="AJ51" s="626"/>
      <c r="AK51" s="163"/>
      <c r="AL51" s="163"/>
    </row>
    <row r="52" spans="2:38" ht="12.95" customHeight="1">
      <c r="B52" s="86"/>
      <c r="C52" s="96"/>
      <c r="D52" s="96"/>
      <c r="E52" s="96"/>
      <c r="F52" s="109"/>
      <c r="G52" s="109"/>
      <c r="H52" s="109"/>
      <c r="I52" s="109"/>
      <c r="J52" s="109"/>
      <c r="K52" s="90"/>
      <c r="L52" s="90"/>
      <c r="M52" s="90"/>
      <c r="N52" s="108"/>
      <c r="O52" s="108"/>
      <c r="P52" s="108"/>
      <c r="Q52" s="108"/>
      <c r="R52" s="108"/>
      <c r="S52" s="104"/>
      <c r="X52" s="608"/>
      <c r="Y52" s="608"/>
      <c r="Z52" s="614"/>
      <c r="AA52" s="608"/>
      <c r="AB52" s="608"/>
      <c r="AC52" s="767"/>
      <c r="AD52" s="767"/>
      <c r="AE52" s="794"/>
      <c r="AF52" s="524"/>
      <c r="AG52" s="524"/>
      <c r="AH52" s="524"/>
      <c r="AI52" s="524"/>
      <c r="AJ52" s="524"/>
      <c r="AK52" s="163"/>
      <c r="AL52" s="163"/>
    </row>
    <row r="53" spans="2:38" ht="12.95" customHeight="1">
      <c r="B53" s="86"/>
      <c r="C53" s="96"/>
      <c r="D53" s="96"/>
      <c r="E53" s="96"/>
      <c r="F53" s="107"/>
      <c r="G53" s="107"/>
      <c r="H53" s="107"/>
      <c r="I53" s="107"/>
      <c r="J53" s="107"/>
      <c r="K53" s="106"/>
      <c r="L53" s="105"/>
      <c r="M53" s="104"/>
      <c r="N53" s="104"/>
      <c r="O53" s="104"/>
      <c r="P53" s="104"/>
      <c r="Q53" s="104"/>
      <c r="R53" s="104"/>
      <c r="S53" s="104"/>
      <c r="X53" s="1991" t="s">
        <v>437</v>
      </c>
      <c r="Y53" s="1991"/>
      <c r="Z53" s="1991"/>
      <c r="AA53" s="1991"/>
      <c r="AB53" s="1991"/>
      <c r="AC53" s="1991"/>
      <c r="AD53" s="1991"/>
      <c r="AE53" s="1676"/>
      <c r="AF53" s="616"/>
      <c r="AG53" s="616"/>
      <c r="AH53" s="616"/>
      <c r="AI53" s="616"/>
      <c r="AJ53" s="616"/>
      <c r="AK53" s="163"/>
      <c r="AL53" s="163"/>
    </row>
    <row r="54" spans="2:38" ht="12.95" customHeight="1">
      <c r="B54" s="86"/>
      <c r="C54" s="189"/>
      <c r="D54" s="189"/>
      <c r="E54" s="189"/>
      <c r="F54" s="189"/>
      <c r="G54" s="102"/>
      <c r="H54" s="102"/>
      <c r="I54" s="187"/>
      <c r="J54" s="187"/>
      <c r="K54" s="187"/>
      <c r="L54" s="187"/>
      <c r="M54" s="187"/>
      <c r="N54" s="186"/>
      <c r="O54" s="186"/>
      <c r="P54" s="186"/>
      <c r="Q54" s="186"/>
      <c r="R54" s="186"/>
      <c r="S54" s="186"/>
      <c r="X54" s="608"/>
      <c r="Y54" s="608"/>
      <c r="Z54" s="614"/>
      <c r="AA54" s="608"/>
      <c r="AB54" s="608"/>
      <c r="AC54" s="764"/>
      <c r="AD54" s="764"/>
      <c r="AE54" s="787"/>
      <c r="AF54" s="616"/>
      <c r="AG54" s="616"/>
      <c r="AH54" s="616"/>
      <c r="AI54" s="616"/>
      <c r="AJ54" s="616"/>
      <c r="AK54" s="163"/>
      <c r="AL54" s="163"/>
    </row>
    <row r="55" spans="2:38" ht="11.25" customHeight="1">
      <c r="B55" s="86"/>
      <c r="C55" s="96"/>
      <c r="D55" s="96"/>
      <c r="E55" s="96"/>
      <c r="F55" s="96"/>
      <c r="G55" s="96"/>
      <c r="H55" s="96"/>
      <c r="K55" s="96"/>
      <c r="L55" s="96"/>
      <c r="M55" s="96"/>
      <c r="N55" s="96"/>
      <c r="O55" s="96"/>
      <c r="P55" s="96"/>
      <c r="S55" s="103"/>
      <c r="T55" s="103"/>
      <c r="U55" s="103"/>
      <c r="V55" s="103"/>
      <c r="W55" s="103"/>
      <c r="X55" s="814"/>
      <c r="Y55" s="814"/>
      <c r="Z55" s="608"/>
      <c r="AA55" s="608"/>
      <c r="AB55" s="608"/>
      <c r="AC55" s="608"/>
      <c r="AD55" s="608"/>
      <c r="AE55" s="614"/>
      <c r="AK55" s="163"/>
      <c r="AL55" s="163"/>
    </row>
    <row r="56" spans="2:38" ht="6.75" customHeight="1" thickBot="1">
      <c r="B56" s="138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16"/>
      <c r="W56" s="116"/>
      <c r="X56" s="815"/>
      <c r="Y56" s="815"/>
      <c r="Z56" s="815"/>
      <c r="AA56" s="815"/>
      <c r="AB56" s="815"/>
      <c r="AC56" s="815"/>
      <c r="AD56" s="815"/>
      <c r="AE56" s="816"/>
      <c r="AF56" s="104"/>
      <c r="AG56" s="104"/>
      <c r="AH56" s="104"/>
      <c r="AI56" s="104"/>
      <c r="AJ56" s="104"/>
      <c r="AK56" s="163"/>
      <c r="AL56" s="163"/>
    </row>
    <row r="57" spans="2:38" ht="11.25" customHeight="1">
      <c r="B57" s="808"/>
      <c r="C57" s="809"/>
      <c r="D57" s="809"/>
      <c r="E57" s="809"/>
      <c r="F57" s="809"/>
      <c r="G57" s="809"/>
      <c r="H57" s="83"/>
      <c r="I57" s="809"/>
      <c r="J57" s="810"/>
      <c r="K57" s="810"/>
      <c r="L57" s="810"/>
      <c r="M57" s="810"/>
      <c r="N57" s="449"/>
      <c r="O57" s="810"/>
      <c r="P57" s="811"/>
      <c r="Q57" s="649"/>
      <c r="R57" s="618"/>
      <c r="S57" s="618"/>
      <c r="T57" s="618"/>
      <c r="U57" s="617"/>
      <c r="V57" s="618"/>
      <c r="W57" s="618"/>
      <c r="X57" s="618"/>
      <c r="Y57" s="618"/>
      <c r="Z57" s="619"/>
      <c r="AA57" s="619"/>
      <c r="AB57" s="811"/>
      <c r="AC57" s="812"/>
      <c r="AD57" s="812"/>
      <c r="AE57" s="807"/>
      <c r="AF57" s="182"/>
      <c r="AG57" s="182"/>
      <c r="AH57" s="182"/>
      <c r="AI57" s="182"/>
      <c r="AJ57" s="182"/>
      <c r="AK57" s="163"/>
      <c r="AL57" s="163"/>
    </row>
    <row r="58" spans="2:38" ht="9.75" customHeight="1">
      <c r="B58" s="635"/>
      <c r="C58" s="606"/>
      <c r="D58" s="606"/>
      <c r="E58" s="606"/>
      <c r="F58" s="606"/>
      <c r="G58" s="606"/>
      <c r="H58" s="118"/>
      <c r="I58" s="606"/>
      <c r="J58" s="607"/>
      <c r="K58" s="607"/>
      <c r="L58" s="607"/>
      <c r="M58" s="607"/>
      <c r="N58" s="140"/>
      <c r="O58" s="607"/>
      <c r="P58" s="608"/>
      <c r="Q58" s="786"/>
      <c r="R58" s="605"/>
      <c r="S58" s="605"/>
      <c r="T58" s="605"/>
      <c r="U58" s="164"/>
      <c r="V58" s="605"/>
      <c r="W58" s="605"/>
      <c r="X58" s="605"/>
      <c r="Y58" s="605"/>
      <c r="Z58" s="621"/>
      <c r="AA58" s="621"/>
      <c r="AB58" s="608"/>
      <c r="AC58" s="604"/>
      <c r="AD58" s="604"/>
      <c r="AE58" s="751"/>
      <c r="AF58" s="182"/>
      <c r="AG58" s="182"/>
      <c r="AH58" s="182"/>
      <c r="AI58" s="182"/>
      <c r="AJ58" s="182"/>
      <c r="AK58" s="163"/>
      <c r="AL58" s="163"/>
    </row>
    <row r="59" spans="2:38" ht="15" customHeight="1">
      <c r="B59" s="3125" t="s">
        <v>97</v>
      </c>
      <c r="C59" s="3126"/>
      <c r="D59" s="3126"/>
      <c r="E59" s="3126"/>
      <c r="F59" s="3126"/>
      <c r="G59" s="3126"/>
      <c r="H59" s="408"/>
      <c r="I59" s="3126" t="s">
        <v>31</v>
      </c>
      <c r="J59" s="3126"/>
      <c r="K59" s="3126"/>
      <c r="L59" s="3126"/>
      <c r="M59" s="3126"/>
      <c r="N59" s="408"/>
      <c r="O59" s="3126" t="s">
        <v>30</v>
      </c>
      <c r="P59" s="3126"/>
      <c r="Q59" s="3126"/>
      <c r="R59" s="3126"/>
      <c r="S59" s="3126"/>
      <c r="T59" s="3126"/>
      <c r="U59" s="408"/>
      <c r="V59" s="3126" t="s">
        <v>29</v>
      </c>
      <c r="W59" s="3126"/>
      <c r="X59" s="3126"/>
      <c r="Y59" s="3126"/>
      <c r="Z59" s="3126"/>
      <c r="AA59" s="3126"/>
      <c r="AB59" s="3126"/>
      <c r="AC59" s="3126"/>
      <c r="AD59" s="3126"/>
      <c r="AE59" s="738"/>
      <c r="AF59" s="408"/>
      <c r="AG59" s="408"/>
      <c r="AH59" s="408"/>
      <c r="AI59" s="408"/>
      <c r="AJ59" s="408"/>
      <c r="AK59" s="163"/>
      <c r="AL59" s="163"/>
    </row>
    <row r="60" spans="2:38" ht="15" customHeight="1" thickBot="1">
      <c r="B60" s="3127"/>
      <c r="C60" s="1945"/>
      <c r="D60" s="1945"/>
      <c r="E60" s="1945"/>
      <c r="F60" s="1945"/>
      <c r="G60" s="1945"/>
      <c r="H60" s="602"/>
      <c r="I60" s="1945"/>
      <c r="J60" s="1945"/>
      <c r="K60" s="1945"/>
      <c r="L60" s="1945"/>
      <c r="M60" s="1945"/>
      <c r="N60" s="602"/>
      <c r="O60" s="1945"/>
      <c r="P60" s="1945"/>
      <c r="Q60" s="1945"/>
      <c r="R60" s="1945"/>
      <c r="S60" s="1945"/>
      <c r="T60" s="1945"/>
      <c r="U60" s="602"/>
      <c r="V60" s="1945"/>
      <c r="W60" s="1945"/>
      <c r="X60" s="1945"/>
      <c r="Y60" s="1945"/>
      <c r="Z60" s="1945"/>
      <c r="AA60" s="1945"/>
      <c r="AB60" s="1945"/>
      <c r="AC60" s="1945"/>
      <c r="AD60" s="1945"/>
      <c r="AE60" s="739"/>
      <c r="AF60" s="475"/>
      <c r="AG60" s="408"/>
      <c r="AH60" s="408"/>
      <c r="AI60" s="408"/>
      <c r="AJ60" s="408"/>
      <c r="AK60" s="163"/>
      <c r="AL60" s="163"/>
    </row>
    <row r="61" spans="2:38" ht="6.75" customHeight="1">
      <c r="C61" s="118"/>
      <c r="D61" s="135"/>
      <c r="E61" s="135"/>
      <c r="F61" s="135"/>
      <c r="G61" s="135"/>
      <c r="H61" s="135"/>
      <c r="I61" s="135"/>
      <c r="J61" s="135"/>
      <c r="K61" s="135"/>
      <c r="L61" s="85"/>
      <c r="M61" s="135"/>
      <c r="N61" s="135"/>
      <c r="O61" s="135"/>
      <c r="P61" s="135"/>
      <c r="Q61" s="85"/>
      <c r="R61" s="820"/>
      <c r="S61" s="135"/>
      <c r="U61" s="135"/>
      <c r="V61" s="135"/>
      <c r="W61" s="135"/>
      <c r="X61" s="135"/>
      <c r="Y61" s="135"/>
      <c r="Z61" s="85"/>
      <c r="AA61" s="85"/>
      <c r="AB61" s="135"/>
      <c r="AC61" s="135"/>
      <c r="AD61" s="135"/>
      <c r="AE61" s="135"/>
      <c r="AF61" s="135"/>
      <c r="AG61" s="135"/>
      <c r="AH61" s="135"/>
      <c r="AI61" s="135"/>
      <c r="AJ61" s="104"/>
      <c r="AK61" s="163"/>
      <c r="AL61" s="163"/>
    </row>
    <row r="62" spans="2:38">
      <c r="AK62" s="163"/>
      <c r="AL62" s="163"/>
    </row>
    <row r="63" spans="2:38">
      <c r="AK63" s="163"/>
      <c r="AL63" s="163"/>
    </row>
    <row r="64" spans="2:38">
      <c r="AK64" s="163"/>
      <c r="AL64" s="163"/>
    </row>
    <row r="65" spans="37:38">
      <c r="AK65" s="163"/>
      <c r="AL65" s="163"/>
    </row>
    <row r="66" spans="37:38">
      <c r="AK66" s="163"/>
      <c r="AL66" s="163"/>
    </row>
  </sheetData>
  <sheetProtection selectLockedCells="1"/>
  <mergeCells count="137">
    <mergeCell ref="AJ4:AJ9"/>
    <mergeCell ref="B5:H6"/>
    <mergeCell ref="J5:L6"/>
    <mergeCell ref="M5:U5"/>
    <mergeCell ref="W5:Z5"/>
    <mergeCell ref="AA5:AB5"/>
    <mergeCell ref="M6:U6"/>
    <mergeCell ref="W6:Z6"/>
    <mergeCell ref="AA6:AB6"/>
    <mergeCell ref="B7:H7"/>
    <mergeCell ref="J7:L7"/>
    <mergeCell ref="M7:U7"/>
    <mergeCell ref="W7:Z7"/>
    <mergeCell ref="AA7:AB7"/>
    <mergeCell ref="B3:H3"/>
    <mergeCell ref="J3:U3"/>
    <mergeCell ref="W3:AB3"/>
    <mergeCell ref="B4:H4"/>
    <mergeCell ref="J4:L4"/>
    <mergeCell ref="M4:U4"/>
    <mergeCell ref="AD4:AE9"/>
    <mergeCell ref="AF4:AF9"/>
    <mergeCell ref="AH4:AI9"/>
    <mergeCell ref="B8:H8"/>
    <mergeCell ref="J8:L8"/>
    <mergeCell ref="M8:U8"/>
    <mergeCell ref="B9:H9"/>
    <mergeCell ref="J9:L9"/>
    <mergeCell ref="M9:U9"/>
    <mergeCell ref="B10:AB13"/>
    <mergeCell ref="M20:N20"/>
    <mergeCell ref="O18:T18"/>
    <mergeCell ref="U18:Y18"/>
    <mergeCell ref="AB18:AE18"/>
    <mergeCell ref="M18:N18"/>
    <mergeCell ref="I18:L18"/>
    <mergeCell ref="M19:N19"/>
    <mergeCell ref="O19:T19"/>
    <mergeCell ref="O20:T20"/>
    <mergeCell ref="AB19:AE19"/>
    <mergeCell ref="AB20:AE20"/>
    <mergeCell ref="F19:G19"/>
    <mergeCell ref="F20:G20"/>
    <mergeCell ref="C18:E18"/>
    <mergeCell ref="C19:E19"/>
    <mergeCell ref="C20:E20"/>
    <mergeCell ref="U19:AA19"/>
    <mergeCell ref="F18:G18"/>
    <mergeCell ref="I19:L19"/>
    <mergeCell ref="I20:L20"/>
    <mergeCell ref="AF20:AJ20"/>
    <mergeCell ref="AQ20:AS20"/>
    <mergeCell ref="AT20:AV20"/>
    <mergeCell ref="AQ19:AS19"/>
    <mergeCell ref="AT19:AV19"/>
    <mergeCell ref="AQ14:AS17"/>
    <mergeCell ref="AT14:AV17"/>
    <mergeCell ref="B16:E17"/>
    <mergeCell ref="AF16:AJ17"/>
    <mergeCell ref="F16:H16"/>
    <mergeCell ref="F17:G17"/>
    <mergeCell ref="I16:L17"/>
    <mergeCell ref="U16:AE16"/>
    <mergeCell ref="AB17:AE17"/>
    <mergeCell ref="U17:AA17"/>
    <mergeCell ref="B14:AJ14"/>
    <mergeCell ref="M16:T16"/>
    <mergeCell ref="M17:N17"/>
    <mergeCell ref="O17:T17"/>
    <mergeCell ref="AF19:AJ19"/>
    <mergeCell ref="U20:AA20"/>
    <mergeCell ref="AF18:AJ18"/>
    <mergeCell ref="AQ18:AS18"/>
    <mergeCell ref="AT18:AV18"/>
    <mergeCell ref="I21:L21"/>
    <mergeCell ref="I23:L23"/>
    <mergeCell ref="I24:L24"/>
    <mergeCell ref="I25:L25"/>
    <mergeCell ref="O21:T21"/>
    <mergeCell ref="C24:E24"/>
    <mergeCell ref="O23:T23"/>
    <mergeCell ref="O24:T24"/>
    <mergeCell ref="O25:T25"/>
    <mergeCell ref="M22:N22"/>
    <mergeCell ref="M23:N23"/>
    <mergeCell ref="M24:N24"/>
    <mergeCell ref="C21:E21"/>
    <mergeCell ref="F21:G21"/>
    <mergeCell ref="M21:N21"/>
    <mergeCell ref="AQ25:AS25"/>
    <mergeCell ref="AT25:AV25"/>
    <mergeCell ref="AF24:AJ24"/>
    <mergeCell ref="AQ24:AS24"/>
    <mergeCell ref="AT24:AV24"/>
    <mergeCell ref="U25:AA25"/>
    <mergeCell ref="AF25:AJ25"/>
    <mergeCell ref="AF23:AJ23"/>
    <mergeCell ref="AB21:AE21"/>
    <mergeCell ref="U21:AA21"/>
    <mergeCell ref="AQ23:AS23"/>
    <mergeCell ref="AT23:AV23"/>
    <mergeCell ref="AF22:AJ22"/>
    <mergeCell ref="AQ22:AS22"/>
    <mergeCell ref="AF21:AJ21"/>
    <mergeCell ref="AQ21:AS21"/>
    <mergeCell ref="AT21:AV21"/>
    <mergeCell ref="AT22:AV22"/>
    <mergeCell ref="B29:E29"/>
    <mergeCell ref="AB22:AE22"/>
    <mergeCell ref="AB23:AE23"/>
    <mergeCell ref="AB24:AE24"/>
    <mergeCell ref="AB25:AE25"/>
    <mergeCell ref="F22:G22"/>
    <mergeCell ref="F23:G23"/>
    <mergeCell ref="F24:G24"/>
    <mergeCell ref="F25:G25"/>
    <mergeCell ref="O22:T22"/>
    <mergeCell ref="C23:E23"/>
    <mergeCell ref="U24:AA24"/>
    <mergeCell ref="C25:E25"/>
    <mergeCell ref="I22:L22"/>
    <mergeCell ref="M25:N25"/>
    <mergeCell ref="B27:J27"/>
    <mergeCell ref="B26:H26"/>
    <mergeCell ref="C22:E22"/>
    <mergeCell ref="U23:AA23"/>
    <mergeCell ref="U22:AA22"/>
    <mergeCell ref="X41:AE41"/>
    <mergeCell ref="B59:G60"/>
    <mergeCell ref="I59:M60"/>
    <mergeCell ref="O59:T60"/>
    <mergeCell ref="V59:AD60"/>
    <mergeCell ref="X53:AE53"/>
    <mergeCell ref="X50:AE50"/>
    <mergeCell ref="X47:AE47"/>
    <mergeCell ref="X45:AE46"/>
    <mergeCell ref="X44:AE44"/>
  </mergeCells>
  <hyperlinks>
    <hyperlink ref="B7" r:id="rId1"/>
  </hyperlinks>
  <printOptions horizontalCentered="1"/>
  <pageMargins left="0" right="0" top="0" bottom="0.17" header="0" footer="0"/>
  <pageSetup paperSize="9" scale="95" orientation="portrait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A1:BI67"/>
  <sheetViews>
    <sheetView view="pageBreakPreview" topLeftCell="A35" zoomScale="120" zoomScaleNormal="100" zoomScaleSheetLayoutView="120" workbookViewId="0">
      <selection activeCell="BO41" sqref="BO41"/>
    </sheetView>
  </sheetViews>
  <sheetFormatPr defaultColWidth="9.140625" defaultRowHeight="12.75"/>
  <cols>
    <col min="1" max="1" width="18.7109375" style="80" customWidth="1"/>
    <col min="2" max="2" width="2.28515625" style="80" customWidth="1"/>
    <col min="3" max="3" width="3" style="80" customWidth="1"/>
    <col min="4" max="4" width="2.7109375" style="80" customWidth="1"/>
    <col min="5" max="5" width="4.140625" style="80" customWidth="1"/>
    <col min="6" max="6" width="0.42578125" style="80" customWidth="1"/>
    <col min="7" max="8" width="10.140625" style="80" customWidth="1"/>
    <col min="9" max="11" width="1.85546875" style="80" customWidth="1"/>
    <col min="12" max="12" width="5" style="80" customWidth="1"/>
    <col min="13" max="14" width="3.28515625" style="80" customWidth="1"/>
    <col min="15" max="15" width="2" style="80" customWidth="1"/>
    <col min="16" max="16" width="0.42578125" style="80" customWidth="1"/>
    <col min="17" max="17" width="2.85546875" style="80" customWidth="1"/>
    <col min="18" max="18" width="2.42578125" style="80" customWidth="1"/>
    <col min="19" max="19" width="0.42578125" style="80" customWidth="1"/>
    <col min="20" max="20" width="2.7109375" style="80" customWidth="1"/>
    <col min="21" max="21" width="1.85546875" style="80" customWidth="1"/>
    <col min="22" max="22" width="1.28515625" style="80" customWidth="1"/>
    <col min="23" max="23" width="0.42578125" style="80" customWidth="1"/>
    <col min="24" max="24" width="2.42578125" style="80" customWidth="1"/>
    <col min="25" max="25" width="7.5703125" style="80" customWidth="1"/>
    <col min="26" max="26" width="1.85546875" style="80" hidden="1" customWidth="1"/>
    <col min="27" max="27" width="1.42578125" style="80" hidden="1" customWidth="1"/>
    <col min="28" max="28" width="3" style="80" customWidth="1"/>
    <col min="29" max="29" width="2.140625" style="80" customWidth="1"/>
    <col min="30" max="30" width="2.7109375" style="80" customWidth="1"/>
    <col min="31" max="31" width="2.28515625" style="80" customWidth="1"/>
    <col min="32" max="32" width="1.140625" style="80" customWidth="1"/>
    <col min="33" max="33" width="2.7109375" style="80" customWidth="1"/>
    <col min="34" max="34" width="0.7109375" style="80" hidden="1" customWidth="1"/>
    <col min="35" max="35" width="1" style="80" customWidth="1"/>
    <col min="36" max="36" width="0.7109375" style="80" hidden="1" customWidth="1"/>
    <col min="37" max="37" width="2.5703125" style="80" customWidth="1"/>
    <col min="38" max="38" width="2" style="80" customWidth="1"/>
    <col min="39" max="39" width="5.7109375" style="80" hidden="1" customWidth="1"/>
    <col min="40" max="40" width="0.140625" style="80" customWidth="1"/>
    <col min="41" max="42" width="2.7109375" style="80" customWidth="1"/>
    <col min="43" max="43" width="1.28515625" style="80" customWidth="1"/>
    <col min="44" max="44" width="0.85546875" style="80" customWidth="1"/>
    <col min="45" max="46" width="2.7109375" style="80" hidden="1" customWidth="1"/>
    <col min="47" max="47" width="0.140625" style="80" customWidth="1"/>
    <col min="48" max="48" width="2.5703125" style="80" hidden="1" customWidth="1"/>
    <col min="49" max="51" width="2.7109375" style="80" hidden="1" customWidth="1"/>
    <col min="52" max="52" width="5.5703125" style="80" customWidth="1"/>
    <col min="53" max="56" width="2.7109375" style="80" hidden="1" customWidth="1"/>
    <col min="57" max="57" width="3" style="80" customWidth="1"/>
    <col min="58" max="59" width="2.7109375" style="80" hidden="1" customWidth="1"/>
    <col min="60" max="60" width="3.28515625" style="80" customWidth="1"/>
    <col min="61" max="61" width="9.28515625" style="80" customWidth="1"/>
    <col min="62" max="62" width="6" style="80" customWidth="1"/>
    <col min="63" max="74" width="2.7109375" style="80" customWidth="1"/>
    <col min="75" max="75" width="5.28515625" style="80" bestFit="1" customWidth="1"/>
    <col min="76" max="76" width="21.85546875" style="80" bestFit="1" customWidth="1"/>
    <col min="77" max="77" width="5.5703125" style="80" bestFit="1" customWidth="1"/>
    <col min="78" max="78" width="18.140625" style="80" bestFit="1" customWidth="1"/>
    <col min="79" max="79" width="5.28515625" style="80" bestFit="1" customWidth="1"/>
    <col min="80" max="80" width="22.140625" style="80" bestFit="1" customWidth="1"/>
    <col min="81" max="81" width="5.5703125" style="80" bestFit="1" customWidth="1"/>
    <col min="82" max="112" width="5.7109375" style="80" customWidth="1"/>
    <col min="113" max="16384" width="9.140625" style="80"/>
  </cols>
  <sheetData>
    <row r="1" spans="2:61" ht="42" customHeight="1" thickBot="1">
      <c r="B1" s="115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1672"/>
      <c r="AF1" s="1672"/>
      <c r="AG1" s="1672"/>
      <c r="AH1" s="1672"/>
      <c r="AI1" s="1672"/>
      <c r="AJ1" s="1672"/>
      <c r="AK1" s="1672"/>
      <c r="AL1" s="349"/>
      <c r="AM1" s="349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  <c r="BC1" s="82"/>
      <c r="BD1" s="82"/>
      <c r="BE1" s="142"/>
      <c r="BF1" s="592"/>
      <c r="BG1" s="592"/>
      <c r="BH1" s="593"/>
      <c r="BI1" s="82"/>
    </row>
    <row r="2" spans="2:61" ht="13.5" customHeight="1">
      <c r="B2" s="2719" t="s">
        <v>13</v>
      </c>
      <c r="C2" s="2720"/>
      <c r="D2" s="2720"/>
      <c r="E2" s="2720"/>
      <c r="F2" s="2720"/>
      <c r="G2" s="2720"/>
      <c r="H2" s="2720"/>
      <c r="I2" s="133"/>
      <c r="J2" s="2720"/>
      <c r="K2" s="2720"/>
      <c r="L2" s="2720"/>
      <c r="M2" s="2720"/>
      <c r="N2" s="2720"/>
      <c r="O2" s="2720"/>
      <c r="P2" s="2720"/>
      <c r="Q2" s="2720"/>
      <c r="R2" s="2720"/>
      <c r="S2" s="2720"/>
      <c r="T2" s="2720"/>
      <c r="U2" s="2720"/>
      <c r="V2" s="2720"/>
      <c r="W2" s="133"/>
      <c r="X2" s="2720"/>
      <c r="Y2" s="2720"/>
      <c r="Z2" s="2720"/>
      <c r="AA2" s="2720"/>
      <c r="AB2" s="2720"/>
      <c r="AC2" s="2720"/>
      <c r="AD2" s="133"/>
      <c r="AE2" s="133"/>
      <c r="AF2" s="133"/>
      <c r="AG2" s="133"/>
      <c r="AH2" s="133"/>
      <c r="AI2" s="133"/>
      <c r="AJ2" s="133"/>
      <c r="AK2" s="133"/>
      <c r="AL2" s="82"/>
      <c r="AM2" s="349"/>
      <c r="AN2" s="83"/>
      <c r="AO2" s="83"/>
      <c r="AP2" s="83"/>
      <c r="AQ2" s="349"/>
      <c r="AR2" s="82"/>
      <c r="AS2" s="82"/>
      <c r="AT2" s="82"/>
      <c r="AU2" s="82"/>
      <c r="AV2" s="82"/>
      <c r="AW2" s="82"/>
      <c r="AX2" s="82"/>
      <c r="AY2" s="82"/>
      <c r="AZ2" s="961"/>
      <c r="BA2" s="82"/>
      <c r="BB2" s="82"/>
      <c r="BC2" s="82"/>
      <c r="BD2" s="82"/>
      <c r="BH2" s="143"/>
    </row>
    <row r="3" spans="2:61" ht="13.15" customHeight="1">
      <c r="B3" s="1511"/>
      <c r="C3" s="2024"/>
      <c r="D3" s="2024"/>
      <c r="E3" s="2024"/>
      <c r="F3" s="2024"/>
      <c r="G3" s="2024"/>
      <c r="H3" s="2024"/>
      <c r="I3" s="107"/>
      <c r="J3" s="2649"/>
      <c r="K3" s="2649"/>
      <c r="L3" s="2649"/>
      <c r="M3" s="3215"/>
      <c r="N3" s="3215"/>
      <c r="O3" s="3215"/>
      <c r="P3" s="3215"/>
      <c r="Q3" s="3215"/>
      <c r="R3" s="3215"/>
      <c r="S3" s="3215"/>
      <c r="T3" s="3215"/>
      <c r="U3" s="3215"/>
      <c r="V3" s="3215"/>
      <c r="W3" s="90"/>
      <c r="AC3" s="90"/>
      <c r="AD3" s="90"/>
      <c r="AE3" s="90"/>
      <c r="AF3" s="90"/>
      <c r="AJ3" s="90"/>
      <c r="AK3" s="90"/>
      <c r="AM3" s="163"/>
      <c r="AN3" s="118"/>
      <c r="AO3" s="624"/>
      <c r="AP3" s="624"/>
      <c r="AQ3" s="623"/>
      <c r="AR3" s="623"/>
      <c r="AZ3" s="993"/>
      <c r="BA3" s="630"/>
      <c r="BE3" s="1989"/>
      <c r="BF3" s="611"/>
      <c r="BG3" s="611"/>
      <c r="BH3" s="992"/>
      <c r="BI3" s="611"/>
    </row>
    <row r="4" spans="2:61" ht="13.15" customHeight="1">
      <c r="B4" s="1511"/>
      <c r="C4" s="2024"/>
      <c r="D4" s="2024"/>
      <c r="E4" s="2024"/>
      <c r="F4" s="2024"/>
      <c r="G4" s="2024"/>
      <c r="H4" s="2024"/>
      <c r="I4" s="107"/>
      <c r="J4" s="2649"/>
      <c r="K4" s="2649"/>
      <c r="L4" s="2649"/>
      <c r="M4" s="3215"/>
      <c r="N4" s="3215"/>
      <c r="O4" s="3215"/>
      <c r="P4" s="3215"/>
      <c r="Q4" s="3215"/>
      <c r="R4" s="3215"/>
      <c r="S4" s="3215"/>
      <c r="T4" s="3215"/>
      <c r="U4" s="3215"/>
      <c r="V4" s="3215"/>
      <c r="W4" s="90"/>
      <c r="AC4" s="590"/>
      <c r="AD4" s="90"/>
      <c r="AE4" s="90"/>
      <c r="AF4" s="90"/>
      <c r="AI4" s="1991"/>
      <c r="AJ4" s="1991"/>
      <c r="AK4" s="1991"/>
      <c r="AL4" s="163"/>
      <c r="AM4" s="163"/>
      <c r="AN4" s="118"/>
      <c r="AO4" s="624"/>
      <c r="AP4" s="624"/>
      <c r="AQ4" s="623"/>
      <c r="AR4" s="623"/>
      <c r="AZ4" s="630"/>
      <c r="BA4" s="630"/>
      <c r="BE4" s="1989"/>
      <c r="BF4" s="611"/>
      <c r="BG4" s="611"/>
      <c r="BH4" s="992"/>
      <c r="BI4" s="611"/>
    </row>
    <row r="5" spans="2:61" ht="13.15" customHeight="1">
      <c r="B5" s="1511"/>
      <c r="C5" s="2024"/>
      <c r="D5" s="2024"/>
      <c r="E5" s="2024"/>
      <c r="F5" s="2024"/>
      <c r="G5" s="2024"/>
      <c r="H5" s="2024"/>
      <c r="I5" s="107"/>
      <c r="J5" s="2649"/>
      <c r="K5" s="2649"/>
      <c r="L5" s="2649"/>
      <c r="M5" s="3215"/>
      <c r="N5" s="3215"/>
      <c r="O5" s="3215"/>
      <c r="P5" s="3215"/>
      <c r="Q5" s="3215"/>
      <c r="R5" s="3215"/>
      <c r="S5" s="3215"/>
      <c r="T5" s="3215"/>
      <c r="U5" s="3215"/>
      <c r="V5" s="3215"/>
      <c r="W5" s="90"/>
      <c r="AC5" s="590"/>
      <c r="AD5" s="590"/>
      <c r="AE5" s="590"/>
      <c r="AF5" s="590"/>
      <c r="AI5" s="1991"/>
      <c r="AJ5" s="1991"/>
      <c r="AK5" s="1991"/>
      <c r="AL5" s="163"/>
      <c r="AM5" s="163"/>
      <c r="AN5" s="118"/>
      <c r="AO5" s="624"/>
      <c r="AP5" s="624"/>
      <c r="AQ5" s="623"/>
      <c r="AR5" s="623"/>
      <c r="AW5" s="121"/>
      <c r="AZ5" s="630"/>
      <c r="BA5" s="630"/>
      <c r="BE5" s="1989"/>
      <c r="BF5" s="611"/>
      <c r="BG5" s="611"/>
      <c r="BH5" s="992"/>
      <c r="BI5" s="611"/>
    </row>
    <row r="6" spans="2:61" ht="13.15" customHeight="1">
      <c r="B6" s="1534"/>
      <c r="C6" s="2024"/>
      <c r="D6" s="2024"/>
      <c r="E6" s="2024"/>
      <c r="F6" s="2024"/>
      <c r="G6" s="2024"/>
      <c r="H6" s="2024"/>
      <c r="I6" s="107"/>
      <c r="J6" s="2649"/>
      <c r="K6" s="2649"/>
      <c r="L6" s="2649"/>
      <c r="M6" s="3216"/>
      <c r="N6" s="3216"/>
      <c r="O6" s="3216"/>
      <c r="P6" s="3216"/>
      <c r="Q6" s="3216"/>
      <c r="R6" s="3216"/>
      <c r="S6" s="3216"/>
      <c r="T6" s="3216"/>
      <c r="U6" s="3216"/>
      <c r="V6" s="3216"/>
      <c r="W6" s="126"/>
      <c r="AC6" s="3233"/>
      <c r="AD6" s="3233"/>
      <c r="AE6" s="3233"/>
      <c r="AF6" s="3233"/>
      <c r="AG6" s="3233"/>
      <c r="AI6" s="1991"/>
      <c r="AJ6" s="1991"/>
      <c r="AK6" s="1991"/>
      <c r="AL6" s="163"/>
      <c r="AM6" s="163"/>
      <c r="AN6" s="118"/>
      <c r="AO6" s="624"/>
      <c r="AP6" s="624"/>
      <c r="AQ6" s="623"/>
      <c r="AR6" s="623"/>
      <c r="AT6" s="118"/>
      <c r="AU6" s="118"/>
      <c r="AV6" s="118"/>
      <c r="AW6" s="118"/>
      <c r="AX6" s="118"/>
      <c r="AY6" s="118"/>
      <c r="AZ6" s="630"/>
      <c r="BA6" s="630"/>
      <c r="BE6" s="1989"/>
      <c r="BF6" s="611"/>
      <c r="BG6" s="611"/>
      <c r="BH6" s="992"/>
      <c r="BI6" s="611"/>
    </row>
    <row r="7" spans="2:61" ht="13.15" customHeight="1">
      <c r="B7" s="1511"/>
      <c r="C7" s="2024"/>
      <c r="D7" s="2024"/>
      <c r="E7" s="2024"/>
      <c r="F7" s="2024"/>
      <c r="G7" s="2024"/>
      <c r="H7" s="2024"/>
      <c r="I7" s="107"/>
      <c r="J7" s="2649"/>
      <c r="K7" s="2649"/>
      <c r="L7" s="2649"/>
      <c r="M7" s="3215"/>
      <c r="N7" s="3215"/>
      <c r="O7" s="3215"/>
      <c r="P7" s="3215"/>
      <c r="Q7" s="3215"/>
      <c r="R7" s="3215"/>
      <c r="S7" s="3215"/>
      <c r="T7" s="3215"/>
      <c r="U7" s="3215"/>
      <c r="V7" s="3215"/>
      <c r="W7" s="126"/>
      <c r="AC7" s="126"/>
      <c r="AD7" s="107"/>
      <c r="AE7" s="90"/>
      <c r="AF7" s="90"/>
      <c r="AL7" s="163"/>
      <c r="AM7" s="163"/>
      <c r="AN7" s="118"/>
      <c r="AO7" s="624"/>
      <c r="AP7" s="624"/>
      <c r="AQ7" s="623"/>
      <c r="AR7" s="623"/>
      <c r="AT7" s="118"/>
      <c r="AU7" s="118"/>
      <c r="AV7" s="118"/>
      <c r="AW7" s="118"/>
      <c r="AX7" s="118"/>
      <c r="AY7" s="118"/>
      <c r="AZ7" s="630"/>
      <c r="BA7" s="630"/>
      <c r="BE7" s="1989"/>
      <c r="BF7" s="611"/>
      <c r="BG7" s="611"/>
      <c r="BH7" s="992"/>
      <c r="BI7" s="611"/>
    </row>
    <row r="8" spans="2:61" ht="13.15" customHeight="1" thickBot="1">
      <c r="B8" s="1511"/>
      <c r="C8" s="2024"/>
      <c r="D8" s="2024"/>
      <c r="E8" s="2024"/>
      <c r="F8" s="2024"/>
      <c r="G8" s="2024"/>
      <c r="H8" s="2024"/>
      <c r="I8" s="107"/>
      <c r="J8" s="2649"/>
      <c r="K8" s="2649"/>
      <c r="L8" s="2649"/>
      <c r="M8" s="3215"/>
      <c r="N8" s="3215"/>
      <c r="O8" s="3215"/>
      <c r="P8" s="3215"/>
      <c r="Q8" s="3215"/>
      <c r="R8" s="3215"/>
      <c r="S8" s="3215"/>
      <c r="T8" s="3215"/>
      <c r="U8" s="3215"/>
      <c r="V8" s="3215"/>
      <c r="W8" s="90"/>
      <c r="AC8" s="90"/>
      <c r="AD8" s="90"/>
      <c r="AE8" s="90"/>
      <c r="AF8" s="90"/>
      <c r="AJ8" s="90"/>
      <c r="AK8" s="90"/>
      <c r="AL8" s="163"/>
      <c r="AM8" s="163"/>
      <c r="AN8" s="118"/>
      <c r="AO8" s="624"/>
      <c r="AP8" s="624"/>
      <c r="AQ8" s="623"/>
      <c r="AR8" s="623"/>
      <c r="AS8" s="121"/>
      <c r="AT8" s="118"/>
      <c r="AU8" s="118"/>
      <c r="AV8" s="118"/>
      <c r="AW8" s="118"/>
      <c r="AX8" s="118"/>
      <c r="AY8" s="118"/>
      <c r="AZ8" s="630"/>
      <c r="BA8" s="630"/>
      <c r="BE8" s="1989"/>
      <c r="BF8" s="611"/>
      <c r="BG8" s="611"/>
      <c r="BH8" s="992"/>
      <c r="BI8" s="611"/>
    </row>
    <row r="9" spans="2:61" ht="4.5" customHeight="1">
      <c r="B9" s="2028" t="s">
        <v>383</v>
      </c>
      <c r="C9" s="3235"/>
      <c r="D9" s="3235"/>
      <c r="E9" s="3235"/>
      <c r="F9" s="3235"/>
      <c r="G9" s="3235"/>
      <c r="H9" s="3235"/>
      <c r="I9" s="3235"/>
      <c r="J9" s="3235"/>
      <c r="K9" s="3235"/>
      <c r="L9" s="3235"/>
      <c r="M9" s="3235"/>
      <c r="N9" s="3235"/>
      <c r="O9" s="3235"/>
      <c r="P9" s="3235"/>
      <c r="Q9" s="3235"/>
      <c r="R9" s="3235"/>
      <c r="S9" s="3235"/>
      <c r="T9" s="3235"/>
      <c r="U9" s="3235"/>
      <c r="V9" s="3235"/>
      <c r="W9" s="3235"/>
      <c r="X9" s="3235"/>
      <c r="Y9" s="3235"/>
      <c r="Z9" s="3235"/>
      <c r="AA9" s="3235"/>
      <c r="AB9" s="3235"/>
      <c r="AC9" s="3235"/>
      <c r="AD9" s="3235"/>
      <c r="AE9" s="3235"/>
      <c r="AF9" s="3235"/>
      <c r="AG9" s="3235"/>
      <c r="AH9" s="3235"/>
      <c r="AI9" s="3235"/>
      <c r="AJ9" s="3235"/>
      <c r="AK9" s="3235"/>
      <c r="AL9" s="3235"/>
      <c r="AM9" s="3235"/>
      <c r="AN9" s="3235"/>
      <c r="AO9" s="3235"/>
      <c r="AP9" s="3235"/>
      <c r="AQ9" s="3235"/>
      <c r="AR9" s="3235"/>
      <c r="AS9" s="3235"/>
      <c r="AT9" s="3235"/>
      <c r="AU9" s="3235"/>
      <c r="AV9" s="3235"/>
      <c r="AW9" s="3235"/>
      <c r="AX9" s="3235"/>
      <c r="AY9" s="3235"/>
      <c r="AZ9" s="3235"/>
      <c r="BA9" s="3235"/>
      <c r="BB9" s="3235"/>
      <c r="BC9" s="3235"/>
      <c r="BD9" s="3235"/>
      <c r="BE9" s="3235"/>
      <c r="BF9" s="82"/>
      <c r="BG9" s="82"/>
      <c r="BH9" s="202"/>
    </row>
    <row r="10" spans="2:61" ht="3" hidden="1" customHeight="1">
      <c r="B10" s="3236"/>
      <c r="C10" s="3237"/>
      <c r="D10" s="3237"/>
      <c r="E10" s="3237"/>
      <c r="F10" s="3237"/>
      <c r="G10" s="3237"/>
      <c r="H10" s="3237"/>
      <c r="I10" s="3237"/>
      <c r="J10" s="3237"/>
      <c r="K10" s="3237"/>
      <c r="L10" s="3237"/>
      <c r="M10" s="3237"/>
      <c r="N10" s="3237"/>
      <c r="O10" s="3237"/>
      <c r="P10" s="3237"/>
      <c r="Q10" s="3237"/>
      <c r="R10" s="3237"/>
      <c r="S10" s="3237"/>
      <c r="T10" s="3237"/>
      <c r="U10" s="3237"/>
      <c r="V10" s="3237"/>
      <c r="W10" s="3237"/>
      <c r="X10" s="3237"/>
      <c r="Y10" s="3237"/>
      <c r="Z10" s="3237"/>
      <c r="AA10" s="3237"/>
      <c r="AB10" s="3237"/>
      <c r="AC10" s="3237"/>
      <c r="AD10" s="3237"/>
      <c r="AE10" s="3237"/>
      <c r="AF10" s="3237"/>
      <c r="AG10" s="3237"/>
      <c r="AH10" s="3237"/>
      <c r="AI10" s="3237"/>
      <c r="AJ10" s="3237"/>
      <c r="AK10" s="3237"/>
      <c r="AL10" s="3237"/>
      <c r="AM10" s="3237"/>
      <c r="AN10" s="3237"/>
      <c r="AO10" s="3237"/>
      <c r="AP10" s="3237"/>
      <c r="AQ10" s="3237"/>
      <c r="AR10" s="3237"/>
      <c r="AS10" s="3237"/>
      <c r="AT10" s="3237"/>
      <c r="AU10" s="3237"/>
      <c r="AV10" s="3237"/>
      <c r="AW10" s="3237"/>
      <c r="AX10" s="3237"/>
      <c r="AY10" s="3237"/>
      <c r="AZ10" s="3237"/>
      <c r="BA10" s="3237"/>
      <c r="BB10" s="3237"/>
      <c r="BC10" s="3237"/>
      <c r="BD10" s="3237"/>
      <c r="BE10" s="3237"/>
      <c r="BH10" s="143"/>
    </row>
    <row r="11" spans="2:61" ht="7.5" customHeight="1" thickBot="1">
      <c r="B11" s="3238"/>
      <c r="C11" s="3239"/>
      <c r="D11" s="3239"/>
      <c r="E11" s="3239"/>
      <c r="F11" s="3239"/>
      <c r="G11" s="3239"/>
      <c r="H11" s="3239"/>
      <c r="I11" s="3239"/>
      <c r="J11" s="3239"/>
      <c r="K11" s="3239"/>
      <c r="L11" s="3239"/>
      <c r="M11" s="3239"/>
      <c r="N11" s="3239"/>
      <c r="O11" s="3239"/>
      <c r="P11" s="3239"/>
      <c r="Q11" s="3239"/>
      <c r="R11" s="3239"/>
      <c r="S11" s="3239"/>
      <c r="T11" s="3239"/>
      <c r="U11" s="3239"/>
      <c r="V11" s="3239"/>
      <c r="W11" s="3239"/>
      <c r="X11" s="3239"/>
      <c r="Y11" s="3239"/>
      <c r="Z11" s="3239"/>
      <c r="AA11" s="3239"/>
      <c r="AB11" s="3239"/>
      <c r="AC11" s="3239"/>
      <c r="AD11" s="3239"/>
      <c r="AE11" s="3239"/>
      <c r="AF11" s="3239"/>
      <c r="AG11" s="3239"/>
      <c r="AH11" s="3239"/>
      <c r="AI11" s="3239"/>
      <c r="AJ11" s="3239"/>
      <c r="AK11" s="3239"/>
      <c r="AL11" s="3239"/>
      <c r="AM11" s="3239"/>
      <c r="AN11" s="3239"/>
      <c r="AO11" s="3239"/>
      <c r="AP11" s="3239"/>
      <c r="AQ11" s="3239"/>
      <c r="AR11" s="3239"/>
      <c r="AS11" s="3239"/>
      <c r="AT11" s="3239"/>
      <c r="AU11" s="3239"/>
      <c r="AV11" s="3239"/>
      <c r="AW11" s="3239"/>
      <c r="AX11" s="3239"/>
      <c r="AY11" s="3239"/>
      <c r="AZ11" s="3239"/>
      <c r="BA11" s="3239"/>
      <c r="BB11" s="3239"/>
      <c r="BC11" s="3239"/>
      <c r="BD11" s="3239"/>
      <c r="BE11" s="3239"/>
      <c r="BF11" s="142"/>
      <c r="BG11" s="142"/>
      <c r="BH11" s="141"/>
    </row>
    <row r="12" spans="2:61" ht="12.75" customHeight="1">
      <c r="B12" s="3025" t="s">
        <v>120</v>
      </c>
      <c r="C12" s="1589"/>
      <c r="D12" s="1589"/>
      <c r="E12" s="1589"/>
      <c r="F12" s="1966" t="s">
        <v>317</v>
      </c>
      <c r="G12" s="1576"/>
      <c r="H12" s="1577"/>
      <c r="I12" s="2001" t="s">
        <v>320</v>
      </c>
      <c r="J12" s="1589"/>
      <c r="K12" s="1589"/>
      <c r="L12" s="1589"/>
      <c r="M12" s="1960" t="s">
        <v>431</v>
      </c>
      <c r="N12" s="3031"/>
      <c r="O12" s="3031"/>
      <c r="P12" s="1961"/>
      <c r="Q12" s="2043" t="s">
        <v>477</v>
      </c>
      <c r="R12" s="1589"/>
      <c r="S12" s="1589"/>
      <c r="T12" s="2043" t="s">
        <v>476</v>
      </c>
      <c r="U12" s="1589"/>
      <c r="V12" s="1589"/>
      <c r="W12" s="1589"/>
      <c r="X12" s="2223" t="s">
        <v>481</v>
      </c>
      <c r="Y12" s="2223"/>
      <c r="Z12" s="2223"/>
      <c r="AA12" s="2223"/>
      <c r="AB12" s="3218" t="s">
        <v>480</v>
      </c>
      <c r="AC12" s="3219"/>
      <c r="AD12" s="3220"/>
      <c r="AE12" s="3197" t="s">
        <v>479</v>
      </c>
      <c r="AF12" s="3198"/>
      <c r="AG12" s="3198"/>
      <c r="AH12" s="3198"/>
      <c r="AI12" s="3231"/>
      <c r="AJ12" s="83"/>
      <c r="AK12" s="2043" t="s">
        <v>478</v>
      </c>
      <c r="AL12" s="1589"/>
      <c r="AM12" s="1589"/>
      <c r="AN12" s="1589"/>
      <c r="AO12" s="1589"/>
      <c r="AP12" s="3187" t="s">
        <v>321</v>
      </c>
      <c r="AQ12" s="1589"/>
      <c r="AR12" s="1589"/>
      <c r="AS12" s="1589"/>
      <c r="AT12" s="3072"/>
      <c r="AU12" s="1589"/>
      <c r="AV12" s="1589"/>
      <c r="AW12" s="1589"/>
      <c r="AX12" s="1589"/>
      <c r="AY12" s="1589"/>
      <c r="AZ12" s="3187" t="s">
        <v>322</v>
      </c>
      <c r="BA12" s="1589"/>
      <c r="BB12" s="1589"/>
      <c r="BC12" s="1589"/>
      <c r="BD12" s="3072"/>
      <c r="BE12" s="3197" t="s">
        <v>472</v>
      </c>
      <c r="BF12" s="3198"/>
      <c r="BG12" s="3198"/>
      <c r="BH12" s="3199"/>
      <c r="BI12" s="96"/>
    </row>
    <row r="13" spans="2:61" ht="0.75" hidden="1" customHeight="1">
      <c r="B13" s="3026"/>
      <c r="C13" s="1572"/>
      <c r="D13" s="1572"/>
      <c r="E13" s="1572"/>
      <c r="F13" s="1575"/>
      <c r="G13" s="2034"/>
      <c r="H13" s="1579"/>
      <c r="I13" s="1572"/>
      <c r="J13" s="1572"/>
      <c r="K13" s="1572"/>
      <c r="L13" s="1572"/>
      <c r="M13" s="1962"/>
      <c r="N13" s="2907"/>
      <c r="O13" s="2907"/>
      <c r="P13" s="1963"/>
      <c r="Q13" s="1572"/>
      <c r="R13" s="1572"/>
      <c r="S13" s="1572"/>
      <c r="T13" s="1572"/>
      <c r="U13" s="1572"/>
      <c r="V13" s="1572"/>
      <c r="W13" s="1572"/>
      <c r="X13" s="2224"/>
      <c r="Y13" s="2224"/>
      <c r="Z13" s="2224"/>
      <c r="AA13" s="2224"/>
      <c r="AB13" s="3221"/>
      <c r="AC13" s="3222"/>
      <c r="AD13" s="3223"/>
      <c r="AE13" s="3200"/>
      <c r="AF13" s="3201"/>
      <c r="AG13" s="3201"/>
      <c r="AH13" s="3201"/>
      <c r="AI13" s="3232"/>
      <c r="AJ13" s="118"/>
      <c r="AK13" s="1572"/>
      <c r="AL13" s="1572"/>
      <c r="AM13" s="1572"/>
      <c r="AN13" s="1572"/>
      <c r="AO13" s="1572"/>
      <c r="AP13" s="2784"/>
      <c r="AQ13" s="1572"/>
      <c r="AR13" s="1572"/>
      <c r="AS13" s="1572"/>
      <c r="AT13" s="2787"/>
      <c r="AU13" s="1572"/>
      <c r="AV13" s="1572"/>
      <c r="AW13" s="1572"/>
      <c r="AX13" s="1572"/>
      <c r="AY13" s="1572"/>
      <c r="AZ13" s="2784"/>
      <c r="BA13" s="1572"/>
      <c r="BB13" s="1572"/>
      <c r="BC13" s="1572"/>
      <c r="BD13" s="2787"/>
      <c r="BE13" s="3200"/>
      <c r="BF13" s="3201"/>
      <c r="BG13" s="3201"/>
      <c r="BH13" s="3202"/>
      <c r="BI13" s="96"/>
    </row>
    <row r="14" spans="2:61" ht="16.5" customHeight="1">
      <c r="B14" s="3026"/>
      <c r="C14" s="1572"/>
      <c r="D14" s="1572"/>
      <c r="E14" s="1572"/>
      <c r="F14" s="2040"/>
      <c r="G14" s="2041"/>
      <c r="H14" s="2042"/>
      <c r="I14" s="1572"/>
      <c r="J14" s="1572"/>
      <c r="K14" s="1572"/>
      <c r="L14" s="1572"/>
      <c r="M14" s="1962"/>
      <c r="N14" s="2907"/>
      <c r="O14" s="2907"/>
      <c r="P14" s="1963"/>
      <c r="Q14" s="1572"/>
      <c r="R14" s="1572"/>
      <c r="S14" s="1572"/>
      <c r="T14" s="1572"/>
      <c r="U14" s="1572"/>
      <c r="V14" s="1572"/>
      <c r="W14" s="1572"/>
      <c r="X14" s="2224"/>
      <c r="Y14" s="2224"/>
      <c r="Z14" s="2224"/>
      <c r="AA14" s="2224"/>
      <c r="AB14" s="3221"/>
      <c r="AC14" s="3222"/>
      <c r="AD14" s="3223"/>
      <c r="AE14" s="3200"/>
      <c r="AF14" s="3201"/>
      <c r="AG14" s="3201"/>
      <c r="AH14" s="3201"/>
      <c r="AI14" s="3232"/>
      <c r="AJ14" s="118"/>
      <c r="AK14" s="1572"/>
      <c r="AL14" s="1572"/>
      <c r="AM14" s="1572"/>
      <c r="AN14" s="1572"/>
      <c r="AO14" s="1572"/>
      <c r="AP14" s="2784"/>
      <c r="AQ14" s="1572"/>
      <c r="AR14" s="1572"/>
      <c r="AS14" s="1572"/>
      <c r="AT14" s="2787"/>
      <c r="AU14" s="1572"/>
      <c r="AV14" s="1572"/>
      <c r="AW14" s="1572"/>
      <c r="AX14" s="1572"/>
      <c r="AY14" s="1572"/>
      <c r="AZ14" s="2784"/>
      <c r="BA14" s="1572"/>
      <c r="BB14" s="1572"/>
      <c r="BC14" s="1572"/>
      <c r="BD14" s="2787"/>
      <c r="BE14" s="3200"/>
      <c r="BF14" s="3201"/>
      <c r="BG14" s="3201"/>
      <c r="BH14" s="3202"/>
      <c r="BI14" s="96"/>
    </row>
    <row r="15" spans="2:61" ht="24" customHeight="1" thickBot="1">
      <c r="B15" s="3217"/>
      <c r="C15" s="2039"/>
      <c r="D15" s="2039"/>
      <c r="E15" s="2039"/>
      <c r="F15" s="3213" t="s">
        <v>318</v>
      </c>
      <c r="G15" s="3214"/>
      <c r="H15" s="691" t="s">
        <v>319</v>
      </c>
      <c r="I15" s="2039"/>
      <c r="J15" s="2039"/>
      <c r="K15" s="2039"/>
      <c r="L15" s="2039"/>
      <c r="M15" s="1962"/>
      <c r="N15" s="2907"/>
      <c r="O15" s="2907"/>
      <c r="P15" s="1963"/>
      <c r="Q15" s="2039"/>
      <c r="R15" s="2039"/>
      <c r="S15" s="2039"/>
      <c r="T15" s="2039"/>
      <c r="U15" s="2039"/>
      <c r="V15" s="2039"/>
      <c r="W15" s="2039"/>
      <c r="X15" s="3224"/>
      <c r="Y15" s="3224"/>
      <c r="Z15" s="3224"/>
      <c r="AA15" s="3224"/>
      <c r="AB15" s="3221"/>
      <c r="AC15" s="3222"/>
      <c r="AD15" s="3223"/>
      <c r="AE15" s="3200"/>
      <c r="AF15" s="3201"/>
      <c r="AG15" s="3201"/>
      <c r="AH15" s="3201"/>
      <c r="AI15" s="3232"/>
      <c r="AK15" s="2039"/>
      <c r="AL15" s="2039"/>
      <c r="AM15" s="2039"/>
      <c r="AN15" s="2039"/>
      <c r="AO15" s="2039"/>
      <c r="AP15" s="2045"/>
      <c r="AQ15" s="2039"/>
      <c r="AR15" s="2039"/>
      <c r="AS15" s="2039"/>
      <c r="AT15" s="1999"/>
      <c r="AU15" s="2039"/>
      <c r="AV15" s="2039"/>
      <c r="AW15" s="2039"/>
      <c r="AX15" s="2039"/>
      <c r="AY15" s="2039"/>
      <c r="AZ15" s="2045"/>
      <c r="BA15" s="2039"/>
      <c r="BB15" s="2039"/>
      <c r="BC15" s="2039"/>
      <c r="BD15" s="1999"/>
      <c r="BE15" s="3203"/>
      <c r="BF15" s="3204"/>
      <c r="BG15" s="3204"/>
      <c r="BH15" s="3205"/>
      <c r="BI15" s="96"/>
    </row>
    <row r="16" spans="2:61" ht="9" customHeight="1" thickBot="1">
      <c r="B16" s="686">
        <v>1</v>
      </c>
      <c r="C16" s="3188">
        <v>2</v>
      </c>
      <c r="D16" s="3188"/>
      <c r="E16" s="3188"/>
      <c r="F16" s="3189">
        <v>3</v>
      </c>
      <c r="G16" s="3226"/>
      <c r="H16" s="685">
        <v>4</v>
      </c>
      <c r="I16" s="3188">
        <v>5</v>
      </c>
      <c r="J16" s="3188"/>
      <c r="K16" s="3188"/>
      <c r="L16" s="3188"/>
      <c r="M16" s="3227">
        <v>6</v>
      </c>
      <c r="N16" s="3227"/>
      <c r="O16" s="3227"/>
      <c r="P16" s="3227"/>
      <c r="Q16" s="3188">
        <v>7</v>
      </c>
      <c r="R16" s="3188"/>
      <c r="S16" s="3188"/>
      <c r="T16" s="3188">
        <v>8</v>
      </c>
      <c r="U16" s="3188"/>
      <c r="V16" s="3188"/>
      <c r="W16" s="3188"/>
      <c r="X16" s="3188">
        <v>9</v>
      </c>
      <c r="Y16" s="3188"/>
      <c r="Z16" s="3188"/>
      <c r="AA16" s="3188"/>
      <c r="AB16" s="3188">
        <v>10</v>
      </c>
      <c r="AC16" s="3188"/>
      <c r="AD16" s="3188"/>
      <c r="AE16" s="3188">
        <v>11</v>
      </c>
      <c r="AF16" s="3188"/>
      <c r="AG16" s="3188"/>
      <c r="AH16" s="3188"/>
      <c r="AI16" s="3188"/>
      <c r="AJ16" s="692"/>
      <c r="AK16" s="3188">
        <v>12</v>
      </c>
      <c r="AL16" s="3188"/>
      <c r="AM16" s="3188"/>
      <c r="AN16" s="3188"/>
      <c r="AO16" s="3188"/>
      <c r="AP16" s="3188">
        <v>13</v>
      </c>
      <c r="AQ16" s="3188"/>
      <c r="AR16" s="3188"/>
      <c r="AS16" s="3188"/>
      <c r="AT16" s="3188"/>
      <c r="AU16" s="3188">
        <v>10</v>
      </c>
      <c r="AV16" s="3188"/>
      <c r="AW16" s="3188"/>
      <c r="AX16" s="3188"/>
      <c r="AY16" s="3188"/>
      <c r="AZ16" s="3188">
        <v>14</v>
      </c>
      <c r="BA16" s="3188"/>
      <c r="BB16" s="3188"/>
      <c r="BC16" s="3188"/>
      <c r="BD16" s="3189"/>
      <c r="BE16" s="3194">
        <v>15</v>
      </c>
      <c r="BF16" s="3195"/>
      <c r="BG16" s="3195"/>
      <c r="BH16" s="3196"/>
      <c r="BI16" s="97"/>
    </row>
    <row r="17" spans="1:61" ht="18" customHeight="1">
      <c r="B17" s="447">
        <v>1</v>
      </c>
      <c r="C17" s="2943"/>
      <c r="D17" s="2943"/>
      <c r="E17" s="2943"/>
      <c r="F17" s="2592"/>
      <c r="G17" s="2594"/>
      <c r="H17" s="506"/>
      <c r="I17" s="2770"/>
      <c r="J17" s="2770"/>
      <c r="K17" s="2770"/>
      <c r="L17" s="2770"/>
      <c r="M17" s="2770"/>
      <c r="N17" s="2770"/>
      <c r="O17" s="2770"/>
      <c r="P17" s="2770"/>
      <c r="Q17" s="3225"/>
      <c r="R17" s="3225"/>
      <c r="S17" s="3225"/>
      <c r="T17" s="3225"/>
      <c r="U17" s="3225"/>
      <c r="V17" s="3225"/>
      <c r="W17" s="3225"/>
      <c r="X17" s="2770"/>
      <c r="Y17" s="2770"/>
      <c r="Z17" s="2770"/>
      <c r="AA17" s="2770"/>
      <c r="AB17" s="3192"/>
      <c r="AC17" s="3229"/>
      <c r="AD17" s="3190"/>
      <c r="AE17" s="3192"/>
      <c r="AF17" s="3229"/>
      <c r="AG17" s="3229"/>
      <c r="AH17" s="3229"/>
      <c r="AI17" s="3190"/>
      <c r="AK17" s="3191"/>
      <c r="AL17" s="3191"/>
      <c r="AM17" s="3191"/>
      <c r="AN17" s="3191"/>
      <c r="AO17" s="3191"/>
      <c r="AP17" s="3191"/>
      <c r="AQ17" s="3191"/>
      <c r="AR17" s="3191"/>
      <c r="AS17" s="3191"/>
      <c r="AT17" s="3191"/>
      <c r="AU17" s="3191"/>
      <c r="AV17" s="3191"/>
      <c r="AW17" s="3191"/>
      <c r="AX17" s="3191"/>
      <c r="AY17" s="3192"/>
      <c r="AZ17" s="3190"/>
      <c r="BA17" s="3191"/>
      <c r="BB17" s="3191"/>
      <c r="BC17" s="3191"/>
      <c r="BD17" s="3192"/>
      <c r="BE17" s="3206"/>
      <c r="BF17" s="3207"/>
      <c r="BG17" s="3207"/>
      <c r="BH17" s="3208"/>
      <c r="BI17" s="533"/>
    </row>
    <row r="18" spans="1:61" ht="18" customHeight="1">
      <c r="B18" s="159">
        <v>2</v>
      </c>
      <c r="C18" s="2689"/>
      <c r="D18" s="2689"/>
      <c r="E18" s="2689"/>
      <c r="F18" s="2586"/>
      <c r="G18" s="2588"/>
      <c r="H18" s="405"/>
      <c r="I18" s="2660"/>
      <c r="J18" s="2660"/>
      <c r="K18" s="2660"/>
      <c r="L18" s="2660"/>
      <c r="M18" s="3230"/>
      <c r="N18" s="3230"/>
      <c r="O18" s="3230"/>
      <c r="P18" s="3230"/>
      <c r="Q18" s="2095"/>
      <c r="R18" s="2095"/>
      <c r="S18" s="2095"/>
      <c r="T18" s="2095"/>
      <c r="U18" s="2095"/>
      <c r="V18" s="2095"/>
      <c r="W18" s="2095"/>
      <c r="X18" s="2660"/>
      <c r="Y18" s="2660"/>
      <c r="Z18" s="2660"/>
      <c r="AA18" s="2660"/>
      <c r="AB18" s="3179"/>
      <c r="AC18" s="3180"/>
      <c r="AD18" s="3181"/>
      <c r="AE18" s="3179"/>
      <c r="AF18" s="3180"/>
      <c r="AG18" s="3180"/>
      <c r="AH18" s="3180"/>
      <c r="AI18" s="3181"/>
      <c r="AK18" s="3191"/>
      <c r="AL18" s="3191"/>
      <c r="AM18" s="3191"/>
      <c r="AN18" s="3191"/>
      <c r="AO18" s="3191"/>
      <c r="AP18" s="3190"/>
      <c r="AQ18" s="3191"/>
      <c r="AR18" s="3191"/>
      <c r="AS18" s="3191"/>
      <c r="AT18" s="3191"/>
      <c r="AU18" s="3193"/>
      <c r="AV18" s="3193"/>
      <c r="AW18" s="3193"/>
      <c r="AX18" s="3193"/>
      <c r="AY18" s="3193"/>
      <c r="AZ18" s="3181"/>
      <c r="BA18" s="3193"/>
      <c r="BB18" s="3193"/>
      <c r="BC18" s="3193"/>
      <c r="BD18" s="3179"/>
      <c r="BE18" s="3179"/>
      <c r="BF18" s="3180"/>
      <c r="BG18" s="3180"/>
      <c r="BH18" s="3209"/>
      <c r="BI18" s="533"/>
    </row>
    <row r="19" spans="1:61" ht="18" customHeight="1">
      <c r="B19" s="159">
        <v>3</v>
      </c>
      <c r="C19" s="2689"/>
      <c r="D19" s="2689"/>
      <c r="E19" s="2689"/>
      <c r="F19" s="2589"/>
      <c r="G19" s="2591"/>
      <c r="H19" s="906"/>
      <c r="I19" s="2660"/>
      <c r="J19" s="2660"/>
      <c r="K19" s="2660"/>
      <c r="L19" s="2660"/>
      <c r="M19" s="2660"/>
      <c r="N19" s="2660"/>
      <c r="O19" s="2660"/>
      <c r="P19" s="2660"/>
      <c r="Q19" s="2095"/>
      <c r="R19" s="2095"/>
      <c r="S19" s="2095"/>
      <c r="T19" s="2095"/>
      <c r="U19" s="2095"/>
      <c r="V19" s="2095"/>
      <c r="W19" s="2095"/>
      <c r="X19" s="2660"/>
      <c r="Y19" s="2660"/>
      <c r="Z19" s="2660"/>
      <c r="AA19" s="2660"/>
      <c r="AB19" s="3179"/>
      <c r="AC19" s="3180"/>
      <c r="AD19" s="3181"/>
      <c r="AE19" s="3179"/>
      <c r="AF19" s="3180"/>
      <c r="AG19" s="3180"/>
      <c r="AH19" s="3180"/>
      <c r="AI19" s="3181"/>
      <c r="AK19" s="3212"/>
      <c r="AL19" s="3212"/>
      <c r="AM19" s="3212"/>
      <c r="AN19" s="3212"/>
      <c r="AO19" s="3212"/>
      <c r="AP19" s="3181"/>
      <c r="AQ19" s="3193"/>
      <c r="AR19" s="3193"/>
      <c r="AS19" s="3193"/>
      <c r="AT19" s="3193"/>
      <c r="AU19" s="3193"/>
      <c r="AV19" s="3193"/>
      <c r="AW19" s="3193"/>
      <c r="AX19" s="3193"/>
      <c r="AY19" s="3193"/>
      <c r="AZ19" s="3181"/>
      <c r="BA19" s="3193"/>
      <c r="BB19" s="3193"/>
      <c r="BC19" s="3193"/>
      <c r="BD19" s="3179"/>
      <c r="BE19" s="3179"/>
      <c r="BF19" s="3180"/>
      <c r="BG19" s="3180"/>
      <c r="BH19" s="3209"/>
      <c r="BI19" s="533"/>
    </row>
    <row r="20" spans="1:61" ht="18" customHeight="1">
      <c r="B20" s="159">
        <v>4</v>
      </c>
      <c r="C20" s="2689"/>
      <c r="D20" s="2689"/>
      <c r="E20" s="2689"/>
      <c r="F20" s="2589"/>
      <c r="G20" s="2591"/>
      <c r="H20" s="404"/>
      <c r="I20" s="2660"/>
      <c r="J20" s="2660"/>
      <c r="K20" s="2660"/>
      <c r="L20" s="2660"/>
      <c r="M20" s="2660"/>
      <c r="N20" s="2660"/>
      <c r="O20" s="2660"/>
      <c r="P20" s="2660"/>
      <c r="Q20" s="2095"/>
      <c r="R20" s="2095"/>
      <c r="S20" s="2095"/>
      <c r="T20" s="2095"/>
      <c r="U20" s="2095"/>
      <c r="V20" s="2095"/>
      <c r="W20" s="2095"/>
      <c r="X20" s="2660"/>
      <c r="Y20" s="2660"/>
      <c r="Z20" s="2660"/>
      <c r="AA20" s="2660"/>
      <c r="AB20" s="3179"/>
      <c r="AC20" s="3180"/>
      <c r="AD20" s="3181"/>
      <c r="AE20" s="3179"/>
      <c r="AF20" s="3180"/>
      <c r="AG20" s="3180"/>
      <c r="AH20" s="3180"/>
      <c r="AI20" s="3181"/>
      <c r="AK20" s="3193"/>
      <c r="AL20" s="3193"/>
      <c r="AM20" s="3193"/>
      <c r="AN20" s="3193"/>
      <c r="AO20" s="3193"/>
      <c r="AP20" s="3181"/>
      <c r="AQ20" s="3193"/>
      <c r="AR20" s="3193"/>
      <c r="AS20" s="3193"/>
      <c r="AT20" s="3193"/>
      <c r="AU20" s="3193"/>
      <c r="AV20" s="3193"/>
      <c r="AW20" s="3193"/>
      <c r="AX20" s="3193"/>
      <c r="AY20" s="3193"/>
      <c r="AZ20" s="3181"/>
      <c r="BA20" s="3193"/>
      <c r="BB20" s="3193"/>
      <c r="BC20" s="3193"/>
      <c r="BD20" s="3179"/>
      <c r="BE20" s="3179"/>
      <c r="BF20" s="3180"/>
      <c r="BG20" s="3180"/>
      <c r="BH20" s="3209"/>
      <c r="BI20" s="533"/>
    </row>
    <row r="21" spans="1:61" ht="18" customHeight="1">
      <c r="B21" s="159">
        <v>5</v>
      </c>
      <c r="C21" s="2689"/>
      <c r="D21" s="2689"/>
      <c r="E21" s="2689"/>
      <c r="F21" s="2586"/>
      <c r="G21" s="2588"/>
      <c r="H21" s="405"/>
      <c r="I21" s="2660"/>
      <c r="J21" s="2660"/>
      <c r="K21" s="2660"/>
      <c r="L21" s="2660"/>
      <c r="M21" s="2660"/>
      <c r="N21" s="2660"/>
      <c r="O21" s="2660"/>
      <c r="P21" s="2660"/>
      <c r="Q21" s="2095"/>
      <c r="R21" s="2095"/>
      <c r="S21" s="2095"/>
      <c r="T21" s="2095"/>
      <c r="U21" s="2095"/>
      <c r="V21" s="2095"/>
      <c r="W21" s="2095"/>
      <c r="X21" s="2660"/>
      <c r="Y21" s="2660"/>
      <c r="Z21" s="2660"/>
      <c r="AA21" s="2660"/>
      <c r="AB21" s="3179"/>
      <c r="AC21" s="3180"/>
      <c r="AD21" s="3181"/>
      <c r="AE21" s="3179"/>
      <c r="AF21" s="3180"/>
      <c r="AG21" s="3180"/>
      <c r="AH21" s="3180"/>
      <c r="AI21" s="3181"/>
      <c r="AK21" s="3193"/>
      <c r="AL21" s="3193"/>
      <c r="AM21" s="3193"/>
      <c r="AN21" s="3193"/>
      <c r="AO21" s="3193"/>
      <c r="AP21" s="3181"/>
      <c r="AQ21" s="3193"/>
      <c r="AR21" s="3193"/>
      <c r="AS21" s="3193"/>
      <c r="AT21" s="3193"/>
      <c r="AU21" s="3193"/>
      <c r="AV21" s="3193"/>
      <c r="AW21" s="3193"/>
      <c r="AX21" s="3193"/>
      <c r="AY21" s="3193"/>
      <c r="AZ21" s="3181"/>
      <c r="BA21" s="3193"/>
      <c r="BB21" s="3193"/>
      <c r="BC21" s="3193"/>
      <c r="BD21" s="3179"/>
      <c r="BE21" s="3179"/>
      <c r="BF21" s="3180"/>
      <c r="BG21" s="3180"/>
      <c r="BH21" s="3209"/>
      <c r="BI21" s="533"/>
    </row>
    <row r="22" spans="1:61" ht="18" customHeight="1">
      <c r="B22" s="159">
        <v>6</v>
      </c>
      <c r="C22" s="2689"/>
      <c r="D22" s="2689"/>
      <c r="E22" s="2689"/>
      <c r="F22" s="2586"/>
      <c r="G22" s="2588"/>
      <c r="H22" s="405"/>
      <c r="I22" s="3000"/>
      <c r="J22" s="3000"/>
      <c r="K22" s="3000"/>
      <c r="L22" s="3000"/>
      <c r="M22" s="2660"/>
      <c r="N22" s="2660"/>
      <c r="O22" s="2660"/>
      <c r="P22" s="2660"/>
      <c r="Q22" s="2095"/>
      <c r="R22" s="2095"/>
      <c r="S22" s="2095"/>
      <c r="T22" s="2095"/>
      <c r="U22" s="2095"/>
      <c r="V22" s="2095"/>
      <c r="W22" s="2095"/>
      <c r="X22" s="2660"/>
      <c r="Y22" s="2660"/>
      <c r="Z22" s="2660"/>
      <c r="AA22" s="2660"/>
      <c r="AB22" s="3179"/>
      <c r="AC22" s="3180"/>
      <c r="AD22" s="3181"/>
      <c r="AE22" s="3179"/>
      <c r="AF22" s="3180"/>
      <c r="AG22" s="3180"/>
      <c r="AH22" s="3180"/>
      <c r="AI22" s="3181"/>
      <c r="AK22" s="3193"/>
      <c r="AL22" s="3193"/>
      <c r="AM22" s="3193"/>
      <c r="AN22" s="3193"/>
      <c r="AO22" s="3193"/>
      <c r="AP22" s="3193"/>
      <c r="AQ22" s="3193"/>
      <c r="AR22" s="3193"/>
      <c r="AS22" s="3193"/>
      <c r="AT22" s="3193"/>
      <c r="AU22" s="3193"/>
      <c r="AV22" s="3193"/>
      <c r="AW22" s="3193"/>
      <c r="AX22" s="3193"/>
      <c r="AY22" s="3193"/>
      <c r="AZ22" s="3181"/>
      <c r="BA22" s="3193"/>
      <c r="BB22" s="3193"/>
      <c r="BC22" s="3193"/>
      <c r="BD22" s="3179"/>
      <c r="BE22" s="3179"/>
      <c r="BF22" s="3180"/>
      <c r="BG22" s="3180"/>
      <c r="BH22" s="3209"/>
      <c r="BI22" s="533"/>
    </row>
    <row r="23" spans="1:61" ht="18" customHeight="1">
      <c r="B23" s="159">
        <v>7</v>
      </c>
      <c r="C23" s="2689"/>
      <c r="D23" s="2689"/>
      <c r="E23" s="2689"/>
      <c r="F23" s="2586"/>
      <c r="G23" s="2588"/>
      <c r="H23" s="405"/>
      <c r="I23" s="2660"/>
      <c r="J23" s="2660"/>
      <c r="K23" s="2660"/>
      <c r="L23" s="2660"/>
      <c r="M23" s="3000"/>
      <c r="N23" s="3000"/>
      <c r="O23" s="3000"/>
      <c r="P23" s="3000"/>
      <c r="Q23" s="2095"/>
      <c r="R23" s="2095"/>
      <c r="S23" s="2095"/>
      <c r="T23" s="2095"/>
      <c r="U23" s="2095"/>
      <c r="V23" s="2095"/>
      <c r="W23" s="2095"/>
      <c r="X23" s="2660"/>
      <c r="Y23" s="2660"/>
      <c r="Z23" s="2660"/>
      <c r="AA23" s="2660"/>
      <c r="AB23" s="3179"/>
      <c r="AC23" s="3180"/>
      <c r="AD23" s="3181"/>
      <c r="AE23" s="3179"/>
      <c r="AF23" s="3180"/>
      <c r="AG23" s="3180"/>
      <c r="AH23" s="3180"/>
      <c r="AI23" s="3181"/>
      <c r="AK23" s="3193"/>
      <c r="AL23" s="3193"/>
      <c r="AM23" s="3193"/>
      <c r="AN23" s="3193"/>
      <c r="AO23" s="3193"/>
      <c r="AP23" s="3193"/>
      <c r="AQ23" s="3193"/>
      <c r="AR23" s="3193"/>
      <c r="AS23" s="3193"/>
      <c r="AT23" s="3193"/>
      <c r="AU23" s="3193"/>
      <c r="AV23" s="3193"/>
      <c r="AW23" s="3193"/>
      <c r="AX23" s="3193"/>
      <c r="AY23" s="3193"/>
      <c r="AZ23" s="3181"/>
      <c r="BA23" s="3193"/>
      <c r="BB23" s="3193"/>
      <c r="BC23" s="3193"/>
      <c r="BD23" s="3179"/>
      <c r="BE23" s="3179"/>
      <c r="BF23" s="3180"/>
      <c r="BG23" s="3180"/>
      <c r="BH23" s="3209"/>
      <c r="BI23" s="533"/>
    </row>
    <row r="24" spans="1:61" ht="18" customHeight="1" thickBot="1">
      <c r="B24" s="158">
        <v>8</v>
      </c>
      <c r="C24" s="2241"/>
      <c r="D24" s="2241"/>
      <c r="E24" s="2241"/>
      <c r="F24" s="2669"/>
      <c r="G24" s="2671"/>
      <c r="H24" s="406"/>
      <c r="I24" s="2665"/>
      <c r="J24" s="2665"/>
      <c r="K24" s="2665"/>
      <c r="L24" s="2665"/>
      <c r="M24" s="2665"/>
      <c r="N24" s="2665"/>
      <c r="O24" s="2665"/>
      <c r="P24" s="2665"/>
      <c r="Q24" s="3178"/>
      <c r="R24" s="3178"/>
      <c r="S24" s="3178"/>
      <c r="T24" s="3178"/>
      <c r="U24" s="3178"/>
      <c r="V24" s="3178"/>
      <c r="W24" s="3178"/>
      <c r="X24" s="2665"/>
      <c r="Y24" s="2665"/>
      <c r="Z24" s="2665"/>
      <c r="AA24" s="2665"/>
      <c r="AB24" s="3186"/>
      <c r="AC24" s="3210"/>
      <c r="AD24" s="3185"/>
      <c r="AE24" s="3186"/>
      <c r="AF24" s="3210"/>
      <c r="AG24" s="3210"/>
      <c r="AH24" s="3210"/>
      <c r="AI24" s="3185"/>
      <c r="AJ24" s="142"/>
      <c r="AK24" s="3184"/>
      <c r="AL24" s="3184"/>
      <c r="AM24" s="3184"/>
      <c r="AN24" s="3184"/>
      <c r="AO24" s="3184"/>
      <c r="AP24" s="3184"/>
      <c r="AQ24" s="3184"/>
      <c r="AR24" s="3184"/>
      <c r="AS24" s="3184"/>
      <c r="AT24" s="3184"/>
      <c r="AU24" s="3234"/>
      <c r="AV24" s="3234"/>
      <c r="AW24" s="3234"/>
      <c r="AX24" s="3234"/>
      <c r="AY24" s="3234"/>
      <c r="AZ24" s="3185"/>
      <c r="BA24" s="3184"/>
      <c r="BB24" s="3184"/>
      <c r="BC24" s="3184"/>
      <c r="BD24" s="3186"/>
      <c r="BE24" s="3186"/>
      <c r="BF24" s="3210"/>
      <c r="BG24" s="3210"/>
      <c r="BH24" s="3211"/>
      <c r="BI24" s="533"/>
    </row>
    <row r="25" spans="1:61" ht="14.25" customHeight="1">
      <c r="B25" s="514" t="s">
        <v>117</v>
      </c>
      <c r="C25" s="507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507"/>
      <c r="V25" s="507"/>
      <c r="W25" s="507"/>
      <c r="X25" s="507"/>
      <c r="Y25" s="507"/>
      <c r="Z25" s="507"/>
      <c r="AA25" s="507"/>
      <c r="AB25" s="507"/>
      <c r="AC25" s="507"/>
      <c r="AD25" s="507"/>
      <c r="AE25" s="507"/>
      <c r="AF25" s="995"/>
      <c r="AG25" s="507"/>
      <c r="AH25" s="507"/>
      <c r="AI25" s="507"/>
      <c r="AJ25" s="507"/>
      <c r="AK25" s="507"/>
      <c r="AL25" s="507"/>
      <c r="AM25" s="507"/>
      <c r="AN25" s="507"/>
      <c r="AO25" s="507"/>
      <c r="AP25" s="507"/>
      <c r="AQ25" s="507"/>
      <c r="AR25" s="507"/>
      <c r="AS25" s="507"/>
      <c r="AT25" s="507"/>
      <c r="AU25" s="507"/>
      <c r="AV25" s="508"/>
      <c r="AZ25" s="82"/>
      <c r="BA25" s="82"/>
      <c r="BH25" s="143"/>
    </row>
    <row r="26" spans="1:61" ht="20.25" customHeight="1">
      <c r="A26" s="263"/>
      <c r="B26" s="514"/>
      <c r="C26" s="507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507"/>
      <c r="V26" s="507"/>
      <c r="W26" s="507"/>
      <c r="X26" s="507"/>
      <c r="Y26" s="507"/>
      <c r="Z26" s="507"/>
      <c r="AA26" s="507"/>
      <c r="AB26" s="507"/>
      <c r="AC26" s="507"/>
      <c r="AD26" s="507"/>
      <c r="AE26" s="507"/>
      <c r="AF26" s="996"/>
      <c r="AG26" s="507"/>
      <c r="AH26" s="507"/>
      <c r="AI26" s="507"/>
      <c r="AJ26" s="507"/>
      <c r="AK26" s="507"/>
      <c r="AL26" s="507"/>
      <c r="AM26" s="507"/>
      <c r="AN26" s="507"/>
      <c r="AO26" s="507"/>
      <c r="AP26" s="507"/>
      <c r="AQ26" s="507"/>
      <c r="AR26" s="507"/>
      <c r="AS26" s="507"/>
      <c r="AT26" s="507"/>
      <c r="AU26" s="507"/>
      <c r="AV26" s="508"/>
      <c r="BH26" s="143"/>
    </row>
    <row r="27" spans="1:61" ht="12.75" customHeight="1" thickBot="1">
      <c r="B27" s="514"/>
      <c r="C27" s="507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7"/>
      <c r="O27" s="507"/>
      <c r="P27" s="507"/>
      <c r="Q27" s="507"/>
      <c r="R27" s="507"/>
      <c r="S27" s="507"/>
      <c r="T27" s="507"/>
      <c r="U27" s="507"/>
      <c r="V27" s="507"/>
      <c r="W27" s="507"/>
      <c r="X27" s="507"/>
      <c r="Y27" s="507"/>
      <c r="Z27" s="507"/>
      <c r="AA27" s="507"/>
      <c r="AB27" s="507"/>
      <c r="AC27" s="507"/>
      <c r="AD27" s="507"/>
      <c r="AE27" s="507"/>
      <c r="AF27" s="997"/>
      <c r="AG27" s="507"/>
      <c r="AH27" s="507"/>
      <c r="AI27" s="507"/>
      <c r="AJ27" s="507"/>
      <c r="AK27" s="507"/>
      <c r="AL27" s="507"/>
      <c r="AM27" s="507"/>
      <c r="AN27" s="507"/>
      <c r="AO27" s="507"/>
      <c r="AP27" s="507"/>
      <c r="AQ27" s="507"/>
      <c r="AR27" s="507"/>
      <c r="AS27" s="507"/>
      <c r="AT27" s="507"/>
      <c r="AU27" s="507"/>
      <c r="AV27" s="507"/>
      <c r="BH27" s="143"/>
    </row>
    <row r="28" spans="1:61" ht="13.5" customHeight="1">
      <c r="A28" s="263"/>
      <c r="B28" s="562" t="s">
        <v>323</v>
      </c>
      <c r="C28" s="510"/>
      <c r="D28" s="510"/>
      <c r="E28" s="510"/>
      <c r="F28" s="510"/>
      <c r="G28" s="510"/>
      <c r="H28" s="510"/>
      <c r="I28" s="510"/>
      <c r="J28" s="510"/>
      <c r="K28" s="510"/>
      <c r="L28" s="510"/>
      <c r="M28" s="510"/>
      <c r="N28" s="510"/>
      <c r="O28" s="510"/>
      <c r="P28" s="510"/>
      <c r="Q28" s="510"/>
      <c r="R28" s="510"/>
      <c r="S28" s="510"/>
      <c r="T28" s="510"/>
      <c r="U28" s="510"/>
      <c r="V28" s="510"/>
      <c r="W28" s="510"/>
      <c r="X28" s="510"/>
      <c r="Y28" s="575"/>
      <c r="Z28" s="575"/>
      <c r="AA28" s="575"/>
      <c r="AB28" s="575"/>
      <c r="AC28" s="575"/>
      <c r="AD28" s="575"/>
      <c r="AE28" s="575"/>
      <c r="AF28" s="995"/>
      <c r="AG28" s="507"/>
      <c r="AH28" s="507"/>
      <c r="AI28" s="507"/>
      <c r="AJ28" s="507"/>
      <c r="AK28" s="507"/>
      <c r="AL28" s="507"/>
      <c r="AM28" s="507"/>
      <c r="AN28" s="507"/>
      <c r="AO28" s="507"/>
      <c r="AP28" s="480"/>
      <c r="AQ28" s="507"/>
      <c r="AR28" s="507"/>
      <c r="AS28" s="507"/>
      <c r="AT28" s="507"/>
      <c r="AU28" s="507"/>
      <c r="AV28" s="507"/>
      <c r="BH28" s="143"/>
    </row>
    <row r="29" spans="1:61" ht="13.5" customHeight="1">
      <c r="B29" s="511" t="s">
        <v>324</v>
      </c>
      <c r="C29" s="480"/>
      <c r="D29" s="480"/>
      <c r="E29" s="480"/>
      <c r="F29" s="480"/>
      <c r="G29" s="480"/>
      <c r="H29" s="480"/>
      <c r="I29" s="480"/>
      <c r="J29" s="480"/>
      <c r="K29" s="480"/>
      <c r="L29" s="480"/>
      <c r="M29" s="480"/>
      <c r="N29" s="480"/>
      <c r="O29" s="480"/>
      <c r="P29" s="480"/>
      <c r="Q29" s="480"/>
      <c r="R29" s="480"/>
      <c r="S29" s="480"/>
      <c r="T29" s="480"/>
      <c r="U29" s="480"/>
      <c r="V29" s="480"/>
      <c r="W29" s="480"/>
      <c r="X29" s="480"/>
      <c r="Y29" s="507"/>
      <c r="Z29" s="507"/>
      <c r="AA29" s="507"/>
      <c r="AB29" s="507"/>
      <c r="AC29" s="507"/>
      <c r="AD29" s="507"/>
      <c r="AE29" s="507"/>
      <c r="AF29" s="996"/>
      <c r="AG29" s="507"/>
      <c r="AH29" s="507"/>
      <c r="AI29" s="507"/>
      <c r="AJ29" s="507"/>
      <c r="AK29" s="507"/>
      <c r="AL29" s="507"/>
      <c r="AM29" s="507"/>
      <c r="AN29" s="507"/>
      <c r="AO29" s="507"/>
      <c r="AP29" s="507"/>
      <c r="AQ29" s="507"/>
      <c r="AR29" s="507"/>
      <c r="AS29" s="507"/>
      <c r="AT29" s="507"/>
      <c r="AU29" s="507"/>
      <c r="AV29" s="508"/>
      <c r="BH29" s="143"/>
    </row>
    <row r="30" spans="1:61" ht="13.5" customHeight="1" thickBot="1">
      <c r="B30" s="560" t="s">
        <v>325</v>
      </c>
      <c r="C30" s="512"/>
      <c r="D30" s="512"/>
      <c r="E30" s="512" t="s">
        <v>326</v>
      </c>
      <c r="F30" s="512"/>
      <c r="G30" s="512"/>
      <c r="H30" s="512"/>
      <c r="I30" s="512"/>
      <c r="J30" s="512"/>
      <c r="K30" s="512"/>
      <c r="L30" s="512"/>
      <c r="M30" s="512"/>
      <c r="N30" s="512"/>
      <c r="O30" s="512"/>
      <c r="P30" s="512"/>
      <c r="Q30" s="512"/>
      <c r="R30" s="512"/>
      <c r="S30" s="512"/>
      <c r="T30" s="512"/>
      <c r="U30" s="512"/>
      <c r="V30" s="512"/>
      <c r="W30" s="512"/>
      <c r="X30" s="512"/>
      <c r="Y30" s="564"/>
      <c r="Z30" s="564"/>
      <c r="AA30" s="564"/>
      <c r="AB30" s="564"/>
      <c r="AC30" s="564"/>
      <c r="AD30" s="564"/>
      <c r="AE30" s="564"/>
      <c r="AF30" s="997"/>
      <c r="AG30" s="507"/>
      <c r="AH30" s="507"/>
      <c r="AI30" s="507"/>
      <c r="AJ30" s="507"/>
      <c r="AK30" s="507"/>
      <c r="AL30" s="507"/>
      <c r="AM30" s="507"/>
      <c r="AN30" s="507"/>
      <c r="AO30" s="507"/>
      <c r="AP30" s="507"/>
      <c r="AQ30" s="507"/>
      <c r="AR30" s="507"/>
      <c r="AS30" s="507"/>
      <c r="AT30" s="507"/>
      <c r="AU30" s="507"/>
      <c r="AV30" s="507"/>
      <c r="BH30" s="143"/>
    </row>
    <row r="31" spans="1:61" ht="15" customHeight="1">
      <c r="B31" s="86"/>
      <c r="F31" s="3228"/>
      <c r="G31" s="3228"/>
      <c r="H31" s="3228"/>
      <c r="I31" s="450"/>
      <c r="AL31" s="163"/>
      <c r="BH31" s="143"/>
    </row>
    <row r="32" spans="1:61" ht="152.25" customHeight="1">
      <c r="B32" s="86"/>
      <c r="F32" s="3228"/>
      <c r="G32" s="3228"/>
      <c r="H32" s="3228"/>
      <c r="I32" s="3228"/>
      <c r="AL32" s="163"/>
      <c r="BH32" s="143"/>
    </row>
    <row r="33" spans="2:61" ht="15" customHeight="1">
      <c r="B33" s="86"/>
      <c r="F33" s="3228"/>
      <c r="G33" s="3228"/>
      <c r="H33" s="3228"/>
      <c r="I33" s="3228"/>
      <c r="AL33" s="163"/>
      <c r="BH33" s="143"/>
    </row>
    <row r="34" spans="2:61" ht="15" customHeight="1">
      <c r="B34" s="86"/>
      <c r="C34" s="217"/>
      <c r="D34" s="107"/>
      <c r="E34" s="107"/>
      <c r="F34" s="107"/>
      <c r="G34" s="107"/>
      <c r="H34" s="107"/>
      <c r="I34" s="107"/>
      <c r="J34" s="107"/>
      <c r="K34" s="263"/>
      <c r="L34" s="263"/>
      <c r="M34" s="263"/>
      <c r="N34" s="263"/>
      <c r="O34" s="263"/>
      <c r="P34" s="263"/>
      <c r="Q34" s="263"/>
      <c r="R34" s="263"/>
      <c r="U34" s="112"/>
      <c r="V34" s="112"/>
      <c r="W34" s="112"/>
      <c r="X34" s="112"/>
      <c r="Y34" s="112"/>
      <c r="Z34" s="112"/>
      <c r="AA34" s="112"/>
      <c r="AB34" s="112"/>
      <c r="AC34" s="120"/>
      <c r="AD34" s="732"/>
      <c r="AE34" s="697"/>
      <c r="AF34" s="697"/>
      <c r="AG34" s="697"/>
      <c r="AH34" s="697"/>
      <c r="AI34" s="697"/>
      <c r="AJ34" s="697"/>
      <c r="AK34" s="697"/>
      <c r="AL34" s="163"/>
      <c r="BH34" s="143"/>
    </row>
    <row r="35" spans="2:61" ht="12.95" customHeight="1">
      <c r="B35" s="86"/>
      <c r="C35" s="217"/>
      <c r="U35" s="112"/>
      <c r="V35" s="112"/>
      <c r="W35" s="112"/>
      <c r="X35" s="112"/>
      <c r="Y35" s="112"/>
      <c r="Z35" s="112"/>
      <c r="AA35" s="120"/>
      <c r="AB35" s="112"/>
      <c r="AC35" s="120"/>
      <c r="AD35" s="732"/>
      <c r="AE35" s="697"/>
      <c r="AF35" s="697"/>
      <c r="AG35" s="697"/>
      <c r="AH35" s="697"/>
      <c r="AI35" s="697"/>
      <c r="AJ35" s="697"/>
      <c r="AK35" s="697"/>
      <c r="AL35" s="163"/>
      <c r="BH35" s="143"/>
    </row>
    <row r="36" spans="2:61" ht="13.5" customHeight="1">
      <c r="B36" s="86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20"/>
      <c r="AD36" s="732"/>
      <c r="AE36" s="697"/>
      <c r="AF36" s="697"/>
      <c r="AG36" s="697"/>
      <c r="AH36" s="697"/>
      <c r="AI36" s="697"/>
      <c r="AJ36" s="697"/>
      <c r="AK36" s="697"/>
      <c r="AL36" s="163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994"/>
    </row>
    <row r="37" spans="2:61" ht="12.75" customHeight="1">
      <c r="B37" s="86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20"/>
      <c r="AD37" s="732"/>
      <c r="AE37" s="697"/>
      <c r="AF37" s="697"/>
      <c r="AG37" s="697"/>
      <c r="AH37" s="697"/>
      <c r="AI37" s="697"/>
      <c r="AJ37" s="697"/>
      <c r="AK37" s="697"/>
      <c r="AL37" s="163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994"/>
      <c r="BI37" s="650"/>
    </row>
    <row r="38" spans="2:61" ht="12.75" customHeight="1">
      <c r="B38" s="86"/>
      <c r="S38" s="112"/>
      <c r="T38" s="147"/>
      <c r="U38" s="112"/>
      <c r="V38" s="112"/>
      <c r="W38" s="147"/>
      <c r="X38" s="112"/>
      <c r="Y38" s="112"/>
      <c r="Z38" s="112"/>
      <c r="AA38" s="112"/>
      <c r="AB38" s="112"/>
      <c r="AC38" s="120"/>
      <c r="AD38" s="732"/>
      <c r="AE38" s="697"/>
      <c r="AF38" s="697"/>
      <c r="AG38" s="697"/>
      <c r="AH38" s="697"/>
      <c r="AI38" s="697"/>
      <c r="AJ38" s="697"/>
      <c r="AK38" s="697"/>
      <c r="AL38" s="163"/>
      <c r="AM38" s="163"/>
      <c r="AN38" s="118"/>
      <c r="AO38" s="118"/>
      <c r="AP38" s="204"/>
      <c r="AQ38" s="204"/>
      <c r="AR38" s="1990" t="s">
        <v>475</v>
      </c>
      <c r="AS38" s="1990"/>
      <c r="AT38" s="1990"/>
      <c r="AU38" s="1990"/>
      <c r="AV38" s="1990"/>
      <c r="AW38" s="1990"/>
      <c r="AX38" s="1990"/>
      <c r="AY38" s="1990"/>
      <c r="AZ38" s="1990"/>
      <c r="BA38" s="1990"/>
      <c r="BB38" s="1990"/>
      <c r="BC38" s="1990"/>
      <c r="BD38" s="1990"/>
      <c r="BE38" s="1990"/>
      <c r="BF38" s="1990"/>
      <c r="BG38" s="1990"/>
      <c r="BH38" s="3003"/>
      <c r="BI38" s="1991"/>
    </row>
    <row r="39" spans="2:61" ht="12.75" customHeight="1">
      <c r="B39" s="86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20"/>
      <c r="AD39" s="732"/>
      <c r="AE39" s="697"/>
      <c r="AF39" s="697"/>
      <c r="AG39" s="697"/>
      <c r="AH39" s="697"/>
      <c r="AI39" s="697"/>
      <c r="AJ39" s="697"/>
      <c r="AK39" s="697"/>
      <c r="AL39" s="163"/>
      <c r="AM39" s="163"/>
      <c r="AP39" s="204"/>
      <c r="AQ39" s="204"/>
      <c r="AR39" s="822"/>
      <c r="AS39" s="822"/>
      <c r="AT39" s="822"/>
      <c r="AU39" s="822"/>
      <c r="AV39" s="822"/>
      <c r="AW39" s="822"/>
      <c r="AX39" s="822"/>
      <c r="AY39" s="822"/>
      <c r="AZ39" s="822"/>
      <c r="BA39" s="822"/>
      <c r="BB39" s="822"/>
      <c r="BC39" s="822"/>
      <c r="BD39" s="822"/>
      <c r="BE39" s="822"/>
      <c r="BF39" s="822"/>
      <c r="BG39" s="822"/>
      <c r="BH39" s="872"/>
      <c r="BI39" s="1991"/>
    </row>
    <row r="40" spans="2:61" ht="12.75" customHeight="1">
      <c r="B40" s="86"/>
      <c r="D40" s="146"/>
      <c r="E40" s="146"/>
      <c r="F40" s="146"/>
      <c r="G40" s="146"/>
      <c r="H40" s="146"/>
      <c r="I40" s="112"/>
      <c r="J40" s="112"/>
      <c r="K40" s="112"/>
      <c r="R40" s="112"/>
      <c r="S40" s="112"/>
      <c r="T40" s="112"/>
      <c r="U40" s="112"/>
      <c r="V40" s="112"/>
      <c r="W40" s="147"/>
      <c r="X40" s="112"/>
      <c r="Y40" s="112"/>
      <c r="Z40" s="112"/>
      <c r="AA40" s="112"/>
      <c r="AB40" s="112"/>
      <c r="AC40" s="120"/>
      <c r="AD40" s="732"/>
      <c r="AE40" s="697"/>
      <c r="AF40" s="697"/>
      <c r="AG40" s="697"/>
      <c r="AH40" s="697"/>
      <c r="AI40" s="697"/>
      <c r="AJ40" s="697"/>
      <c r="AK40" s="697"/>
      <c r="AL40" s="163"/>
      <c r="AM40" s="163"/>
      <c r="AP40" s="204"/>
      <c r="AQ40" s="204"/>
      <c r="AR40" s="822"/>
      <c r="AS40" s="822"/>
      <c r="AT40" s="822"/>
      <c r="AU40" s="822"/>
      <c r="AV40" s="822"/>
      <c r="AW40" s="822"/>
      <c r="AX40" s="822"/>
      <c r="AY40" s="822"/>
      <c r="AZ40" s="822"/>
      <c r="BA40" s="822"/>
      <c r="BB40" s="822"/>
      <c r="BC40" s="822"/>
      <c r="BD40" s="822"/>
      <c r="BE40" s="822"/>
      <c r="BF40" s="822"/>
      <c r="BG40" s="822"/>
      <c r="BH40" s="872"/>
      <c r="BI40" s="683"/>
    </row>
    <row r="41" spans="2:61" ht="12.75" customHeight="1">
      <c r="B41" s="3183" t="s">
        <v>468</v>
      </c>
      <c r="C41" s="1991"/>
      <c r="D41" s="1991"/>
      <c r="E41" s="1991"/>
      <c r="F41" s="146"/>
      <c r="G41" s="146"/>
      <c r="H41" s="146"/>
      <c r="I41" s="112"/>
      <c r="J41" s="112"/>
      <c r="K41" s="112"/>
      <c r="R41" s="120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20"/>
      <c r="AD41" s="732"/>
      <c r="AE41" s="697"/>
      <c r="AF41" s="697"/>
      <c r="AG41" s="697"/>
      <c r="AH41" s="697"/>
      <c r="AI41" s="697"/>
      <c r="AJ41" s="697"/>
      <c r="AK41" s="697"/>
      <c r="AL41" s="163"/>
      <c r="AM41" s="163"/>
      <c r="AP41" s="204"/>
      <c r="AQ41" s="204"/>
      <c r="AR41" s="1990" t="s">
        <v>474</v>
      </c>
      <c r="AS41" s="1990"/>
      <c r="AT41" s="1990"/>
      <c r="AU41" s="1990"/>
      <c r="AV41" s="1990"/>
      <c r="AW41" s="1990"/>
      <c r="AX41" s="1990"/>
      <c r="AY41" s="1990"/>
      <c r="AZ41" s="1990"/>
      <c r="BA41" s="1990"/>
      <c r="BB41" s="1990"/>
      <c r="BC41" s="1990"/>
      <c r="BD41" s="1990"/>
      <c r="BE41" s="1990"/>
      <c r="BF41" s="1990"/>
      <c r="BG41" s="1990"/>
      <c r="BH41" s="3003"/>
      <c r="BI41" s="263"/>
    </row>
    <row r="42" spans="2:61" ht="12.75" customHeight="1">
      <c r="B42" s="86"/>
      <c r="C42" s="446"/>
      <c r="D42" s="683"/>
      <c r="E42" s="683"/>
      <c r="F42" s="683"/>
      <c r="G42" s="683"/>
      <c r="H42" s="683"/>
      <c r="I42" s="683"/>
      <c r="J42" s="683"/>
      <c r="K42" s="683"/>
      <c r="L42" s="683"/>
      <c r="M42" s="683"/>
      <c r="N42" s="683"/>
      <c r="O42" s="683"/>
      <c r="P42" s="683"/>
      <c r="Q42" s="683"/>
      <c r="R42" s="683"/>
      <c r="S42" s="120"/>
      <c r="T42" s="120"/>
      <c r="U42" s="145"/>
      <c r="V42" s="145"/>
      <c r="W42" s="145"/>
      <c r="X42" s="145"/>
      <c r="Y42" s="145"/>
      <c r="Z42" s="145"/>
      <c r="AA42" s="145"/>
      <c r="AB42" s="112"/>
      <c r="AC42" s="112"/>
      <c r="AD42" s="732"/>
      <c r="AE42" s="697"/>
      <c r="AF42" s="697"/>
      <c r="AG42" s="697"/>
      <c r="AH42" s="697"/>
      <c r="AI42" s="697"/>
      <c r="AJ42" s="697"/>
      <c r="AK42" s="697"/>
      <c r="AL42" s="163"/>
      <c r="AM42" s="163"/>
      <c r="AP42" s="204"/>
      <c r="AQ42" s="204"/>
      <c r="AR42" s="822"/>
      <c r="AS42" s="822"/>
      <c r="AT42" s="822"/>
      <c r="AU42" s="822"/>
      <c r="AV42" s="822"/>
      <c r="AW42" s="822"/>
      <c r="AX42" s="822"/>
      <c r="AY42" s="822"/>
      <c r="AZ42" s="822"/>
      <c r="BA42" s="822"/>
      <c r="BB42" s="822"/>
      <c r="BC42" s="822"/>
      <c r="BD42" s="822"/>
      <c r="BE42" s="822"/>
      <c r="BF42" s="822"/>
      <c r="BG42" s="822"/>
      <c r="BH42" s="872"/>
      <c r="BI42" s="263"/>
    </row>
    <row r="43" spans="2:61" ht="12.75" customHeight="1">
      <c r="B43" s="86"/>
      <c r="C43" s="683"/>
      <c r="D43" s="104"/>
      <c r="E43" s="104"/>
      <c r="F43" s="112"/>
      <c r="G43" s="90"/>
      <c r="H43" s="111"/>
      <c r="I43" s="111"/>
      <c r="J43" s="111"/>
      <c r="K43" s="111"/>
      <c r="L43" s="105"/>
      <c r="M43" s="104"/>
      <c r="N43" s="104"/>
      <c r="O43" s="104"/>
      <c r="P43" s="104"/>
      <c r="Q43" s="104"/>
      <c r="R43" s="104"/>
      <c r="S43" s="683"/>
      <c r="T43" s="683"/>
      <c r="U43" s="683"/>
      <c r="V43" s="683"/>
      <c r="W43" s="683"/>
      <c r="X43" s="683"/>
      <c r="Y43" s="683"/>
      <c r="Z43" s="683"/>
      <c r="AA43" s="683"/>
      <c r="AD43" s="732"/>
      <c r="AE43" s="697"/>
      <c r="AF43" s="697"/>
      <c r="AG43" s="697"/>
      <c r="AH43" s="697"/>
      <c r="AI43" s="697"/>
      <c r="AJ43" s="697"/>
      <c r="AK43" s="697"/>
      <c r="AL43" s="163"/>
      <c r="AM43" s="163"/>
      <c r="AP43" s="204"/>
      <c r="AQ43" s="204"/>
      <c r="AR43" s="822"/>
      <c r="AS43" s="822"/>
      <c r="AT43" s="822"/>
      <c r="AU43" s="822"/>
      <c r="AV43" s="822"/>
      <c r="AW43" s="822"/>
      <c r="AX43" s="822"/>
      <c r="AY43" s="822"/>
      <c r="AZ43" s="822"/>
      <c r="BA43" s="822"/>
      <c r="BB43" s="822"/>
      <c r="BC43" s="822"/>
      <c r="BD43" s="822"/>
      <c r="BE43" s="822"/>
      <c r="BF43" s="822"/>
      <c r="BG43" s="822"/>
      <c r="BH43" s="872"/>
      <c r="BI43" s="683"/>
    </row>
    <row r="44" spans="2:61" ht="12.75" customHeight="1">
      <c r="B44" s="86"/>
      <c r="C44" s="247"/>
      <c r="D44" s="189"/>
      <c r="E44" s="189"/>
      <c r="F44" s="189"/>
      <c r="G44" s="110"/>
      <c r="H44" s="110"/>
      <c r="I44" s="188"/>
      <c r="J44" s="188"/>
      <c r="K44" s="188"/>
      <c r="L44" s="188"/>
      <c r="M44" s="188"/>
      <c r="N44" s="186"/>
      <c r="O44" s="186"/>
      <c r="P44" s="186"/>
      <c r="Q44" s="186"/>
      <c r="R44" s="186"/>
      <c r="S44" s="104"/>
      <c r="AD44" s="732"/>
      <c r="AE44" s="697"/>
      <c r="AF44" s="697"/>
      <c r="AG44" s="697"/>
      <c r="AH44" s="697"/>
      <c r="AI44" s="697"/>
      <c r="AJ44" s="697"/>
      <c r="AK44" s="697"/>
      <c r="AL44" s="163"/>
      <c r="AM44" s="163"/>
      <c r="AP44" s="204"/>
      <c r="AQ44" s="204"/>
      <c r="AR44" s="1990" t="s">
        <v>112</v>
      </c>
      <c r="AS44" s="1990"/>
      <c r="AT44" s="1990"/>
      <c r="AU44" s="1990"/>
      <c r="AV44" s="1990"/>
      <c r="AW44" s="1990"/>
      <c r="AX44" s="1990"/>
      <c r="AY44" s="1990"/>
      <c r="AZ44" s="1990"/>
      <c r="BA44" s="1990"/>
      <c r="BB44" s="1990"/>
      <c r="BC44" s="1990"/>
      <c r="BD44" s="1990"/>
      <c r="BE44" s="1990"/>
      <c r="BF44" s="1990"/>
      <c r="BG44" s="1990"/>
      <c r="BH44" s="3003"/>
      <c r="BI44" s="263"/>
    </row>
    <row r="45" spans="2:61" ht="12.75" customHeight="1">
      <c r="B45" s="86"/>
      <c r="C45" s="189"/>
      <c r="D45" s="103"/>
      <c r="E45" s="103"/>
      <c r="F45" s="103"/>
      <c r="G45" s="103"/>
      <c r="H45" s="103"/>
      <c r="K45" s="103"/>
      <c r="L45" s="103"/>
      <c r="M45" s="103"/>
      <c r="N45" s="103"/>
      <c r="O45" s="103"/>
      <c r="P45" s="103"/>
      <c r="S45" s="186"/>
      <c r="AD45" s="732"/>
      <c r="AE45" s="697"/>
      <c r="AF45" s="697"/>
      <c r="AG45" s="697"/>
      <c r="AH45" s="697"/>
      <c r="AI45" s="697"/>
      <c r="AJ45" s="697"/>
      <c r="AK45" s="697"/>
      <c r="AL45" s="163"/>
      <c r="AM45" s="163"/>
      <c r="AP45" s="204"/>
      <c r="AQ45" s="204"/>
      <c r="AR45" s="822"/>
      <c r="AS45" s="822"/>
      <c r="AT45" s="822"/>
      <c r="AU45" s="822"/>
      <c r="AV45" s="822"/>
      <c r="AW45" s="822"/>
      <c r="AX45" s="822"/>
      <c r="AY45" s="822"/>
      <c r="AZ45" s="822"/>
      <c r="BA45" s="822"/>
      <c r="BB45" s="822"/>
      <c r="BC45" s="822"/>
      <c r="BD45" s="822"/>
      <c r="BE45" s="822"/>
      <c r="BF45" s="822"/>
      <c r="BG45" s="822"/>
      <c r="BH45" s="872"/>
      <c r="BI45" s="263"/>
    </row>
    <row r="46" spans="2:61" ht="12.75" customHeight="1">
      <c r="B46" s="86"/>
      <c r="D46" s="96"/>
      <c r="E46" s="96"/>
      <c r="F46" s="109"/>
      <c r="G46" s="109"/>
      <c r="H46" s="109"/>
      <c r="I46" s="109"/>
      <c r="J46" s="109"/>
      <c r="K46" s="90"/>
      <c r="L46" s="90"/>
      <c r="M46" s="90"/>
      <c r="N46" s="108"/>
      <c r="O46" s="108"/>
      <c r="P46" s="108"/>
      <c r="Q46" s="108"/>
      <c r="R46" s="108"/>
      <c r="S46" s="103"/>
      <c r="T46" s="103"/>
      <c r="U46" s="103"/>
      <c r="V46" s="103"/>
      <c r="W46" s="103"/>
      <c r="X46" s="103"/>
      <c r="Y46" s="103"/>
      <c r="Z46" s="103"/>
      <c r="AD46" s="732"/>
      <c r="AE46" s="697"/>
      <c r="AF46" s="697"/>
      <c r="AG46" s="697"/>
      <c r="AH46" s="697"/>
      <c r="AI46" s="697"/>
      <c r="AJ46" s="697"/>
      <c r="AK46" s="697"/>
      <c r="AL46" s="163"/>
      <c r="AM46" s="163"/>
      <c r="AP46" s="204"/>
      <c r="AQ46" s="204"/>
      <c r="AR46" s="822"/>
      <c r="AS46" s="822"/>
      <c r="AT46" s="822"/>
      <c r="AU46" s="822"/>
      <c r="AV46" s="822"/>
      <c r="AW46" s="822"/>
      <c r="AX46" s="822"/>
      <c r="AY46" s="822"/>
      <c r="AZ46" s="822"/>
      <c r="BA46" s="822"/>
      <c r="BB46" s="822"/>
      <c r="BC46" s="822"/>
      <c r="BD46" s="822"/>
      <c r="BE46" s="822"/>
      <c r="BF46" s="822"/>
      <c r="BG46" s="822"/>
      <c r="BH46" s="872"/>
      <c r="BI46" s="650"/>
    </row>
    <row r="47" spans="2:61" ht="12.75" hidden="1" customHeight="1">
      <c r="B47" s="86"/>
      <c r="C47" s="96"/>
      <c r="D47" s="96"/>
      <c r="E47" s="96"/>
      <c r="F47" s="107"/>
      <c r="G47" s="107"/>
      <c r="H47" s="107"/>
      <c r="I47" s="107"/>
      <c r="J47" s="107"/>
      <c r="K47" s="106"/>
      <c r="L47" s="105"/>
      <c r="M47" s="104"/>
      <c r="N47" s="104"/>
      <c r="O47" s="104"/>
      <c r="P47" s="104"/>
      <c r="Q47" s="104"/>
      <c r="R47" s="104"/>
      <c r="S47" s="104"/>
      <c r="AD47" s="737"/>
      <c r="AE47" s="697"/>
      <c r="AF47" s="697"/>
      <c r="AG47" s="697"/>
      <c r="AH47" s="697"/>
      <c r="AI47" s="697"/>
      <c r="AJ47" s="697"/>
      <c r="AK47" s="697"/>
      <c r="AL47" s="163"/>
      <c r="AM47" s="163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994"/>
      <c r="BI47" s="650"/>
    </row>
    <row r="48" spans="2:61" ht="12.75" customHeight="1">
      <c r="B48" s="86"/>
      <c r="C48" s="96"/>
      <c r="D48" s="189"/>
      <c r="E48" s="189"/>
      <c r="F48" s="189"/>
      <c r="G48" s="102"/>
      <c r="H48" s="102"/>
      <c r="I48" s="187"/>
      <c r="J48" s="187"/>
      <c r="K48" s="187"/>
      <c r="L48" s="187"/>
      <c r="M48" s="187"/>
      <c r="N48" s="186"/>
      <c r="O48" s="186"/>
      <c r="P48" s="186"/>
      <c r="Q48" s="186"/>
      <c r="R48" s="186"/>
      <c r="S48" s="104"/>
      <c r="AL48" s="163"/>
      <c r="AM48" s="163"/>
      <c r="AP48" s="204"/>
      <c r="AQ48" s="204"/>
      <c r="AR48" s="1990" t="s">
        <v>111</v>
      </c>
      <c r="AS48" s="1990"/>
      <c r="AT48" s="1990"/>
      <c r="AU48" s="1990"/>
      <c r="AV48" s="1990"/>
      <c r="AW48" s="1990"/>
      <c r="AX48" s="1990"/>
      <c r="AY48" s="1990"/>
      <c r="AZ48" s="1990"/>
      <c r="BA48" s="1990"/>
      <c r="BB48" s="1990"/>
      <c r="BC48" s="1990"/>
      <c r="BD48" s="1990"/>
      <c r="BE48" s="1990"/>
      <c r="BF48" s="1990"/>
      <c r="BG48" s="1990"/>
      <c r="BH48" s="3003"/>
      <c r="BI48" s="263"/>
    </row>
    <row r="49" spans="1:61" ht="12.75" customHeight="1">
      <c r="B49" s="86"/>
      <c r="AR49" s="608"/>
      <c r="AS49" s="608"/>
      <c r="AT49" s="608"/>
      <c r="AU49" s="608"/>
      <c r="AV49" s="608"/>
      <c r="AW49" s="608"/>
      <c r="AX49" s="608"/>
      <c r="AY49" s="608"/>
      <c r="AZ49" s="608"/>
      <c r="BE49" s="608"/>
      <c r="BF49" s="608"/>
      <c r="BG49" s="608"/>
      <c r="BH49" s="614"/>
      <c r="BI49" s="650"/>
    </row>
    <row r="50" spans="1:61" ht="12.75" customHeight="1">
      <c r="B50" s="86"/>
      <c r="AR50" s="608"/>
      <c r="AS50" s="608"/>
      <c r="AT50" s="608"/>
      <c r="AU50" s="608"/>
      <c r="AV50" s="608"/>
      <c r="AW50" s="608"/>
      <c r="AX50" s="608"/>
      <c r="AY50" s="608"/>
      <c r="AZ50" s="608"/>
      <c r="BE50" s="608"/>
      <c r="BF50" s="608"/>
      <c r="BG50" s="608"/>
      <c r="BH50" s="614"/>
      <c r="BI50" s="683"/>
    </row>
    <row r="51" spans="1:61" ht="12.75" customHeight="1">
      <c r="B51" s="86"/>
      <c r="AP51" s="204"/>
      <c r="AQ51" s="204"/>
      <c r="AR51" s="1990" t="s">
        <v>110</v>
      </c>
      <c r="AS51" s="1990"/>
      <c r="AT51" s="1990"/>
      <c r="AU51" s="1990"/>
      <c r="AV51" s="1990"/>
      <c r="AW51" s="1990"/>
      <c r="AX51" s="1990"/>
      <c r="AY51" s="1990"/>
      <c r="AZ51" s="1990"/>
      <c r="BA51" s="1990"/>
      <c r="BB51" s="1990"/>
      <c r="BC51" s="1990"/>
      <c r="BD51" s="1990"/>
      <c r="BE51" s="1990"/>
      <c r="BF51" s="1990"/>
      <c r="BG51" s="1990"/>
      <c r="BH51" s="3003"/>
      <c r="BI51" s="683"/>
    </row>
    <row r="52" spans="1:61" ht="12.75" customHeight="1">
      <c r="B52" s="86"/>
      <c r="AR52" s="608"/>
      <c r="AS52" s="608"/>
      <c r="AT52" s="608"/>
      <c r="AU52" s="608"/>
      <c r="AV52" s="608"/>
      <c r="AW52" s="608"/>
      <c r="AX52" s="608"/>
      <c r="AY52" s="608"/>
      <c r="AZ52" s="608"/>
      <c r="BE52" s="608"/>
      <c r="BF52" s="608"/>
      <c r="BG52" s="608"/>
      <c r="BH52" s="614"/>
    </row>
    <row r="53" spans="1:61" ht="12.75" customHeight="1">
      <c r="A53" s="143"/>
      <c r="B53" s="86"/>
      <c r="AL53" s="163"/>
      <c r="AM53" s="163"/>
      <c r="AQ53" s="204"/>
      <c r="AR53" s="608"/>
      <c r="AS53" s="608"/>
      <c r="AT53" s="608"/>
      <c r="AU53" s="608"/>
      <c r="AV53" s="608"/>
      <c r="AW53" s="608"/>
      <c r="AX53" s="608"/>
      <c r="AY53" s="608"/>
      <c r="AZ53" s="608"/>
      <c r="BE53" s="608"/>
      <c r="BF53" s="608"/>
      <c r="BG53" s="608"/>
      <c r="BH53" s="614"/>
    </row>
    <row r="54" spans="1:61" ht="3" customHeight="1" thickBot="1">
      <c r="A54" s="143"/>
      <c r="B54" s="138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509"/>
      <c r="AM54" s="509"/>
      <c r="AN54" s="142"/>
      <c r="AO54" s="142"/>
      <c r="AP54" s="1317"/>
      <c r="AQ54" s="1317"/>
      <c r="AR54" s="1317"/>
      <c r="AS54" s="1317"/>
      <c r="AT54" s="1317"/>
      <c r="AU54" s="1317"/>
      <c r="AV54" s="1317"/>
      <c r="AW54" s="1317"/>
      <c r="AX54" s="1317"/>
      <c r="AY54" s="1317"/>
      <c r="AZ54" s="1317"/>
      <c r="BA54" s="1317"/>
      <c r="BB54" s="1317"/>
      <c r="BC54" s="1317"/>
      <c r="BD54" s="1317"/>
      <c r="BE54" s="1317"/>
      <c r="BF54" s="1317"/>
      <c r="BG54" s="1317"/>
      <c r="BH54" s="1318"/>
    </row>
    <row r="55" spans="1:61" ht="13.5" customHeight="1">
      <c r="B55" s="808"/>
      <c r="C55" s="809"/>
      <c r="D55" s="809"/>
      <c r="E55" s="809"/>
      <c r="F55" s="809"/>
      <c r="G55" s="809"/>
      <c r="H55" s="83"/>
      <c r="I55" s="809"/>
      <c r="J55" s="810"/>
      <c r="K55" s="826" t="s">
        <v>309</v>
      </c>
      <c r="L55" s="826"/>
      <c r="M55" s="826"/>
      <c r="N55" s="826"/>
      <c r="O55" s="826"/>
      <c r="P55" s="826"/>
      <c r="Q55" s="826"/>
      <c r="R55" s="627"/>
      <c r="S55" s="627"/>
      <c r="T55" s="826"/>
      <c r="U55" s="826"/>
      <c r="V55" s="826"/>
      <c r="W55" s="826"/>
      <c r="X55" s="826"/>
      <c r="Y55" s="826"/>
      <c r="Z55" s="826"/>
      <c r="AA55" s="826"/>
      <c r="AB55" s="826"/>
      <c r="AC55" s="627"/>
      <c r="AD55" s="826" t="s">
        <v>309</v>
      </c>
      <c r="AE55" s="826"/>
      <c r="AF55" s="826"/>
      <c r="AG55" s="826"/>
      <c r="AH55" s="826"/>
      <c r="AI55" s="826"/>
      <c r="AJ55" s="826"/>
      <c r="AK55" s="826"/>
      <c r="AL55" s="826"/>
      <c r="AM55" s="826"/>
      <c r="AN55" s="826"/>
      <c r="AO55" s="826"/>
      <c r="AP55" s="826"/>
      <c r="AQ55" s="826"/>
      <c r="AR55" s="826"/>
      <c r="AS55" s="826"/>
      <c r="AT55" s="826"/>
      <c r="AU55" s="826"/>
      <c r="AV55" s="826"/>
      <c r="AW55" s="826"/>
      <c r="AX55" s="826"/>
      <c r="AY55" s="826"/>
      <c r="AZ55" s="826"/>
      <c r="BA55" s="628"/>
      <c r="BB55" s="628"/>
      <c r="BC55" s="628"/>
      <c r="BD55" s="628"/>
      <c r="BE55" s="825"/>
      <c r="BF55" s="825"/>
      <c r="BG55" s="825"/>
      <c r="BH55" s="614"/>
    </row>
    <row r="56" spans="1:61" ht="13.5" customHeight="1">
      <c r="B56" s="635"/>
      <c r="C56" s="606"/>
      <c r="D56" s="606"/>
      <c r="E56" s="606"/>
      <c r="F56" s="606"/>
      <c r="G56" s="606"/>
      <c r="H56" s="694"/>
      <c r="I56" s="606"/>
      <c r="J56" s="823"/>
      <c r="K56" s="825"/>
      <c r="L56" s="825"/>
      <c r="M56" s="825"/>
      <c r="N56" s="825"/>
      <c r="O56" s="825"/>
      <c r="P56" s="825"/>
      <c r="Q56" s="825"/>
      <c r="R56" s="628"/>
      <c r="S56" s="628"/>
      <c r="T56" s="825"/>
      <c r="U56" s="825"/>
      <c r="V56" s="825"/>
      <c r="W56" s="825"/>
      <c r="X56" s="825"/>
      <c r="Y56" s="825"/>
      <c r="Z56" s="825"/>
      <c r="AA56" s="825"/>
      <c r="AB56" s="825"/>
      <c r="AC56" s="694"/>
      <c r="AD56" s="825"/>
      <c r="AE56" s="825"/>
      <c r="AF56" s="825"/>
      <c r="AG56" s="825"/>
      <c r="AH56" s="825"/>
      <c r="AI56" s="825"/>
      <c r="AJ56" s="825"/>
      <c r="AK56" s="825"/>
      <c r="AL56" s="825"/>
      <c r="AM56" s="825"/>
      <c r="AN56" s="825"/>
      <c r="AO56" s="825"/>
      <c r="AP56" s="825"/>
      <c r="AQ56" s="825"/>
      <c r="AR56" s="825"/>
      <c r="AS56" s="825"/>
      <c r="AT56" s="825"/>
      <c r="AU56" s="825"/>
      <c r="AV56" s="825"/>
      <c r="AW56" s="825"/>
      <c r="AX56" s="825"/>
      <c r="AY56" s="825"/>
      <c r="AZ56" s="825"/>
      <c r="BA56" s="628"/>
      <c r="BB56" s="628"/>
      <c r="BC56" s="628"/>
      <c r="BD56" s="628"/>
      <c r="BE56" s="825"/>
      <c r="BF56" s="825"/>
      <c r="BG56" s="825"/>
      <c r="BH56" s="614"/>
    </row>
    <row r="57" spans="1:61" ht="12.75" customHeight="1" thickBot="1">
      <c r="B57" s="3182" t="s">
        <v>97</v>
      </c>
      <c r="C57" s="3005"/>
      <c r="D57" s="3005"/>
      <c r="E57" s="3005"/>
      <c r="F57" s="3005"/>
      <c r="G57" s="3005"/>
      <c r="H57" s="695"/>
      <c r="I57" s="3005" t="s">
        <v>31</v>
      </c>
      <c r="J57" s="3005"/>
      <c r="K57" s="3005"/>
      <c r="L57" s="3005"/>
      <c r="M57" s="3005"/>
      <c r="N57" s="3005"/>
      <c r="O57" s="3005"/>
      <c r="P57" s="3005"/>
      <c r="Q57" s="3005"/>
      <c r="R57" s="3005" t="s">
        <v>439</v>
      </c>
      <c r="S57" s="3005"/>
      <c r="T57" s="3005"/>
      <c r="U57" s="3005"/>
      <c r="V57" s="3005"/>
      <c r="W57" s="3005"/>
      <c r="X57" s="3005"/>
      <c r="Y57" s="3005"/>
      <c r="Z57" s="3005"/>
      <c r="AA57" s="3005"/>
      <c r="AB57" s="3005"/>
      <c r="AC57" s="695"/>
      <c r="AD57" s="3005" t="s">
        <v>440</v>
      </c>
      <c r="AE57" s="3005"/>
      <c r="AF57" s="3005"/>
      <c r="AG57" s="3005"/>
      <c r="AH57" s="3005"/>
      <c r="AI57" s="3005"/>
      <c r="AJ57" s="3005"/>
      <c r="AK57" s="3005"/>
      <c r="AL57" s="3005"/>
      <c r="AM57" s="3005"/>
      <c r="AN57" s="3005"/>
      <c r="AO57" s="3005"/>
      <c r="AP57" s="3005"/>
      <c r="AQ57" s="3005"/>
      <c r="AR57" s="3005"/>
      <c r="AS57" s="3005"/>
      <c r="AT57" s="3005"/>
      <c r="AU57" s="3005"/>
      <c r="AV57" s="3005"/>
      <c r="AW57" s="3005"/>
      <c r="AX57" s="3005"/>
      <c r="AY57" s="3005"/>
      <c r="AZ57" s="3005"/>
      <c r="BA57" s="3005"/>
      <c r="BB57" s="3005"/>
      <c r="BC57" s="3005"/>
      <c r="BD57" s="3005"/>
      <c r="BE57" s="3005"/>
      <c r="BF57" s="3005"/>
      <c r="BG57" s="3005"/>
      <c r="BH57" s="3016"/>
      <c r="BI57" s="694"/>
    </row>
    <row r="58" spans="1:61">
      <c r="AL58" s="163"/>
      <c r="AM58" s="163"/>
    </row>
    <row r="59" spans="1:61">
      <c r="AL59" s="163"/>
      <c r="AM59" s="163"/>
    </row>
    <row r="60" spans="1:61">
      <c r="AL60" s="163"/>
      <c r="AM60" s="163"/>
    </row>
    <row r="67" spans="61:61">
      <c r="BI67" s="204"/>
    </row>
  </sheetData>
  <sheetProtection selectLockedCells="1"/>
  <mergeCells count="181">
    <mergeCell ref="AE1:AK1"/>
    <mergeCell ref="AC6:AG6"/>
    <mergeCell ref="AI6:AK6"/>
    <mergeCell ref="AK17:AO17"/>
    <mergeCell ref="AK18:AO18"/>
    <mergeCell ref="AK22:AO22"/>
    <mergeCell ref="AK23:AO23"/>
    <mergeCell ref="AU24:AY24"/>
    <mergeCell ref="AI5:AK5"/>
    <mergeCell ref="AI4:AK4"/>
    <mergeCell ref="AE21:AI21"/>
    <mergeCell ref="AE16:AI16"/>
    <mergeCell ref="AB16:AD16"/>
    <mergeCell ref="AB22:AD22"/>
    <mergeCell ref="AB23:AD23"/>
    <mergeCell ref="AK12:AO15"/>
    <mergeCell ref="AK16:AO16"/>
    <mergeCell ref="B9:BE11"/>
    <mergeCell ref="F21:G21"/>
    <mergeCell ref="Q18:S18"/>
    <mergeCell ref="T19:W19"/>
    <mergeCell ref="X19:AA19"/>
    <mergeCell ref="AP24:AT24"/>
    <mergeCell ref="AB17:AD17"/>
    <mergeCell ref="AE12:AI15"/>
    <mergeCell ref="AB18:AD18"/>
    <mergeCell ref="AB19:AD19"/>
    <mergeCell ref="I16:L16"/>
    <mergeCell ref="Q21:S21"/>
    <mergeCell ref="M19:P19"/>
    <mergeCell ref="M20:P20"/>
    <mergeCell ref="M21:P21"/>
    <mergeCell ref="I20:L20"/>
    <mergeCell ref="I21:L21"/>
    <mergeCell ref="F33:I33"/>
    <mergeCell ref="F32:I32"/>
    <mergeCell ref="I24:L24"/>
    <mergeCell ref="M22:P22"/>
    <mergeCell ref="AE17:AI17"/>
    <mergeCell ref="T17:W17"/>
    <mergeCell ref="X20:AA20"/>
    <mergeCell ref="X21:AA21"/>
    <mergeCell ref="X17:AA17"/>
    <mergeCell ref="Q20:S20"/>
    <mergeCell ref="M17:P17"/>
    <mergeCell ref="M18:P18"/>
    <mergeCell ref="F22:G22"/>
    <mergeCell ref="F31:H31"/>
    <mergeCell ref="AB24:AD24"/>
    <mergeCell ref="AE24:AI24"/>
    <mergeCell ref="AB20:AD20"/>
    <mergeCell ref="T20:W20"/>
    <mergeCell ref="T21:W21"/>
    <mergeCell ref="AE18:AI18"/>
    <mergeCell ref="AE19:AI19"/>
    <mergeCell ref="AE20:AI20"/>
    <mergeCell ref="Q22:S22"/>
    <mergeCell ref="C17:E17"/>
    <mergeCell ref="Q19:S19"/>
    <mergeCell ref="I17:L17"/>
    <mergeCell ref="I18:L18"/>
    <mergeCell ref="I19:L19"/>
    <mergeCell ref="C16:E16"/>
    <mergeCell ref="X12:AA15"/>
    <mergeCell ref="F17:G17"/>
    <mergeCell ref="F18:G18"/>
    <mergeCell ref="F19:G19"/>
    <mergeCell ref="Q17:S17"/>
    <mergeCell ref="F16:G16"/>
    <mergeCell ref="Q16:S16"/>
    <mergeCell ref="T16:W16"/>
    <mergeCell ref="X16:AA16"/>
    <mergeCell ref="Q12:S15"/>
    <mergeCell ref="T12:W15"/>
    <mergeCell ref="I12:L15"/>
    <mergeCell ref="M12:P15"/>
    <mergeCell ref="M16:P16"/>
    <mergeCell ref="X18:AA18"/>
    <mergeCell ref="T18:W18"/>
    <mergeCell ref="C18:E18"/>
    <mergeCell ref="C19:E19"/>
    <mergeCell ref="F12:H14"/>
    <mergeCell ref="F15:G15"/>
    <mergeCell ref="B2:H2"/>
    <mergeCell ref="J2:V2"/>
    <mergeCell ref="X2:AC2"/>
    <mergeCell ref="B3:H3"/>
    <mergeCell ref="J3:L3"/>
    <mergeCell ref="M3:V3"/>
    <mergeCell ref="B7:H7"/>
    <mergeCell ref="J7:L7"/>
    <mergeCell ref="M7:V7"/>
    <mergeCell ref="B4:H5"/>
    <mergeCell ref="J4:L5"/>
    <mergeCell ref="M4:V4"/>
    <mergeCell ref="M5:V5"/>
    <mergeCell ref="B8:H8"/>
    <mergeCell ref="J8:L8"/>
    <mergeCell ref="B6:H6"/>
    <mergeCell ref="J6:L6"/>
    <mergeCell ref="M6:V6"/>
    <mergeCell ref="M8:V8"/>
    <mergeCell ref="B12:E15"/>
    <mergeCell ref="AB12:AD15"/>
    <mergeCell ref="AU23:AY23"/>
    <mergeCell ref="AP12:AT15"/>
    <mergeCell ref="AP16:AT16"/>
    <mergeCell ref="AP17:AT17"/>
    <mergeCell ref="AP18:AT18"/>
    <mergeCell ref="AP19:AT19"/>
    <mergeCell ref="AP20:AT20"/>
    <mergeCell ref="AP21:AT21"/>
    <mergeCell ref="AP22:AT22"/>
    <mergeCell ref="AP23:AT23"/>
    <mergeCell ref="AK19:AO19"/>
    <mergeCell ref="AU12:AY15"/>
    <mergeCell ref="AU16:AY16"/>
    <mergeCell ref="AU17:AY17"/>
    <mergeCell ref="AU18:AY18"/>
    <mergeCell ref="AU19:AY19"/>
    <mergeCell ref="AU20:AY20"/>
    <mergeCell ref="AU21:AY21"/>
    <mergeCell ref="AU22:AY22"/>
    <mergeCell ref="AK20:AO20"/>
    <mergeCell ref="AK21:AO21"/>
    <mergeCell ref="BE3:BE8"/>
    <mergeCell ref="BI38:BI39"/>
    <mergeCell ref="AZ24:BD24"/>
    <mergeCell ref="AZ12:BD15"/>
    <mergeCell ref="AZ16:BD16"/>
    <mergeCell ref="AZ17:BD17"/>
    <mergeCell ref="AZ18:BD18"/>
    <mergeCell ref="AZ19:BD19"/>
    <mergeCell ref="AZ20:BD20"/>
    <mergeCell ref="AZ21:BD21"/>
    <mergeCell ref="AZ22:BD22"/>
    <mergeCell ref="AZ23:BD23"/>
    <mergeCell ref="BE16:BH16"/>
    <mergeCell ref="BE12:BH15"/>
    <mergeCell ref="BE17:BH17"/>
    <mergeCell ref="BE18:BH18"/>
    <mergeCell ref="BE19:BH19"/>
    <mergeCell ref="BE20:BH20"/>
    <mergeCell ref="BE21:BH21"/>
    <mergeCell ref="BE22:BH22"/>
    <mergeCell ref="BE23:BH23"/>
    <mergeCell ref="BE24:BH24"/>
    <mergeCell ref="AK24:AO24"/>
    <mergeCell ref="T22:W22"/>
    <mergeCell ref="X24:AA24"/>
    <mergeCell ref="F23:G23"/>
    <mergeCell ref="F24:G24"/>
    <mergeCell ref="M23:P23"/>
    <mergeCell ref="Q24:S24"/>
    <mergeCell ref="T23:W23"/>
    <mergeCell ref="X22:AA22"/>
    <mergeCell ref="X23:AA23"/>
    <mergeCell ref="C21:E21"/>
    <mergeCell ref="C20:E20"/>
    <mergeCell ref="F20:G20"/>
    <mergeCell ref="T24:W24"/>
    <mergeCell ref="AE22:AI22"/>
    <mergeCell ref="AE23:AI23"/>
    <mergeCell ref="AB21:AD21"/>
    <mergeCell ref="B57:G57"/>
    <mergeCell ref="I57:Q57"/>
    <mergeCell ref="AD57:BH57"/>
    <mergeCell ref="AR51:BH51"/>
    <mergeCell ref="AR48:BH48"/>
    <mergeCell ref="AR44:BH44"/>
    <mergeCell ref="AR41:BH41"/>
    <mergeCell ref="AR38:BH38"/>
    <mergeCell ref="B41:E41"/>
    <mergeCell ref="R57:AB57"/>
    <mergeCell ref="C22:E22"/>
    <mergeCell ref="Q23:S23"/>
    <mergeCell ref="C24:E24"/>
    <mergeCell ref="I22:L22"/>
    <mergeCell ref="I23:L23"/>
    <mergeCell ref="C23:E23"/>
    <mergeCell ref="M24:P24"/>
  </mergeCells>
  <printOptions horizontalCentered="1"/>
  <pageMargins left="3.937007874015748E-2" right="3.937007874015748E-2" top="0.19685039370078741" bottom="0.19685039370078741" header="0.31496062992125984" footer="0.31496062992125984"/>
  <pageSetup paperSize="9" scale="90" fitToHeight="0" orientation="portrait" r:id="rId1"/>
  <headerFooter alignWithMargins="0"/>
  <colBreaks count="1" manualBreakCount="1">
    <brk id="62" max="1048575" man="1"/>
  </col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BD58"/>
  <sheetViews>
    <sheetView view="pageBreakPreview" topLeftCell="A22" zoomScaleNormal="100" zoomScaleSheetLayoutView="100" workbookViewId="0">
      <selection activeCell="BL16" sqref="BL16"/>
    </sheetView>
  </sheetViews>
  <sheetFormatPr defaultColWidth="9.140625" defaultRowHeight="12.75"/>
  <cols>
    <col min="1" max="1" width="18.7109375" style="80" customWidth="1"/>
    <col min="2" max="2" width="2.28515625" style="80" customWidth="1"/>
    <col min="3" max="3" width="3" style="80" customWidth="1"/>
    <col min="4" max="4" width="2.7109375" style="80" customWidth="1"/>
    <col min="5" max="5" width="5.28515625" style="80" customWidth="1"/>
    <col min="6" max="6" width="2.5703125" style="80" customWidth="1"/>
    <col min="7" max="7" width="7.5703125" style="80" customWidth="1"/>
    <col min="8" max="8" width="9.28515625" style="80" customWidth="1"/>
    <col min="9" max="10" width="2.7109375" style="80" customWidth="1"/>
    <col min="11" max="11" width="4.28515625" style="80" customWidth="1"/>
    <col min="12" max="12" width="3.28515625" style="80" hidden="1" customWidth="1"/>
    <col min="13" max="14" width="3.28515625" style="80" customWidth="1"/>
    <col min="15" max="15" width="1.42578125" style="80" customWidth="1"/>
    <col min="16" max="16" width="1.140625" style="80" customWidth="1"/>
    <col min="17" max="17" width="2.85546875" style="80" customWidth="1"/>
    <col min="18" max="18" width="3.28515625" style="80" customWidth="1"/>
    <col min="19" max="19" width="2.7109375" style="80" hidden="1" customWidth="1"/>
    <col min="20" max="20" width="2.7109375" style="80" customWidth="1"/>
    <col min="21" max="21" width="1.85546875" style="80" customWidth="1"/>
    <col min="22" max="22" width="2.7109375" style="80" customWidth="1"/>
    <col min="23" max="23" width="5.28515625" style="80" customWidth="1"/>
    <col min="24" max="24" width="2.42578125" style="80" customWidth="1"/>
    <col min="25" max="25" width="5.85546875" style="80" customWidth="1"/>
    <col min="26" max="26" width="0.28515625" style="80" hidden="1" customWidth="1"/>
    <col min="27" max="27" width="3.140625" style="80" customWidth="1"/>
    <col min="28" max="29" width="4.140625" style="80" customWidth="1"/>
    <col min="30" max="30" width="0.140625" style="80" customWidth="1"/>
    <col min="31" max="31" width="2.28515625" style="80" customWidth="1"/>
    <col min="32" max="32" width="1.140625" style="80" customWidth="1"/>
    <col min="33" max="33" width="6.7109375" style="80" customWidth="1"/>
    <col min="34" max="34" width="0.7109375" style="80" hidden="1" customWidth="1"/>
    <col min="35" max="35" width="1.28515625" style="80" customWidth="1"/>
    <col min="36" max="36" width="6" style="80" customWidth="1"/>
    <col min="37" max="37" width="10.7109375" style="80" hidden="1" customWidth="1"/>
    <col min="38" max="38" width="5.7109375" style="80" hidden="1" customWidth="1"/>
    <col min="39" max="40" width="2.7109375" style="80" hidden="1" customWidth="1"/>
    <col min="41" max="41" width="2.140625" style="80" customWidth="1"/>
    <col min="42" max="42" width="2" style="80" customWidth="1"/>
    <col min="43" max="43" width="1.140625" style="80" hidden="1" customWidth="1"/>
    <col min="44" max="44" width="6.28515625" style="80" hidden="1" customWidth="1"/>
    <col min="45" max="46" width="0.5703125" style="80" customWidth="1"/>
    <col min="47" max="47" width="1.28515625" style="80" hidden="1" customWidth="1"/>
    <col min="48" max="48" width="1.85546875" style="80" hidden="1" customWidth="1"/>
    <col min="49" max="49" width="0.7109375" style="80" hidden="1" customWidth="1"/>
    <col min="50" max="50" width="0.42578125" style="80" hidden="1" customWidth="1"/>
    <col min="51" max="52" width="2.7109375" style="80" customWidth="1"/>
    <col min="53" max="53" width="2.42578125" style="80" customWidth="1"/>
    <col min="54" max="54" width="2.7109375" style="80" hidden="1" customWidth="1"/>
    <col min="55" max="55" width="0.42578125" style="80" hidden="1" customWidth="1"/>
    <col min="56" max="56" width="1.140625" style="80" customWidth="1"/>
    <col min="57" max="73" width="2.7109375" style="80" customWidth="1"/>
    <col min="74" max="74" width="5.28515625" style="80" bestFit="1" customWidth="1"/>
    <col min="75" max="75" width="21.85546875" style="80" bestFit="1" customWidth="1"/>
    <col min="76" max="76" width="5.5703125" style="80" bestFit="1" customWidth="1"/>
    <col min="77" max="77" width="18.140625" style="80" bestFit="1" customWidth="1"/>
    <col min="78" max="78" width="5.28515625" style="80" bestFit="1" customWidth="1"/>
    <col min="79" max="79" width="22.140625" style="80" bestFit="1" customWidth="1"/>
    <col min="80" max="80" width="5.5703125" style="80" bestFit="1" customWidth="1"/>
    <col min="81" max="111" width="5.7109375" style="80" customWidth="1"/>
    <col min="112" max="16384" width="9.140625" style="80"/>
  </cols>
  <sheetData>
    <row r="1" spans="2:56" ht="13.5" thickBot="1"/>
    <row r="2" spans="2:56" ht="42" customHeight="1" thickBot="1">
      <c r="B2" s="478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479"/>
      <c r="AE2" s="2020"/>
      <c r="AF2" s="2020"/>
      <c r="AG2" s="2020"/>
      <c r="AH2" s="2020"/>
      <c r="AI2" s="2020"/>
      <c r="AJ2" s="2020"/>
      <c r="AK2" s="1178"/>
      <c r="AL2" s="1178"/>
      <c r="AM2" s="479"/>
      <c r="AN2" s="479"/>
      <c r="AO2" s="479"/>
      <c r="AP2" s="479"/>
      <c r="AQ2" s="479"/>
      <c r="AR2" s="479"/>
      <c r="AS2" s="479"/>
      <c r="AT2" s="479"/>
      <c r="AU2" s="479"/>
      <c r="AV2" s="479"/>
      <c r="AW2" s="479"/>
      <c r="AX2" s="479"/>
      <c r="AY2" s="479"/>
      <c r="AZ2" s="479"/>
      <c r="BA2" s="1179"/>
      <c r="BD2" s="86"/>
    </row>
    <row r="3" spans="2:56" ht="13.5" customHeight="1">
      <c r="B3" s="2719" t="s">
        <v>13</v>
      </c>
      <c r="C3" s="2720"/>
      <c r="D3" s="2720"/>
      <c r="E3" s="2720"/>
      <c r="F3" s="2720"/>
      <c r="G3" s="2720"/>
      <c r="H3" s="2720"/>
      <c r="I3" s="133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2720"/>
      <c r="W3" s="133"/>
      <c r="X3" s="2720"/>
      <c r="Y3" s="2720"/>
      <c r="Z3" s="2720"/>
      <c r="AA3" s="2720"/>
      <c r="AB3" s="2720"/>
      <c r="AC3" s="2720"/>
      <c r="AD3" s="133"/>
      <c r="AE3" s="2720"/>
      <c r="AF3" s="2720"/>
      <c r="AG3" s="2720"/>
      <c r="AH3" s="2720"/>
      <c r="AI3" s="2720"/>
      <c r="AJ3" s="2720"/>
      <c r="AK3" s="349"/>
      <c r="AL3" s="349"/>
      <c r="AM3" s="83"/>
      <c r="AN3" s="83"/>
      <c r="AO3" s="83"/>
      <c r="AP3" s="83"/>
      <c r="AQ3" s="82"/>
      <c r="AR3" s="82"/>
      <c r="AS3" s="82"/>
      <c r="AT3" s="3248"/>
      <c r="AU3" s="1672"/>
      <c r="AV3" s="1672"/>
      <c r="AW3" s="1672"/>
      <c r="AX3" s="1672"/>
      <c r="AY3" s="3245"/>
      <c r="AZ3" s="82"/>
      <c r="BA3" s="202"/>
      <c r="BD3" s="86"/>
    </row>
    <row r="4" spans="2:56" ht="13.15" customHeight="1">
      <c r="B4" s="1511"/>
      <c r="C4" s="1512"/>
      <c r="D4" s="1512"/>
      <c r="E4" s="1512"/>
      <c r="F4" s="1512"/>
      <c r="G4" s="1512"/>
      <c r="H4" s="1512"/>
      <c r="I4" s="1267"/>
      <c r="J4" s="3265"/>
      <c r="K4" s="3265"/>
      <c r="L4" s="3265"/>
      <c r="M4" s="3266"/>
      <c r="N4" s="3266"/>
      <c r="O4" s="3266"/>
      <c r="P4" s="3266"/>
      <c r="Q4" s="3266"/>
      <c r="R4" s="3266"/>
      <c r="S4" s="3266"/>
      <c r="T4" s="3266"/>
      <c r="U4" s="3266"/>
      <c r="V4" s="3266"/>
      <c r="W4" s="1186"/>
      <c r="X4" s="1186"/>
      <c r="Y4" s="1186"/>
      <c r="Z4" s="1186"/>
      <c r="AA4" s="1186"/>
      <c r="AB4" s="1186"/>
      <c r="AC4" s="1186"/>
      <c r="AD4" s="130"/>
      <c r="AE4" s="3270"/>
      <c r="AF4" s="3270"/>
      <c r="AG4" s="3270"/>
      <c r="AH4" s="1273"/>
      <c r="AI4" s="1273"/>
      <c r="AJ4" s="1275"/>
      <c r="AK4" s="1168"/>
      <c r="AL4" s="1168"/>
      <c r="AM4" s="1262"/>
      <c r="AN4" s="1262"/>
      <c r="AO4" s="1262"/>
      <c r="AP4" s="1262"/>
      <c r="AQ4" s="1169"/>
      <c r="AR4" s="1169"/>
      <c r="AS4" s="1169"/>
      <c r="AT4" s="1566"/>
      <c r="AU4" s="1675"/>
      <c r="AV4" s="1675"/>
      <c r="AW4" s="1675"/>
      <c r="AX4" s="1675"/>
      <c r="AY4" s="3246"/>
      <c r="AZ4" s="1169"/>
      <c r="BA4" s="143"/>
      <c r="BD4" s="86"/>
    </row>
    <row r="5" spans="2:56" ht="13.15" customHeight="1">
      <c r="B5" s="1511"/>
      <c r="C5" s="1512"/>
      <c r="D5" s="1512"/>
      <c r="E5" s="1512"/>
      <c r="F5" s="1512"/>
      <c r="G5" s="1512"/>
      <c r="H5" s="1512"/>
      <c r="I5" s="1267"/>
      <c r="J5" s="3265"/>
      <c r="K5" s="3265"/>
      <c r="L5" s="3265"/>
      <c r="M5" s="3266"/>
      <c r="N5" s="3266"/>
      <c r="O5" s="3266"/>
      <c r="P5" s="3266"/>
      <c r="Q5" s="3266"/>
      <c r="R5" s="3266"/>
      <c r="S5" s="3266"/>
      <c r="T5" s="3266"/>
      <c r="U5" s="3266"/>
      <c r="V5" s="3266"/>
      <c r="W5" s="1186"/>
      <c r="X5" s="2794"/>
      <c r="Y5" s="2794"/>
      <c r="Z5" s="2794"/>
      <c r="AA5" s="2794"/>
      <c r="AB5" s="1186"/>
      <c r="AC5" s="1186"/>
      <c r="AD5" s="1186"/>
      <c r="AE5" s="3268"/>
      <c r="AF5" s="3268"/>
      <c r="AG5" s="3268"/>
      <c r="AH5" s="3268"/>
      <c r="AI5" s="3268"/>
      <c r="AJ5" s="1275"/>
      <c r="AK5" s="1168"/>
      <c r="AL5" s="1168"/>
      <c r="AM5" s="1262"/>
      <c r="AN5" s="1262"/>
      <c r="AO5" s="1262"/>
      <c r="AP5" s="1262"/>
      <c r="AQ5" s="1169"/>
      <c r="AR5" s="1169"/>
      <c r="AS5" s="1169"/>
      <c r="AT5" s="1566"/>
      <c r="AU5" s="1675"/>
      <c r="AV5" s="1675"/>
      <c r="AW5" s="1675"/>
      <c r="AX5" s="1675"/>
      <c r="AY5" s="3246"/>
      <c r="AZ5" s="1169"/>
      <c r="BA5" s="143"/>
      <c r="BD5" s="86"/>
    </row>
    <row r="6" spans="2:56" ht="13.15" customHeight="1">
      <c r="B6" s="1511"/>
      <c r="C6" s="1512"/>
      <c r="D6" s="1512"/>
      <c r="E6" s="1512"/>
      <c r="F6" s="1512"/>
      <c r="G6" s="1512"/>
      <c r="H6" s="1512"/>
      <c r="I6" s="1267"/>
      <c r="J6" s="3265"/>
      <c r="K6" s="3265"/>
      <c r="L6" s="3265"/>
      <c r="M6" s="3266"/>
      <c r="N6" s="3266"/>
      <c r="O6" s="3266"/>
      <c r="P6" s="3266"/>
      <c r="Q6" s="3266"/>
      <c r="R6" s="3266"/>
      <c r="S6" s="3266"/>
      <c r="T6" s="3266"/>
      <c r="U6" s="3266"/>
      <c r="V6" s="3266"/>
      <c r="W6" s="1186"/>
      <c r="X6" s="1184"/>
      <c r="Y6" s="1184"/>
      <c r="Z6" s="1184"/>
      <c r="AA6" s="1184"/>
      <c r="AB6" s="1186"/>
      <c r="AC6" s="1186"/>
      <c r="AD6" s="1186"/>
      <c r="AE6" s="3269"/>
      <c r="AF6" s="3269"/>
      <c r="AG6" s="3269"/>
      <c r="AH6" s="3269"/>
      <c r="AI6" s="3269"/>
      <c r="AJ6" s="1275"/>
      <c r="AK6" s="1168"/>
      <c r="AL6" s="1168"/>
      <c r="AM6" s="1262"/>
      <c r="AN6" s="1262"/>
      <c r="AO6" s="1262"/>
      <c r="AP6" s="1262"/>
      <c r="AQ6" s="1169"/>
      <c r="AR6" s="1169"/>
      <c r="AS6" s="1169"/>
      <c r="AT6" s="1566"/>
      <c r="AU6" s="1675"/>
      <c r="AV6" s="1675"/>
      <c r="AW6" s="1675"/>
      <c r="AX6" s="1675"/>
      <c r="AY6" s="3246"/>
      <c r="AZ6" s="1169"/>
      <c r="BA6" s="143"/>
      <c r="BD6" s="86"/>
    </row>
    <row r="7" spans="2:56" ht="13.15" customHeight="1">
      <c r="B7" s="1534"/>
      <c r="C7" s="1512"/>
      <c r="D7" s="1512"/>
      <c r="E7" s="1512"/>
      <c r="F7" s="1512"/>
      <c r="G7" s="1512"/>
      <c r="H7" s="1512"/>
      <c r="I7" s="1267"/>
      <c r="J7" s="3265"/>
      <c r="K7" s="3265"/>
      <c r="L7" s="3265"/>
      <c r="M7" s="3267"/>
      <c r="N7" s="3267"/>
      <c r="O7" s="3267"/>
      <c r="P7" s="3267"/>
      <c r="Q7" s="3267"/>
      <c r="R7" s="3267"/>
      <c r="S7" s="3267"/>
      <c r="T7" s="3267"/>
      <c r="U7" s="3267"/>
      <c r="V7" s="3267"/>
      <c r="W7" s="1276"/>
      <c r="X7" s="2797"/>
      <c r="Y7" s="2797"/>
      <c r="Z7" s="2797"/>
      <c r="AA7" s="2797"/>
      <c r="AB7" s="1186"/>
      <c r="AC7" s="1186"/>
      <c r="AD7" s="1186"/>
      <c r="AE7" s="3271"/>
      <c r="AF7" s="3271"/>
      <c r="AG7" s="3271"/>
      <c r="AH7" s="1267"/>
      <c r="AI7" s="1274"/>
      <c r="AJ7" s="1277"/>
      <c r="AK7" s="1168"/>
      <c r="AL7" s="1168"/>
      <c r="AM7" s="1262"/>
      <c r="AN7" s="1262"/>
      <c r="AO7" s="1262"/>
      <c r="AP7" s="1262"/>
      <c r="AQ7" s="1169"/>
      <c r="AR7" s="1169"/>
      <c r="AS7" s="1262"/>
      <c r="AT7" s="1566"/>
      <c r="AU7" s="1675"/>
      <c r="AV7" s="1675"/>
      <c r="AW7" s="1675"/>
      <c r="AX7" s="1675"/>
      <c r="AY7" s="3246"/>
      <c r="AZ7" s="1169"/>
      <c r="BA7" s="143"/>
      <c r="BD7" s="86"/>
    </row>
    <row r="8" spans="2:56" ht="13.15" customHeight="1">
      <c r="B8" s="1511"/>
      <c r="C8" s="1512"/>
      <c r="D8" s="1512"/>
      <c r="E8" s="1512"/>
      <c r="F8" s="1512"/>
      <c r="G8" s="1512"/>
      <c r="H8" s="1512"/>
      <c r="I8" s="1267"/>
      <c r="J8" s="3265"/>
      <c r="K8" s="3265"/>
      <c r="L8" s="3265"/>
      <c r="M8" s="3266"/>
      <c r="N8" s="3266"/>
      <c r="O8" s="3266"/>
      <c r="P8" s="3266"/>
      <c r="Q8" s="3266"/>
      <c r="R8" s="3266"/>
      <c r="S8" s="3266"/>
      <c r="T8" s="3266"/>
      <c r="U8" s="3266"/>
      <c r="V8" s="3266"/>
      <c r="W8" s="1276"/>
      <c r="X8" s="1276"/>
      <c r="Y8" s="1267"/>
      <c r="Z8" s="1186"/>
      <c r="AA8" s="1186"/>
      <c r="AB8" s="1186"/>
      <c r="AC8" s="1278"/>
      <c r="AD8" s="1186"/>
      <c r="AE8" s="1279"/>
      <c r="AF8" s="1279"/>
      <c r="AG8" s="1280"/>
      <c r="AH8" s="1267"/>
      <c r="AI8" s="1274"/>
      <c r="AJ8" s="1275"/>
      <c r="AK8" s="1168"/>
      <c r="AL8" s="1168"/>
      <c r="AM8" s="1262"/>
      <c r="AN8" s="1262"/>
      <c r="AO8" s="1262"/>
      <c r="AP8" s="1262"/>
      <c r="AQ8" s="1169"/>
      <c r="AR8" s="1169"/>
      <c r="AS8" s="1262"/>
      <c r="AT8" s="1566"/>
      <c r="AU8" s="1675"/>
      <c r="AV8" s="1675"/>
      <c r="AW8" s="1675"/>
      <c r="AX8" s="1675"/>
      <c r="AY8" s="3246"/>
      <c r="AZ8" s="1169"/>
      <c r="BA8" s="143"/>
      <c r="BD8" s="86"/>
    </row>
    <row r="9" spans="2:56" ht="76.5" customHeight="1" thickBot="1">
      <c r="B9" s="1546"/>
      <c r="C9" s="1547"/>
      <c r="D9" s="1547"/>
      <c r="E9" s="1547"/>
      <c r="F9" s="1547"/>
      <c r="G9" s="1547"/>
      <c r="H9" s="1547"/>
      <c r="I9" s="550"/>
      <c r="J9" s="3272"/>
      <c r="K9" s="3272"/>
      <c r="L9" s="3272"/>
      <c r="M9" s="3273"/>
      <c r="N9" s="3273"/>
      <c r="O9" s="3273"/>
      <c r="P9" s="3273"/>
      <c r="Q9" s="3273"/>
      <c r="R9" s="3273"/>
      <c r="S9" s="3273"/>
      <c r="T9" s="3273"/>
      <c r="U9" s="3273"/>
      <c r="V9" s="3273"/>
      <c r="W9" s="123"/>
      <c r="X9" s="123"/>
      <c r="Y9" s="123"/>
      <c r="Z9" s="123"/>
      <c r="AA9" s="123"/>
      <c r="AB9" s="123"/>
      <c r="AC9" s="123"/>
      <c r="AD9" s="123"/>
      <c r="AE9" s="625"/>
      <c r="AF9" s="625"/>
      <c r="AG9" s="629"/>
      <c r="AH9" s="550"/>
      <c r="AI9" s="631"/>
      <c r="AJ9" s="642"/>
      <c r="AK9" s="509"/>
      <c r="AL9" s="509"/>
      <c r="AM9" s="194"/>
      <c r="AN9" s="194"/>
      <c r="AO9" s="194"/>
      <c r="AP9" s="194"/>
      <c r="AQ9" s="647"/>
      <c r="AR9" s="647"/>
      <c r="AS9" s="194"/>
      <c r="AT9" s="3249"/>
      <c r="AU9" s="1678"/>
      <c r="AV9" s="1678"/>
      <c r="AW9" s="1678"/>
      <c r="AX9" s="1678"/>
      <c r="AY9" s="3247"/>
      <c r="AZ9" s="142"/>
      <c r="BA9" s="141"/>
      <c r="BD9" s="86"/>
    </row>
    <row r="10" spans="2:56" ht="4.5" customHeight="1">
      <c r="B10" s="2028" t="s">
        <v>389</v>
      </c>
      <c r="C10" s="2029"/>
      <c r="D10" s="2029"/>
      <c r="E10" s="2029"/>
      <c r="F10" s="2029"/>
      <c r="G10" s="2029"/>
      <c r="H10" s="2029"/>
      <c r="I10" s="2029"/>
      <c r="J10" s="2029"/>
      <c r="K10" s="2029"/>
      <c r="L10" s="2029"/>
      <c r="M10" s="2029"/>
      <c r="N10" s="2029"/>
      <c r="O10" s="2029"/>
      <c r="P10" s="2029"/>
      <c r="Q10" s="2029"/>
      <c r="R10" s="2029"/>
      <c r="S10" s="2029"/>
      <c r="T10" s="2029"/>
      <c r="U10" s="2029"/>
      <c r="V10" s="2029"/>
      <c r="W10" s="2029"/>
      <c r="X10" s="2029"/>
      <c r="Y10" s="2029"/>
      <c r="Z10" s="2029"/>
      <c r="AA10" s="2029"/>
      <c r="AB10" s="2029"/>
      <c r="AC10" s="2029"/>
      <c r="AD10" s="2029"/>
      <c r="AE10" s="2029"/>
      <c r="AF10" s="2029"/>
      <c r="AG10" s="2029"/>
      <c r="AH10" s="2029"/>
      <c r="AI10" s="2029"/>
      <c r="AJ10" s="2029"/>
      <c r="AK10" s="2029"/>
      <c r="AL10" s="2029"/>
      <c r="AM10" s="2029"/>
      <c r="AN10" s="2029"/>
      <c r="AO10" s="2029"/>
      <c r="AP10" s="2029"/>
      <c r="AQ10" s="2029"/>
      <c r="AR10" s="2029"/>
      <c r="AS10" s="2029"/>
      <c r="AT10" s="2029"/>
      <c r="AU10" s="2029"/>
      <c r="AV10" s="2029"/>
      <c r="AW10" s="2029"/>
      <c r="AX10" s="2029"/>
      <c r="AY10" s="2029"/>
      <c r="AZ10" s="2029"/>
      <c r="BA10" s="2200"/>
      <c r="BD10" s="86"/>
    </row>
    <row r="11" spans="2:56" ht="3" hidden="1" customHeight="1">
      <c r="B11" s="2030"/>
      <c r="C11" s="2201"/>
      <c r="D11" s="2201"/>
      <c r="E11" s="2201"/>
      <c r="F11" s="2201"/>
      <c r="G11" s="2201"/>
      <c r="H11" s="2201"/>
      <c r="I11" s="2201"/>
      <c r="J11" s="2201"/>
      <c r="K11" s="2201"/>
      <c r="L11" s="2201"/>
      <c r="M11" s="2201"/>
      <c r="N11" s="2201"/>
      <c r="O11" s="2201"/>
      <c r="P11" s="2201"/>
      <c r="Q11" s="2201"/>
      <c r="R11" s="2201"/>
      <c r="S11" s="2201"/>
      <c r="T11" s="2201"/>
      <c r="U11" s="2201"/>
      <c r="V11" s="2201"/>
      <c r="W11" s="2201"/>
      <c r="X11" s="2201"/>
      <c r="Y11" s="2201"/>
      <c r="Z11" s="2201"/>
      <c r="AA11" s="2201"/>
      <c r="AB11" s="2201"/>
      <c r="AC11" s="2201"/>
      <c r="AD11" s="2201"/>
      <c r="AE11" s="2201"/>
      <c r="AF11" s="2201"/>
      <c r="AG11" s="2201"/>
      <c r="AH11" s="2201"/>
      <c r="AI11" s="2201"/>
      <c r="AJ11" s="2201"/>
      <c r="AK11" s="2201"/>
      <c r="AL11" s="2201"/>
      <c r="AM11" s="2201"/>
      <c r="AN11" s="2201"/>
      <c r="AO11" s="2201"/>
      <c r="AP11" s="2201"/>
      <c r="AQ11" s="2201"/>
      <c r="AR11" s="2201"/>
      <c r="AS11" s="2201"/>
      <c r="AT11" s="2201"/>
      <c r="AU11" s="2201"/>
      <c r="AV11" s="2201"/>
      <c r="AW11" s="2201"/>
      <c r="AX11" s="2201"/>
      <c r="AY11" s="2201"/>
      <c r="AZ11" s="2201"/>
      <c r="BA11" s="2202"/>
      <c r="BD11" s="86"/>
    </row>
    <row r="12" spans="2:56" ht="11.25" customHeight="1" thickBot="1">
      <c r="B12" s="2785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2203"/>
      <c r="V12" s="2203"/>
      <c r="W12" s="2203"/>
      <c r="X12" s="2203"/>
      <c r="Y12" s="2203"/>
      <c r="Z12" s="2203"/>
      <c r="AA12" s="2203"/>
      <c r="AB12" s="2203"/>
      <c r="AC12" s="2203"/>
      <c r="AD12" s="2203"/>
      <c r="AE12" s="2203"/>
      <c r="AF12" s="2203"/>
      <c r="AG12" s="2203"/>
      <c r="AH12" s="2203"/>
      <c r="AI12" s="2203"/>
      <c r="AJ12" s="2203"/>
      <c r="AK12" s="2203"/>
      <c r="AL12" s="2203"/>
      <c r="AM12" s="2203"/>
      <c r="AN12" s="2203"/>
      <c r="AO12" s="2203"/>
      <c r="AP12" s="2203"/>
      <c r="AQ12" s="2203"/>
      <c r="AR12" s="2203"/>
      <c r="AS12" s="2203"/>
      <c r="AT12" s="2203"/>
      <c r="AU12" s="2203"/>
      <c r="AV12" s="2203"/>
      <c r="AW12" s="2203"/>
      <c r="AX12" s="2203"/>
      <c r="AY12" s="2203"/>
      <c r="AZ12" s="2203"/>
      <c r="BA12" s="2204"/>
      <c r="BD12" s="86"/>
    </row>
    <row r="13" spans="2:56" ht="12.75" customHeight="1">
      <c r="B13" s="3025" t="s">
        <v>120</v>
      </c>
      <c r="C13" s="1589"/>
      <c r="D13" s="1589"/>
      <c r="E13" s="1589"/>
      <c r="F13" s="1966" t="s">
        <v>327</v>
      </c>
      <c r="G13" s="1576"/>
      <c r="H13" s="1577"/>
      <c r="I13" s="1589" t="s">
        <v>320</v>
      </c>
      <c r="J13" s="1589"/>
      <c r="K13" s="1589"/>
      <c r="L13" s="1589"/>
      <c r="M13" s="1589" t="s">
        <v>431</v>
      </c>
      <c r="N13" s="1589"/>
      <c r="O13" s="1589"/>
      <c r="P13" s="1589"/>
      <c r="Q13" s="1589" t="s">
        <v>328</v>
      </c>
      <c r="R13" s="1589"/>
      <c r="S13" s="1589"/>
      <c r="T13" s="1589" t="s">
        <v>816</v>
      </c>
      <c r="U13" s="1589"/>
      <c r="V13" s="1589"/>
      <c r="W13" s="1589"/>
      <c r="X13" s="2223" t="s">
        <v>817</v>
      </c>
      <c r="Y13" s="2223"/>
      <c r="Z13" s="2223"/>
      <c r="AA13" s="2223"/>
      <c r="AB13" s="2223" t="s">
        <v>471</v>
      </c>
      <c r="AC13" s="2223"/>
      <c r="AD13" s="2223"/>
      <c r="AE13" s="1589" t="s">
        <v>818</v>
      </c>
      <c r="AF13" s="1589"/>
      <c r="AG13" s="1589"/>
      <c r="AH13" s="1589"/>
      <c r="AI13" s="1589"/>
      <c r="AJ13" s="1966" t="s">
        <v>473</v>
      </c>
      <c r="AK13" s="1576"/>
      <c r="AL13" s="1576"/>
      <c r="AM13" s="1576"/>
      <c r="AN13" s="1576"/>
      <c r="AO13" s="1576"/>
      <c r="AP13" s="1576"/>
      <c r="AQ13" s="1578"/>
      <c r="AR13" s="1578"/>
      <c r="AS13" s="1578"/>
      <c r="AT13" s="1578"/>
      <c r="AU13" s="1578"/>
      <c r="AV13" s="1578"/>
      <c r="AW13" s="1578"/>
      <c r="AX13" s="1578"/>
      <c r="AY13" s="1966" t="s">
        <v>472</v>
      </c>
      <c r="AZ13" s="1576"/>
      <c r="BA13" s="2743"/>
      <c r="BB13" s="468"/>
      <c r="BC13" s="468"/>
      <c r="BD13" s="86"/>
    </row>
    <row r="14" spans="2:56" ht="3" customHeight="1">
      <c r="B14" s="3026"/>
      <c r="C14" s="1572"/>
      <c r="D14" s="1572"/>
      <c r="E14" s="1572"/>
      <c r="F14" s="1575"/>
      <c r="G14" s="1578"/>
      <c r="H14" s="1579"/>
      <c r="I14" s="1572"/>
      <c r="J14" s="1572"/>
      <c r="K14" s="1572"/>
      <c r="L14" s="1572"/>
      <c r="M14" s="1572"/>
      <c r="N14" s="1572"/>
      <c r="O14" s="1572"/>
      <c r="P14" s="1572"/>
      <c r="Q14" s="1572"/>
      <c r="R14" s="1572"/>
      <c r="S14" s="1572"/>
      <c r="T14" s="1572"/>
      <c r="U14" s="1572"/>
      <c r="V14" s="1572"/>
      <c r="W14" s="1572"/>
      <c r="X14" s="2224"/>
      <c r="Y14" s="2224"/>
      <c r="Z14" s="2224"/>
      <c r="AA14" s="2224"/>
      <c r="AB14" s="2224"/>
      <c r="AC14" s="2224"/>
      <c r="AD14" s="2224"/>
      <c r="AE14" s="1572"/>
      <c r="AF14" s="1572"/>
      <c r="AG14" s="1572"/>
      <c r="AH14" s="1572"/>
      <c r="AI14" s="1572"/>
      <c r="AJ14" s="1575"/>
      <c r="AK14" s="1578"/>
      <c r="AL14" s="1578"/>
      <c r="AM14" s="1578"/>
      <c r="AN14" s="1578"/>
      <c r="AO14" s="1578"/>
      <c r="AP14" s="1578"/>
      <c r="AQ14" s="1578"/>
      <c r="AR14" s="1578"/>
      <c r="AS14" s="1578"/>
      <c r="AT14" s="1578"/>
      <c r="AU14" s="1578"/>
      <c r="AV14" s="1578"/>
      <c r="AW14" s="1578"/>
      <c r="AX14" s="1578"/>
      <c r="AY14" s="1575"/>
      <c r="AZ14" s="1578"/>
      <c r="BA14" s="2628"/>
      <c r="BB14" s="468"/>
      <c r="BC14" s="468"/>
    </row>
    <row r="15" spans="2:56" ht="26.25" customHeight="1">
      <c r="B15" s="3026"/>
      <c r="C15" s="1572"/>
      <c r="D15" s="1572"/>
      <c r="E15" s="1572"/>
      <c r="F15" s="2040"/>
      <c r="G15" s="2041"/>
      <c r="H15" s="2042"/>
      <c r="I15" s="1572"/>
      <c r="J15" s="1572"/>
      <c r="K15" s="1572"/>
      <c r="L15" s="1572"/>
      <c r="M15" s="1572"/>
      <c r="N15" s="1572"/>
      <c r="O15" s="1572"/>
      <c r="P15" s="1572"/>
      <c r="Q15" s="1572"/>
      <c r="R15" s="1572"/>
      <c r="S15" s="1572"/>
      <c r="T15" s="1572"/>
      <c r="U15" s="1572"/>
      <c r="V15" s="1572"/>
      <c r="W15" s="1572"/>
      <c r="X15" s="2224"/>
      <c r="Y15" s="2224"/>
      <c r="Z15" s="2224"/>
      <c r="AA15" s="2224"/>
      <c r="AB15" s="2224"/>
      <c r="AC15" s="2224"/>
      <c r="AD15" s="2224"/>
      <c r="AE15" s="1572"/>
      <c r="AF15" s="1572"/>
      <c r="AG15" s="1572"/>
      <c r="AH15" s="1572"/>
      <c r="AI15" s="1572"/>
      <c r="AJ15" s="1575"/>
      <c r="AK15" s="1578"/>
      <c r="AL15" s="1578"/>
      <c r="AM15" s="1578"/>
      <c r="AN15" s="1578"/>
      <c r="AO15" s="1578"/>
      <c r="AP15" s="1578"/>
      <c r="AQ15" s="1578"/>
      <c r="AR15" s="1578"/>
      <c r="AS15" s="1578"/>
      <c r="AT15" s="1578"/>
      <c r="AU15" s="1578"/>
      <c r="AV15" s="1578"/>
      <c r="AW15" s="1578"/>
      <c r="AX15" s="1578"/>
      <c r="AY15" s="1575"/>
      <c r="AZ15" s="1578"/>
      <c r="BA15" s="2628"/>
      <c r="BB15" s="468"/>
      <c r="BC15" s="468"/>
    </row>
    <row r="16" spans="2:56" ht="42" customHeight="1" thickBot="1">
      <c r="B16" s="3027"/>
      <c r="C16" s="3028"/>
      <c r="D16" s="3028"/>
      <c r="E16" s="3028"/>
      <c r="F16" s="3213" t="s">
        <v>318</v>
      </c>
      <c r="G16" s="3214"/>
      <c r="H16" s="1249" t="s">
        <v>319</v>
      </c>
      <c r="I16" s="3028"/>
      <c r="J16" s="3028"/>
      <c r="K16" s="3028"/>
      <c r="L16" s="3028"/>
      <c r="M16" s="3028"/>
      <c r="N16" s="3028"/>
      <c r="O16" s="3028"/>
      <c r="P16" s="3028"/>
      <c r="Q16" s="3028"/>
      <c r="R16" s="3028"/>
      <c r="S16" s="3028"/>
      <c r="T16" s="3028"/>
      <c r="U16" s="3028"/>
      <c r="V16" s="3028"/>
      <c r="W16" s="3028"/>
      <c r="X16" s="3047"/>
      <c r="Y16" s="3047"/>
      <c r="Z16" s="3047"/>
      <c r="AA16" s="3047"/>
      <c r="AB16" s="3047"/>
      <c r="AC16" s="3047"/>
      <c r="AD16" s="3047"/>
      <c r="AE16" s="3028"/>
      <c r="AF16" s="3028"/>
      <c r="AG16" s="3028"/>
      <c r="AH16" s="3028"/>
      <c r="AI16" s="3028"/>
      <c r="AJ16" s="3021"/>
      <c r="AK16" s="2617"/>
      <c r="AL16" s="2617"/>
      <c r="AM16" s="2617"/>
      <c r="AN16" s="2617"/>
      <c r="AO16" s="2617"/>
      <c r="AP16" s="2617"/>
      <c r="AQ16" s="2617"/>
      <c r="AR16" s="2617"/>
      <c r="AS16" s="2617"/>
      <c r="AT16" s="2617"/>
      <c r="AU16" s="2617"/>
      <c r="AV16" s="2617"/>
      <c r="AW16" s="2617"/>
      <c r="AX16" s="2617"/>
      <c r="AY16" s="3021"/>
      <c r="AZ16" s="2617"/>
      <c r="BA16" s="3022"/>
      <c r="BB16" s="468"/>
      <c r="BC16" s="468"/>
    </row>
    <row r="17" spans="1:55" ht="9" customHeight="1" thickBot="1">
      <c r="B17" s="448">
        <v>1</v>
      </c>
      <c r="C17" s="1560">
        <v>2</v>
      </c>
      <c r="D17" s="1560"/>
      <c r="E17" s="1560"/>
      <c r="F17" s="2904">
        <v>3</v>
      </c>
      <c r="G17" s="2968"/>
      <c r="H17" s="1223">
        <v>4</v>
      </c>
      <c r="I17" s="1560">
        <v>5</v>
      </c>
      <c r="J17" s="1560"/>
      <c r="K17" s="1560"/>
      <c r="L17" s="1560"/>
      <c r="M17" s="3290">
        <v>6</v>
      </c>
      <c r="N17" s="3290"/>
      <c r="O17" s="3290"/>
      <c r="P17" s="3290"/>
      <c r="Q17" s="1560">
        <v>7</v>
      </c>
      <c r="R17" s="1560"/>
      <c r="S17" s="1560"/>
      <c r="T17" s="1560">
        <v>8</v>
      </c>
      <c r="U17" s="1560"/>
      <c r="V17" s="1560"/>
      <c r="W17" s="1560"/>
      <c r="X17" s="1560">
        <v>9</v>
      </c>
      <c r="Y17" s="1560"/>
      <c r="Z17" s="1560"/>
      <c r="AA17" s="1560"/>
      <c r="AB17" s="2904">
        <v>10</v>
      </c>
      <c r="AC17" s="2941"/>
      <c r="AD17" s="2968"/>
      <c r="AE17" s="1560">
        <v>11</v>
      </c>
      <c r="AF17" s="1560"/>
      <c r="AG17" s="1560"/>
      <c r="AH17" s="1560"/>
      <c r="AI17" s="1560"/>
      <c r="AJ17" s="2904">
        <v>12</v>
      </c>
      <c r="AK17" s="2941"/>
      <c r="AL17" s="2941"/>
      <c r="AM17" s="2941"/>
      <c r="AN17" s="2941"/>
      <c r="AO17" s="2941"/>
      <c r="AP17" s="2941"/>
      <c r="AQ17" s="2941"/>
      <c r="AR17" s="2941"/>
      <c r="AS17" s="2941"/>
      <c r="AT17" s="2941"/>
      <c r="AU17" s="2941"/>
      <c r="AV17" s="2941"/>
      <c r="AW17" s="2941"/>
      <c r="AX17" s="2941"/>
      <c r="AY17" s="3189">
        <v>13</v>
      </c>
      <c r="AZ17" s="3195"/>
      <c r="BA17" s="3196"/>
      <c r="BB17" s="97"/>
      <c r="BC17" s="97"/>
    </row>
    <row r="18" spans="1:55" ht="23.25" customHeight="1">
      <c r="B18" s="160">
        <v>1</v>
      </c>
      <c r="C18" s="2087"/>
      <c r="D18" s="2087"/>
      <c r="E18" s="2087"/>
      <c r="F18" s="2281"/>
      <c r="G18" s="2282"/>
      <c r="H18" s="1313"/>
      <c r="I18" s="2280"/>
      <c r="J18" s="2280"/>
      <c r="K18" s="2280"/>
      <c r="L18" s="2280"/>
      <c r="M18" s="2280"/>
      <c r="N18" s="2280"/>
      <c r="O18" s="2280"/>
      <c r="P18" s="2280"/>
      <c r="Q18" s="2287"/>
      <c r="R18" s="2287"/>
      <c r="S18" s="2287"/>
      <c r="T18" s="2287"/>
      <c r="U18" s="2287"/>
      <c r="V18" s="2287"/>
      <c r="W18" s="2287"/>
      <c r="X18" s="2280"/>
      <c r="Y18" s="2280"/>
      <c r="Z18" s="2280"/>
      <c r="AA18" s="2280"/>
      <c r="AB18" s="3206"/>
      <c r="AC18" s="3207"/>
      <c r="AD18" s="3263"/>
      <c r="AE18" s="3264"/>
      <c r="AF18" s="3264"/>
      <c r="AG18" s="3264"/>
      <c r="AH18" s="3264"/>
      <c r="AI18" s="3264"/>
      <c r="AJ18" s="3281"/>
      <c r="AK18" s="3282"/>
      <c r="AL18" s="3282"/>
      <c r="AM18" s="3282"/>
      <c r="AN18" s="3282"/>
      <c r="AO18" s="3282"/>
      <c r="AP18" s="3282"/>
      <c r="AQ18" s="3282"/>
      <c r="AR18" s="3282"/>
      <c r="AS18" s="3282"/>
      <c r="AT18" s="3283"/>
      <c r="AU18" s="909"/>
      <c r="AV18" s="909"/>
      <c r="AW18" s="909"/>
      <c r="AX18" s="909"/>
      <c r="AY18" s="3207"/>
      <c r="AZ18" s="3207"/>
      <c r="BA18" s="3208"/>
      <c r="BB18" s="533"/>
      <c r="BC18" s="533"/>
    </row>
    <row r="19" spans="1:55" ht="23.25" customHeight="1">
      <c r="B19" s="159">
        <v>2</v>
      </c>
      <c r="C19" s="2085"/>
      <c r="D19" s="2085"/>
      <c r="E19" s="2085"/>
      <c r="F19" s="2164"/>
      <c r="G19" s="2166"/>
      <c r="H19" s="1311"/>
      <c r="I19" s="2222"/>
      <c r="J19" s="2222"/>
      <c r="K19" s="2222"/>
      <c r="L19" s="2222"/>
      <c r="M19" s="2222"/>
      <c r="N19" s="2222"/>
      <c r="O19" s="2222"/>
      <c r="P19" s="2222"/>
      <c r="Q19" s="2095"/>
      <c r="R19" s="2095"/>
      <c r="S19" s="2095"/>
      <c r="T19" s="2095"/>
      <c r="U19" s="2095"/>
      <c r="V19" s="2095"/>
      <c r="W19" s="2095"/>
      <c r="X19" s="2222"/>
      <c r="Y19" s="2222"/>
      <c r="Z19" s="2222"/>
      <c r="AA19" s="2222"/>
      <c r="AB19" s="3179"/>
      <c r="AC19" s="3180"/>
      <c r="AD19" s="3181"/>
      <c r="AE19" s="3193"/>
      <c r="AF19" s="3193"/>
      <c r="AG19" s="3193"/>
      <c r="AH19" s="3193"/>
      <c r="AI19" s="3193"/>
      <c r="AJ19" s="3284"/>
      <c r="AK19" s="3285"/>
      <c r="AL19" s="3285"/>
      <c r="AM19" s="3285"/>
      <c r="AN19" s="3285"/>
      <c r="AO19" s="3285"/>
      <c r="AP19" s="3285"/>
      <c r="AQ19" s="3285"/>
      <c r="AR19" s="3285"/>
      <c r="AS19" s="3285"/>
      <c r="AT19" s="3286"/>
      <c r="AU19" s="990"/>
      <c r="AV19" s="991"/>
      <c r="AW19" s="991"/>
      <c r="AX19" s="991"/>
      <c r="AY19" s="3180"/>
      <c r="AZ19" s="3180"/>
      <c r="BA19" s="3209"/>
      <c r="BB19" s="533"/>
      <c r="BC19" s="533"/>
    </row>
    <row r="20" spans="1:55" ht="23.25" customHeight="1">
      <c r="B20" s="159">
        <v>3</v>
      </c>
      <c r="C20" s="2085"/>
      <c r="D20" s="2085"/>
      <c r="E20" s="2085"/>
      <c r="F20" s="3254"/>
      <c r="G20" s="3255"/>
      <c r="H20" s="1312"/>
      <c r="I20" s="2222"/>
      <c r="J20" s="2222"/>
      <c r="K20" s="2222"/>
      <c r="L20" s="2222"/>
      <c r="M20" s="2222"/>
      <c r="N20" s="2222"/>
      <c r="O20" s="2222"/>
      <c r="P20" s="2222"/>
      <c r="Q20" s="2095"/>
      <c r="R20" s="2095"/>
      <c r="S20" s="2095"/>
      <c r="T20" s="2095"/>
      <c r="U20" s="2095"/>
      <c r="V20" s="2095"/>
      <c r="W20" s="2095"/>
      <c r="X20" s="2222"/>
      <c r="Y20" s="2222"/>
      <c r="Z20" s="2222"/>
      <c r="AA20" s="2222"/>
      <c r="AB20" s="3179"/>
      <c r="AC20" s="3180"/>
      <c r="AD20" s="3181"/>
      <c r="AE20" s="3193"/>
      <c r="AF20" s="3193"/>
      <c r="AG20" s="3193"/>
      <c r="AH20" s="3193"/>
      <c r="AI20" s="3193"/>
      <c r="AJ20" s="3284"/>
      <c r="AK20" s="3285"/>
      <c r="AL20" s="3285"/>
      <c r="AM20" s="3285"/>
      <c r="AN20" s="3285"/>
      <c r="AO20" s="3285"/>
      <c r="AP20" s="3285"/>
      <c r="AQ20" s="3285"/>
      <c r="AR20" s="3285"/>
      <c r="AS20" s="3285"/>
      <c r="AT20" s="3286"/>
      <c r="AU20" s="990"/>
      <c r="AV20" s="991"/>
      <c r="AW20" s="991"/>
      <c r="AX20" s="991"/>
      <c r="AY20" s="3180"/>
      <c r="AZ20" s="3180"/>
      <c r="BA20" s="3209"/>
      <c r="BB20" s="533"/>
      <c r="BC20" s="533"/>
    </row>
    <row r="21" spans="1:55" ht="23.25" customHeight="1" thickBot="1">
      <c r="B21" s="158">
        <v>4</v>
      </c>
      <c r="C21" s="2955"/>
      <c r="D21" s="2955"/>
      <c r="E21" s="2955"/>
      <c r="F21" s="3256"/>
      <c r="G21" s="3257"/>
      <c r="H21" s="1314"/>
      <c r="I21" s="3250"/>
      <c r="J21" s="3250"/>
      <c r="K21" s="3250"/>
      <c r="L21" s="3250"/>
      <c r="M21" s="3250"/>
      <c r="N21" s="3250"/>
      <c r="O21" s="3250"/>
      <c r="P21" s="3250"/>
      <c r="Q21" s="3178"/>
      <c r="R21" s="3178"/>
      <c r="S21" s="3178"/>
      <c r="T21" s="3178"/>
      <c r="U21" s="3178"/>
      <c r="V21" s="3178"/>
      <c r="W21" s="3178"/>
      <c r="X21" s="3250"/>
      <c r="Y21" s="3250"/>
      <c r="Z21" s="3250"/>
      <c r="AA21" s="3250"/>
      <c r="AB21" s="3186"/>
      <c r="AC21" s="3210"/>
      <c r="AD21" s="3185"/>
      <c r="AE21" s="3184"/>
      <c r="AF21" s="3184"/>
      <c r="AG21" s="3184"/>
      <c r="AH21" s="3184"/>
      <c r="AI21" s="3184"/>
      <c r="AJ21" s="3287"/>
      <c r="AK21" s="3288"/>
      <c r="AL21" s="3288"/>
      <c r="AM21" s="3288"/>
      <c r="AN21" s="3288"/>
      <c r="AO21" s="3288"/>
      <c r="AP21" s="3288"/>
      <c r="AQ21" s="3288"/>
      <c r="AR21" s="3288"/>
      <c r="AS21" s="3288"/>
      <c r="AT21" s="3289"/>
      <c r="AU21" s="1315"/>
      <c r="AV21" s="1316"/>
      <c r="AW21" s="1316"/>
      <c r="AX21" s="1316"/>
      <c r="AY21" s="3210"/>
      <c r="AZ21" s="3210"/>
      <c r="BA21" s="3211"/>
      <c r="BB21" s="533"/>
      <c r="BC21" s="533"/>
    </row>
    <row r="22" spans="1:55" ht="14.25" customHeight="1">
      <c r="B22" s="2049" t="s">
        <v>323</v>
      </c>
      <c r="C22" s="2050"/>
      <c r="D22" s="2050"/>
      <c r="E22" s="2050"/>
      <c r="F22" s="2050"/>
      <c r="G22" s="2050"/>
      <c r="H22" s="2050"/>
      <c r="I22" s="1230"/>
      <c r="J22" s="1230"/>
      <c r="K22" s="1230"/>
      <c r="L22" s="1230"/>
      <c r="M22" s="1230"/>
      <c r="N22" s="1230"/>
      <c r="O22" s="1230"/>
      <c r="P22" s="1230"/>
      <c r="Q22" s="1230"/>
      <c r="R22" s="1167"/>
      <c r="S22" s="1167"/>
      <c r="T22" s="1167"/>
      <c r="U22" s="1167"/>
      <c r="V22" s="1167"/>
      <c r="W22" s="1167"/>
      <c r="X22" s="1167"/>
      <c r="Y22" s="1167"/>
      <c r="Z22" s="1167"/>
      <c r="AA22" s="1167"/>
      <c r="AB22" s="1167"/>
      <c r="AC22" s="1167"/>
      <c r="AD22" s="1167"/>
      <c r="AE22" s="1167"/>
      <c r="AF22" s="1167"/>
      <c r="AG22" s="1167"/>
      <c r="AH22" s="1167"/>
      <c r="AI22" s="1167"/>
      <c r="AJ22" s="1167"/>
      <c r="AK22" s="1167"/>
      <c r="AL22" s="1167"/>
      <c r="AM22" s="1167"/>
      <c r="AN22" s="1167"/>
      <c r="AO22" s="1167"/>
      <c r="AP22" s="1167"/>
      <c r="AQ22" s="1167"/>
      <c r="AR22" s="1167"/>
      <c r="AS22" s="1167"/>
      <c r="AT22" s="1167"/>
      <c r="AU22" s="1167"/>
      <c r="AV22" s="1167"/>
      <c r="AW22" s="1167"/>
      <c r="AX22" s="1167"/>
      <c r="AY22" s="1167"/>
      <c r="AZ22" s="1167"/>
      <c r="BA22" s="143"/>
    </row>
    <row r="23" spans="1:55" ht="14.25" customHeight="1">
      <c r="B23" s="2049" t="s">
        <v>391</v>
      </c>
      <c r="C23" s="2050"/>
      <c r="D23" s="2050"/>
      <c r="E23" s="2050"/>
      <c r="F23" s="2050"/>
      <c r="G23" s="2050"/>
      <c r="H23" s="2050"/>
      <c r="I23" s="2050"/>
      <c r="J23" s="2050"/>
      <c r="K23" s="2050"/>
      <c r="L23" s="2050"/>
      <c r="M23" s="2050"/>
      <c r="N23" s="2050"/>
      <c r="O23" s="2050"/>
      <c r="P23" s="2050"/>
      <c r="Q23" s="2050"/>
      <c r="R23" s="1167"/>
      <c r="S23" s="1167"/>
      <c r="T23" s="1167"/>
      <c r="U23" s="1167"/>
      <c r="V23" s="1167"/>
      <c r="W23" s="1167"/>
      <c r="X23" s="1167"/>
      <c r="Y23" s="1167"/>
      <c r="Z23" s="1167"/>
      <c r="AA23" s="1167"/>
      <c r="AB23" s="1167"/>
      <c r="AC23" s="1167"/>
      <c r="AD23" s="1167"/>
      <c r="AE23" s="1167"/>
      <c r="AF23" s="1167"/>
      <c r="AG23" s="1167"/>
      <c r="AH23" s="1167"/>
      <c r="AI23" s="1167"/>
      <c r="AJ23" s="1167"/>
      <c r="AK23" s="1167"/>
      <c r="AL23" s="1167"/>
      <c r="AM23" s="1167"/>
      <c r="AN23" s="1167"/>
      <c r="AO23" s="1167"/>
      <c r="AP23" s="1167"/>
      <c r="AQ23" s="1167"/>
      <c r="AR23" s="1167"/>
      <c r="AS23" s="1167"/>
      <c r="AT23" s="1167"/>
      <c r="AU23" s="1167"/>
      <c r="AV23" s="1167"/>
      <c r="AW23" s="1167"/>
      <c r="AX23" s="1167"/>
      <c r="AY23" s="1167"/>
      <c r="AZ23" s="1167"/>
      <c r="BA23" s="143"/>
    </row>
    <row r="24" spans="1:55" ht="15.95" customHeight="1" thickBot="1">
      <c r="B24" s="2051" t="s">
        <v>392</v>
      </c>
      <c r="C24" s="2052"/>
      <c r="D24" s="2052"/>
      <c r="E24" s="2052"/>
      <c r="F24" s="2052"/>
      <c r="G24" s="2052"/>
      <c r="H24" s="1231"/>
      <c r="I24" s="1231"/>
      <c r="J24" s="1231"/>
      <c r="K24" s="1231"/>
      <c r="L24" s="1231"/>
      <c r="M24" s="1231"/>
      <c r="N24" s="1231"/>
      <c r="O24" s="1231"/>
      <c r="P24" s="1231"/>
      <c r="Q24" s="1231"/>
      <c r="R24" s="512"/>
      <c r="S24" s="512"/>
      <c r="T24" s="512"/>
      <c r="U24" s="512"/>
      <c r="V24" s="512"/>
      <c r="W24" s="512"/>
      <c r="X24" s="512"/>
      <c r="Y24" s="1167"/>
      <c r="Z24" s="1167"/>
      <c r="AA24" s="1167"/>
      <c r="AB24" s="1167"/>
      <c r="AC24" s="1167"/>
      <c r="AD24" s="1167"/>
      <c r="AE24" s="1167"/>
      <c r="AF24" s="1167"/>
      <c r="AG24" s="1167"/>
      <c r="AH24" s="1167"/>
      <c r="AI24" s="1167"/>
      <c r="AJ24" s="1167"/>
      <c r="AK24" s="1167"/>
      <c r="AL24" s="1167"/>
      <c r="AM24" s="1167"/>
      <c r="AN24" s="1167"/>
      <c r="AO24" s="1167"/>
      <c r="AP24" s="1167"/>
      <c r="AQ24" s="1167"/>
      <c r="AR24" s="1167"/>
      <c r="AS24" s="1167"/>
      <c r="AT24" s="1167"/>
      <c r="AU24" s="1167"/>
      <c r="AV24" s="1167"/>
      <c r="AW24" s="1167"/>
      <c r="AX24" s="1167"/>
      <c r="AY24" s="1167"/>
      <c r="AZ24" s="1167"/>
      <c r="BA24" s="143"/>
      <c r="BB24" s="142"/>
      <c r="BC24" s="141"/>
    </row>
    <row r="25" spans="1:55" ht="15.95" customHeight="1" thickBot="1">
      <c r="B25" s="3258" t="s">
        <v>117</v>
      </c>
      <c r="C25" s="3259"/>
      <c r="D25" s="3259"/>
      <c r="E25" s="3259"/>
      <c r="F25" s="3259"/>
      <c r="G25" s="3259"/>
      <c r="H25" s="3259"/>
      <c r="I25" s="3259"/>
      <c r="J25" s="3259"/>
      <c r="K25" s="3259"/>
      <c r="L25" s="3259"/>
      <c r="M25" s="3259"/>
      <c r="N25" s="3259"/>
      <c r="O25" s="3259"/>
      <c r="P25" s="3259"/>
      <c r="Q25" s="3259"/>
      <c r="R25" s="3259"/>
      <c r="S25" s="3259"/>
      <c r="T25" s="3259"/>
      <c r="U25" s="3259"/>
      <c r="V25" s="3259"/>
      <c r="W25" s="3259"/>
      <c r="X25" s="3260"/>
      <c r="Y25" s="1167"/>
      <c r="Z25" s="1167"/>
      <c r="AA25" s="1167"/>
      <c r="AB25" s="1167"/>
      <c r="AC25" s="1167"/>
      <c r="AD25" s="1167"/>
      <c r="AE25" s="1167"/>
      <c r="AF25" s="1167"/>
      <c r="AG25" s="1167"/>
      <c r="AH25" s="1167"/>
      <c r="AI25" s="1167"/>
      <c r="AJ25" s="1167"/>
      <c r="AK25" s="1167"/>
      <c r="AL25" s="1167"/>
      <c r="AM25" s="1167"/>
      <c r="AN25" s="1167"/>
      <c r="AO25" s="1167"/>
      <c r="AP25" s="1167"/>
      <c r="AQ25" s="1167"/>
      <c r="AR25" s="1167"/>
      <c r="AS25" s="1167"/>
      <c r="AT25" s="1167"/>
      <c r="AU25" s="1167"/>
      <c r="AV25" s="1167"/>
      <c r="AW25" s="1167"/>
      <c r="AX25" s="1167"/>
      <c r="AY25" s="1167"/>
      <c r="AZ25" s="1167"/>
      <c r="BA25" s="143"/>
      <c r="BC25" s="143"/>
    </row>
    <row r="26" spans="1:55" ht="15.95" customHeight="1">
      <c r="B26" s="2049"/>
      <c r="C26" s="2050"/>
      <c r="D26" s="2050"/>
      <c r="E26" s="2050"/>
      <c r="F26" s="2050"/>
      <c r="G26" s="2050"/>
      <c r="H26" s="2050"/>
      <c r="I26" s="2050"/>
      <c r="J26" s="2050"/>
      <c r="K26" s="2050"/>
      <c r="L26" s="2050"/>
      <c r="M26" s="2050"/>
      <c r="N26" s="2050"/>
      <c r="O26" s="2050"/>
      <c r="P26" s="2050"/>
      <c r="Q26" s="2050"/>
      <c r="R26" s="2050"/>
      <c r="S26" s="2050"/>
      <c r="T26" s="2050"/>
      <c r="U26" s="2050"/>
      <c r="V26" s="2050"/>
      <c r="W26" s="2050"/>
      <c r="X26" s="3261"/>
      <c r="Y26" s="1167"/>
      <c r="Z26" s="1167"/>
      <c r="AA26" s="1167"/>
      <c r="AB26" s="1167"/>
      <c r="AC26" s="1167"/>
      <c r="AD26" s="1167"/>
      <c r="AE26" s="1167"/>
      <c r="AF26" s="1167"/>
      <c r="AG26" s="1167"/>
      <c r="AH26" s="1167"/>
      <c r="AI26" s="1167"/>
      <c r="AJ26" s="1167"/>
      <c r="AK26" s="1167"/>
      <c r="AL26" s="1167"/>
      <c r="AM26" s="1167"/>
      <c r="AN26" s="1167"/>
      <c r="AO26" s="1167"/>
      <c r="AP26" s="1167"/>
      <c r="AQ26" s="1167"/>
      <c r="AR26" s="1167"/>
      <c r="AS26" s="1167"/>
      <c r="AT26" s="1167"/>
      <c r="AU26" s="1167"/>
      <c r="AV26" s="1167"/>
      <c r="AW26" s="1167"/>
      <c r="AX26" s="1167"/>
      <c r="AY26" s="1167"/>
      <c r="AZ26" s="1167"/>
      <c r="BA26" s="143"/>
      <c r="BC26" s="143"/>
    </row>
    <row r="27" spans="1:55" ht="15.95" customHeight="1">
      <c r="A27" s="1169"/>
      <c r="B27" s="2049"/>
      <c r="C27" s="2050"/>
      <c r="D27" s="2050"/>
      <c r="E27" s="2050"/>
      <c r="F27" s="2050"/>
      <c r="G27" s="2050"/>
      <c r="H27" s="2050"/>
      <c r="I27" s="2050"/>
      <c r="J27" s="2050"/>
      <c r="K27" s="2050"/>
      <c r="L27" s="2050"/>
      <c r="M27" s="2050"/>
      <c r="N27" s="2050"/>
      <c r="O27" s="2050"/>
      <c r="P27" s="2050"/>
      <c r="Q27" s="2050"/>
      <c r="R27" s="2050"/>
      <c r="S27" s="2050"/>
      <c r="T27" s="2050"/>
      <c r="U27" s="2050"/>
      <c r="V27" s="2050"/>
      <c r="W27" s="2050"/>
      <c r="X27" s="3261"/>
      <c r="Y27" s="1167"/>
      <c r="Z27" s="1167"/>
      <c r="AA27" s="1167"/>
      <c r="AB27" s="1167"/>
      <c r="AC27" s="1167"/>
      <c r="AD27" s="1167"/>
      <c r="AE27" s="1167"/>
      <c r="AF27" s="1167"/>
      <c r="AG27" s="1167"/>
      <c r="AH27" s="1167"/>
      <c r="AI27" s="1167"/>
      <c r="AJ27" s="1167"/>
      <c r="AK27" s="1167"/>
      <c r="AL27" s="1167"/>
      <c r="AM27" s="1167"/>
      <c r="AN27" s="1167"/>
      <c r="AO27" s="1167"/>
      <c r="AP27" s="1167"/>
      <c r="AQ27" s="1167"/>
      <c r="AR27" s="1167"/>
      <c r="AS27" s="1167"/>
      <c r="AT27" s="1167"/>
      <c r="AU27" s="1167"/>
      <c r="AV27" s="1167"/>
      <c r="AW27" s="1167"/>
      <c r="AX27" s="1167"/>
      <c r="AY27" s="1167"/>
      <c r="AZ27" s="1167"/>
      <c r="BA27" s="143"/>
      <c r="BC27" s="143"/>
    </row>
    <row r="28" spans="1:55" ht="61.5" customHeight="1" thickBot="1">
      <c r="B28" s="2051"/>
      <c r="C28" s="2052"/>
      <c r="D28" s="2052"/>
      <c r="E28" s="2052"/>
      <c r="F28" s="2052"/>
      <c r="G28" s="2052"/>
      <c r="H28" s="2052"/>
      <c r="I28" s="2052"/>
      <c r="J28" s="2052"/>
      <c r="K28" s="2052"/>
      <c r="L28" s="2052"/>
      <c r="M28" s="2052"/>
      <c r="N28" s="2052"/>
      <c r="O28" s="2052"/>
      <c r="P28" s="2052"/>
      <c r="Q28" s="2052"/>
      <c r="R28" s="2052"/>
      <c r="S28" s="2052"/>
      <c r="T28" s="2052"/>
      <c r="U28" s="2052"/>
      <c r="V28" s="2052"/>
      <c r="W28" s="2052"/>
      <c r="X28" s="3262"/>
      <c r="Y28" s="1169"/>
      <c r="Z28" s="1169"/>
      <c r="AA28" s="1169"/>
      <c r="AB28" s="1169"/>
      <c r="AC28" s="1169"/>
      <c r="AD28" s="1169"/>
      <c r="AE28" s="1169"/>
      <c r="AF28" s="1169"/>
      <c r="AG28" s="1169"/>
      <c r="AH28" s="1169"/>
      <c r="AI28" s="1169"/>
      <c r="AJ28" s="1169"/>
      <c r="AK28" s="1169"/>
      <c r="AL28" s="1169"/>
      <c r="AM28" s="1169"/>
      <c r="AN28" s="1169"/>
      <c r="AO28" s="1169"/>
      <c r="AP28" s="1169"/>
      <c r="AQ28" s="1169"/>
      <c r="AR28" s="1169"/>
      <c r="AS28" s="1169"/>
      <c r="AT28" s="1169"/>
      <c r="AU28" s="1169"/>
      <c r="AV28" s="1169"/>
      <c r="AW28" s="1169"/>
      <c r="AX28" s="1169"/>
      <c r="AY28" s="1169"/>
      <c r="AZ28" s="1169"/>
      <c r="BA28" s="143"/>
      <c r="BC28" s="143"/>
    </row>
    <row r="29" spans="1:55" ht="134.25" customHeight="1" thickBot="1">
      <c r="B29" s="86"/>
      <c r="C29" s="1169"/>
      <c r="D29" s="1169"/>
      <c r="E29" s="1169"/>
      <c r="F29" s="1169"/>
      <c r="G29" s="1169"/>
      <c r="H29" s="1169"/>
      <c r="I29" s="1169"/>
      <c r="J29" s="1169"/>
      <c r="K29" s="1169"/>
      <c r="L29" s="1169"/>
      <c r="M29" s="1169"/>
      <c r="N29" s="1169"/>
      <c r="O29" s="1169"/>
      <c r="P29" s="1169"/>
      <c r="Q29" s="1169"/>
      <c r="R29" s="1169"/>
      <c r="S29" s="1169"/>
      <c r="T29" s="1169"/>
      <c r="U29" s="1169"/>
      <c r="V29" s="1169"/>
      <c r="W29" s="1169"/>
      <c r="X29" s="1169"/>
      <c r="Y29" s="1169"/>
      <c r="Z29" s="1169"/>
      <c r="AA29" s="1169"/>
      <c r="AB29" s="1169"/>
      <c r="AC29" s="1169"/>
      <c r="AD29" s="1169"/>
      <c r="AE29" s="1169"/>
      <c r="AF29" s="1169"/>
      <c r="AG29" s="1169"/>
      <c r="AH29" s="1169"/>
      <c r="AI29" s="1169"/>
      <c r="AJ29" s="1169"/>
      <c r="AK29" s="1169"/>
      <c r="AL29" s="1169"/>
      <c r="AM29" s="1169"/>
      <c r="AN29" s="1169"/>
      <c r="AO29" s="1169"/>
      <c r="AP29" s="1169"/>
      <c r="AQ29" s="1169"/>
      <c r="AR29" s="1169"/>
      <c r="AS29" s="1169"/>
      <c r="AT29" s="1169"/>
      <c r="AU29" s="1169"/>
      <c r="AV29" s="1169"/>
      <c r="AW29" s="1169"/>
      <c r="AX29" s="142"/>
      <c r="AY29" s="1169"/>
      <c r="AZ29" s="1169"/>
      <c r="BA29" s="143"/>
      <c r="BC29" s="143"/>
    </row>
    <row r="30" spans="1:55" ht="24" customHeight="1">
      <c r="B30" s="86"/>
      <c r="C30" s="1169"/>
      <c r="D30" s="1169"/>
      <c r="E30" s="1169"/>
      <c r="F30" s="1169"/>
      <c r="G30" s="1169"/>
      <c r="H30" s="1169"/>
      <c r="I30" s="1169"/>
      <c r="J30" s="1169"/>
      <c r="K30" s="1169"/>
      <c r="L30" s="1169"/>
      <c r="M30" s="1169"/>
      <c r="N30" s="1169"/>
      <c r="O30" s="1169"/>
      <c r="P30" s="1169"/>
      <c r="Q30" s="1169"/>
      <c r="R30" s="1169"/>
      <c r="S30" s="1169"/>
      <c r="T30" s="1169"/>
      <c r="U30" s="1270"/>
      <c r="V30" s="1169"/>
      <c r="W30" s="1169"/>
      <c r="X30" s="1169"/>
      <c r="Y30" s="1169"/>
      <c r="Z30" s="1169"/>
      <c r="AA30" s="1169"/>
      <c r="AB30" s="1169"/>
      <c r="AC30" s="1169"/>
      <c r="AD30" s="1169"/>
      <c r="AE30" s="1169"/>
      <c r="AF30" s="1169"/>
      <c r="AG30" s="1169"/>
      <c r="AH30" s="1169"/>
      <c r="AI30" s="1169"/>
      <c r="AJ30" s="1169"/>
      <c r="AK30" s="1169"/>
      <c r="AL30" s="1169"/>
      <c r="AM30" s="1169"/>
      <c r="AN30" s="1169"/>
      <c r="AO30" s="1169"/>
      <c r="AP30" s="1169"/>
      <c r="AQ30" s="1169"/>
      <c r="AR30" s="1169"/>
      <c r="AS30" s="1169"/>
      <c r="AT30" s="1169"/>
      <c r="AU30" s="1169"/>
      <c r="AV30" s="1169"/>
      <c r="AW30" s="1169"/>
      <c r="AX30" s="82"/>
      <c r="AY30" s="1169"/>
      <c r="AZ30" s="1169"/>
      <c r="BA30" s="143"/>
      <c r="BC30" s="143"/>
    </row>
    <row r="31" spans="1:55" ht="13.5" customHeight="1">
      <c r="B31" s="86"/>
      <c r="C31" s="1169"/>
      <c r="D31" s="1169"/>
      <c r="E31" s="1169"/>
      <c r="F31" s="1282"/>
      <c r="G31" s="1282"/>
      <c r="H31" s="3244"/>
      <c r="I31" s="3244"/>
      <c r="J31" s="3244"/>
      <c r="K31" s="3244"/>
      <c r="L31" s="1169"/>
      <c r="M31" s="1169"/>
      <c r="N31" s="1169"/>
      <c r="O31" s="1169"/>
      <c r="P31" s="1169"/>
      <c r="Q31" s="1169"/>
      <c r="R31" s="1169"/>
      <c r="S31" s="1169"/>
      <c r="T31" s="1169"/>
      <c r="U31" s="1169"/>
      <c r="V31" s="1169"/>
      <c r="W31" s="1169"/>
      <c r="X31" s="1169"/>
      <c r="Y31" s="1169"/>
      <c r="Z31" s="1169"/>
      <c r="AA31" s="1169"/>
      <c r="AB31" s="1169"/>
      <c r="AC31" s="1169"/>
      <c r="AD31" s="1169"/>
      <c r="AE31" s="1169"/>
      <c r="AF31" s="1169"/>
      <c r="AG31" s="1169"/>
      <c r="AH31" s="1169"/>
      <c r="AI31" s="1169"/>
      <c r="AJ31" s="1169"/>
      <c r="AK31" s="1168"/>
      <c r="AL31" s="1169"/>
      <c r="AM31" s="1169"/>
      <c r="AN31" s="1169"/>
      <c r="AO31" s="1169"/>
      <c r="AP31" s="1169"/>
      <c r="AQ31" s="1169"/>
      <c r="AR31" s="1169"/>
      <c r="AS31" s="1169"/>
      <c r="AT31" s="1169"/>
      <c r="AU31" s="1278"/>
      <c r="AV31" s="1278"/>
      <c r="AW31" s="1278"/>
      <c r="AX31" s="1278"/>
      <c r="AY31" s="1278"/>
      <c r="AZ31" s="1278"/>
      <c r="BA31" s="989"/>
      <c r="BC31" s="143"/>
    </row>
    <row r="32" spans="1:55" ht="15" customHeight="1">
      <c r="B32" s="86"/>
      <c r="C32" s="1284"/>
      <c r="D32" s="1267"/>
      <c r="E32" s="1267"/>
      <c r="F32" s="1267"/>
      <c r="G32" s="1267"/>
      <c r="H32" s="1267"/>
      <c r="I32" s="1267"/>
      <c r="J32" s="1267"/>
      <c r="K32" s="1219"/>
      <c r="L32" s="1219"/>
      <c r="M32" s="1219"/>
      <c r="N32" s="1219"/>
      <c r="O32" s="1219"/>
      <c r="P32" s="1219"/>
      <c r="Q32" s="1219"/>
      <c r="R32" s="1219"/>
      <c r="S32" s="1169"/>
      <c r="T32" s="1169"/>
      <c r="U32" s="1238"/>
      <c r="V32" s="1238"/>
      <c r="W32" s="1238"/>
      <c r="X32" s="1238"/>
      <c r="Y32" s="1238"/>
      <c r="Z32" s="1238"/>
      <c r="AA32" s="1238"/>
      <c r="AB32" s="1238"/>
      <c r="AC32" s="1285"/>
      <c r="AD32" s="1286"/>
      <c r="AE32" s="1286"/>
      <c r="AF32" s="1286"/>
      <c r="AG32" s="1286"/>
      <c r="AH32" s="1286"/>
      <c r="AI32" s="1286"/>
      <c r="AJ32" s="1270"/>
      <c r="AK32" s="1270"/>
      <c r="AL32" s="1270"/>
      <c r="AM32" s="1270"/>
      <c r="AN32" s="1270"/>
      <c r="AO32" s="1270"/>
      <c r="AP32" s="1270"/>
      <c r="AQ32" s="1270"/>
      <c r="AR32" s="1270"/>
      <c r="AS32" s="1270"/>
      <c r="AT32" s="1271"/>
      <c r="AU32" s="1271"/>
      <c r="AV32" s="1271"/>
      <c r="AW32" s="1271"/>
      <c r="AX32" s="1271"/>
      <c r="AY32" s="3251"/>
      <c r="AZ32" s="3252"/>
      <c r="BA32" s="3253"/>
      <c r="BB32" s="697"/>
      <c r="BC32" s="143"/>
    </row>
    <row r="33" spans="2:55" ht="12.95" customHeight="1">
      <c r="B33" s="86"/>
      <c r="C33" s="1284"/>
      <c r="D33" s="1169"/>
      <c r="E33" s="1169"/>
      <c r="F33" s="1169"/>
      <c r="G33" s="1169"/>
      <c r="H33" s="1169"/>
      <c r="I33" s="1169"/>
      <c r="J33" s="1169"/>
      <c r="K33" s="1169"/>
      <c r="L33" s="1169"/>
      <c r="M33" s="1169"/>
      <c r="N33" s="1169"/>
      <c r="O33" s="1169"/>
      <c r="P33" s="1169"/>
      <c r="Q33" s="1169"/>
      <c r="R33" s="1169"/>
      <c r="S33" s="1169"/>
      <c r="T33" s="1169"/>
      <c r="U33" s="1238"/>
      <c r="V33" s="1238"/>
      <c r="W33" s="1238"/>
      <c r="X33" s="1238"/>
      <c r="Y33" s="1238"/>
      <c r="Z33" s="1238"/>
      <c r="AA33" s="1285"/>
      <c r="AB33" s="1238"/>
      <c r="AC33" s="1285"/>
      <c r="AD33" s="1286"/>
      <c r="AE33" s="1286"/>
      <c r="AF33" s="1286"/>
      <c r="AG33" s="1286"/>
      <c r="AH33" s="1286"/>
      <c r="AI33" s="1286"/>
      <c r="AJ33" s="1270"/>
      <c r="AK33" s="1270"/>
      <c r="AL33" s="1270"/>
      <c r="AM33" s="1270"/>
      <c r="AN33" s="1270"/>
      <c r="AO33" s="1270"/>
      <c r="AP33" s="1270"/>
      <c r="AQ33" s="1270"/>
      <c r="AR33" s="1270"/>
      <c r="AS33" s="1270"/>
      <c r="AT33" s="1271"/>
      <c r="AU33" s="1271"/>
      <c r="AV33" s="1271"/>
      <c r="AW33" s="1271"/>
      <c r="AX33" s="1271"/>
      <c r="AY33" s="3252"/>
      <c r="AZ33" s="3252"/>
      <c r="BA33" s="3253"/>
      <c r="BB33" s="697"/>
      <c r="BC33" s="143"/>
    </row>
    <row r="34" spans="2:55" ht="13.5" customHeight="1">
      <c r="B34" s="86"/>
      <c r="C34" s="3280" t="s">
        <v>468</v>
      </c>
      <c r="D34" s="3280"/>
      <c r="E34" s="3280"/>
      <c r="F34" s="3280"/>
      <c r="G34" s="1169"/>
      <c r="H34" s="1169"/>
      <c r="I34" s="1287"/>
      <c r="J34" s="1169"/>
      <c r="K34" s="1169"/>
      <c r="L34" s="1169"/>
      <c r="M34" s="1169"/>
      <c r="N34" s="1169"/>
      <c r="O34" s="1169"/>
      <c r="P34" s="1169"/>
      <c r="Q34" s="1169"/>
      <c r="R34" s="1169"/>
      <c r="S34" s="1238"/>
      <c r="T34" s="1238"/>
      <c r="U34" s="1238"/>
      <c r="V34" s="1238"/>
      <c r="W34" s="1238"/>
      <c r="X34" s="1238"/>
      <c r="Y34" s="1238"/>
      <c r="Z34" s="1238"/>
      <c r="AA34" s="1238"/>
      <c r="AB34" s="1238"/>
      <c r="AC34" s="1285"/>
      <c r="AD34" s="1288"/>
      <c r="AE34" s="1288"/>
      <c r="AF34" s="1288"/>
      <c r="AG34" s="1288"/>
      <c r="AH34" s="1288"/>
      <c r="AI34" s="1288"/>
      <c r="AJ34" s="1270"/>
      <c r="AK34" s="1270"/>
      <c r="AL34" s="1270"/>
      <c r="AM34" s="1270"/>
      <c r="AN34" s="1270"/>
      <c r="AO34" s="1270"/>
      <c r="AP34" s="1270"/>
      <c r="AQ34" s="1270"/>
      <c r="AR34" s="1270"/>
      <c r="AS34" s="1270"/>
      <c r="AT34" s="1271"/>
      <c r="AU34" s="1271"/>
      <c r="AV34" s="1271"/>
      <c r="AW34" s="1271"/>
      <c r="AX34" s="1271"/>
      <c r="AY34" s="3252"/>
      <c r="AZ34" s="3252"/>
      <c r="BA34" s="3253"/>
      <c r="BB34" s="204"/>
      <c r="BC34" s="143"/>
    </row>
    <row r="35" spans="2:55" ht="12.95" customHeight="1">
      <c r="B35" s="86"/>
      <c r="C35" s="3280"/>
      <c r="D35" s="3280"/>
      <c r="E35" s="3280"/>
      <c r="F35" s="3280"/>
      <c r="G35" s="1169"/>
      <c r="H35" s="1169"/>
      <c r="I35" s="1169"/>
      <c r="J35" s="1169"/>
      <c r="K35" s="1169"/>
      <c r="L35" s="1169"/>
      <c r="M35" s="1169"/>
      <c r="N35" s="1169"/>
      <c r="O35" s="1169"/>
      <c r="P35" s="1169"/>
      <c r="Q35" s="1169"/>
      <c r="R35" s="1169"/>
      <c r="S35" s="1238"/>
      <c r="T35" s="1238"/>
      <c r="U35" s="1238"/>
      <c r="V35" s="1238"/>
      <c r="W35" s="1238"/>
      <c r="X35" s="1238"/>
      <c r="Y35" s="1238"/>
      <c r="Z35" s="1238"/>
      <c r="AA35" s="1238"/>
      <c r="AB35" s="1238"/>
      <c r="AC35" s="1285"/>
      <c r="AD35" s="1289"/>
      <c r="AE35" s="1289"/>
      <c r="AF35" s="1289"/>
      <c r="AG35" s="1289"/>
      <c r="AH35" s="1289"/>
      <c r="AI35" s="1289"/>
      <c r="AJ35" s="1270"/>
      <c r="AK35" s="1270"/>
      <c r="AL35" s="1270"/>
      <c r="AM35" s="1270"/>
      <c r="AN35" s="1270"/>
      <c r="AO35" s="1270"/>
      <c r="AP35" s="1270"/>
      <c r="AQ35" s="1270"/>
      <c r="AR35" s="1270"/>
      <c r="AS35" s="1270"/>
      <c r="AT35" s="1271"/>
      <c r="AU35" s="1271"/>
      <c r="AV35" s="1271"/>
      <c r="AW35" s="1271"/>
      <c r="AX35" s="1271"/>
      <c r="AY35" s="3240"/>
      <c r="AZ35" s="3241"/>
      <c r="BA35" s="3242"/>
      <c r="BB35" s="698"/>
      <c r="BC35" s="143"/>
    </row>
    <row r="36" spans="2:55" ht="12.95" customHeight="1">
      <c r="B36" s="86"/>
      <c r="C36" s="1169"/>
      <c r="D36" s="1169"/>
      <c r="E36" s="1169"/>
      <c r="F36" s="1169"/>
      <c r="G36" s="1169"/>
      <c r="H36" s="1169"/>
      <c r="I36" s="1169"/>
      <c r="J36" s="1169"/>
      <c r="K36" s="1169"/>
      <c r="L36" s="1169"/>
      <c r="M36" s="1169"/>
      <c r="N36" s="1169"/>
      <c r="O36" s="1169"/>
      <c r="P36" s="1169"/>
      <c r="Q36" s="1169"/>
      <c r="R36" s="1169"/>
      <c r="S36" s="1238"/>
      <c r="T36" s="1290"/>
      <c r="U36" s="1238"/>
      <c r="V36" s="1238"/>
      <c r="W36" s="1290"/>
      <c r="X36" s="1238"/>
      <c r="Y36" s="1238"/>
      <c r="Z36" s="1238"/>
      <c r="AA36" s="1238"/>
      <c r="AB36" s="1238"/>
      <c r="AC36" s="1285"/>
      <c r="AD36" s="1289"/>
      <c r="AE36" s="1289"/>
      <c r="AF36" s="1289"/>
      <c r="AG36" s="1289"/>
      <c r="AH36" s="1289"/>
      <c r="AI36" s="1289"/>
      <c r="AJ36" s="1270"/>
      <c r="AK36" s="1270"/>
      <c r="AL36" s="1270"/>
      <c r="AM36" s="1270"/>
      <c r="AN36" s="1270"/>
      <c r="AO36" s="1270"/>
      <c r="AP36" s="1270"/>
      <c r="AQ36" s="1270"/>
      <c r="AR36" s="1270"/>
      <c r="AS36" s="1270"/>
      <c r="AT36" s="1271"/>
      <c r="AU36" s="1271"/>
      <c r="AV36" s="1271"/>
      <c r="AW36" s="1271"/>
      <c r="AX36" s="1271"/>
      <c r="AY36" s="1272"/>
      <c r="AZ36" s="1272"/>
      <c r="BA36" s="1258"/>
      <c r="BB36" s="698"/>
      <c r="BC36" s="143"/>
    </row>
    <row r="37" spans="2:55" ht="12.95" customHeight="1">
      <c r="B37" s="86"/>
      <c r="C37" s="3278" t="s">
        <v>467</v>
      </c>
      <c r="D37" s="1675"/>
      <c r="E37" s="1675"/>
      <c r="F37" s="1675"/>
      <c r="G37" s="1169"/>
      <c r="H37" s="1169"/>
      <c r="I37" s="1675"/>
      <c r="J37" s="1675"/>
      <c r="K37" s="1675"/>
      <c r="L37" s="1675"/>
      <c r="M37" s="1675"/>
      <c r="N37" s="1675"/>
      <c r="O37" s="1675"/>
      <c r="P37" s="1675"/>
      <c r="Q37" s="1169"/>
      <c r="R37" s="1169"/>
      <c r="S37" s="1238"/>
      <c r="T37" s="1238"/>
      <c r="U37" s="1238"/>
      <c r="V37" s="1238"/>
      <c r="W37" s="1238"/>
      <c r="X37" s="1238"/>
      <c r="Y37" s="1238"/>
      <c r="Z37" s="1238"/>
      <c r="AA37" s="1238"/>
      <c r="AB37" s="1238"/>
      <c r="AC37" s="1285"/>
      <c r="AD37" s="1288"/>
      <c r="AE37" s="1288"/>
      <c r="AF37" s="1288"/>
      <c r="AG37" s="1288"/>
      <c r="AH37" s="1288"/>
      <c r="AI37" s="1288"/>
      <c r="AJ37" s="1270"/>
      <c r="AK37" s="1270"/>
      <c r="AL37" s="1270"/>
      <c r="AM37" s="1270"/>
      <c r="AN37" s="1270"/>
      <c r="AO37" s="1270"/>
      <c r="AP37" s="1270"/>
      <c r="AQ37" s="1270"/>
      <c r="AR37" s="1270"/>
      <c r="AS37" s="1270"/>
      <c r="AT37" s="1271"/>
      <c r="AU37" s="1271"/>
      <c r="AV37" s="1271"/>
      <c r="AW37" s="1271"/>
      <c r="AX37" s="1271"/>
      <c r="AY37" s="1291"/>
      <c r="AZ37" s="1291"/>
      <c r="BA37" s="1259"/>
      <c r="BB37" s="204"/>
      <c r="BC37" s="143"/>
    </row>
    <row r="38" spans="2:55" ht="12.95" customHeight="1">
      <c r="B38" s="86"/>
      <c r="C38" s="1169"/>
      <c r="D38" s="1292"/>
      <c r="E38" s="1292"/>
      <c r="F38" s="1292"/>
      <c r="G38" s="1292"/>
      <c r="H38" s="1293" t="s">
        <v>470</v>
      </c>
      <c r="I38" s="1294"/>
      <c r="J38" s="1238"/>
      <c r="K38" s="1238"/>
      <c r="L38" s="1238"/>
      <c r="M38" s="1169"/>
      <c r="N38" s="1169"/>
      <c r="O38" s="1169"/>
      <c r="P38" s="1169"/>
      <c r="Q38" s="1169"/>
      <c r="R38" s="1169"/>
      <c r="S38" s="1238"/>
      <c r="T38" s="1238"/>
      <c r="U38" s="1238"/>
      <c r="V38" s="1238"/>
      <c r="W38" s="1238"/>
      <c r="X38" s="1290"/>
      <c r="Y38" s="1238"/>
      <c r="Z38" s="1238"/>
      <c r="AA38" s="1238"/>
      <c r="AB38" s="1238"/>
      <c r="AC38" s="1238"/>
      <c r="AD38" s="1285"/>
      <c r="AE38" s="1295"/>
      <c r="AF38" s="1295"/>
      <c r="AG38" s="1295"/>
      <c r="AH38" s="1295"/>
      <c r="AI38" s="1295"/>
      <c r="AJ38" s="1270"/>
      <c r="AK38" s="1270"/>
      <c r="AL38" s="1270"/>
      <c r="AM38" s="1270"/>
      <c r="AN38" s="1270"/>
      <c r="AO38" s="1270"/>
      <c r="AP38" s="1270"/>
      <c r="AQ38" s="1270"/>
      <c r="AR38" s="1270"/>
      <c r="AS38" s="1270"/>
      <c r="AT38" s="1271"/>
      <c r="AU38" s="1271"/>
      <c r="AV38" s="1271"/>
      <c r="AW38" s="1271"/>
      <c r="AX38" s="1271"/>
      <c r="AY38" s="3240"/>
      <c r="AZ38" s="3241"/>
      <c r="BA38" s="3242"/>
      <c r="BB38" s="698"/>
      <c r="BC38" s="698"/>
    </row>
    <row r="39" spans="2:55" ht="12.95" customHeight="1">
      <c r="B39" s="86"/>
      <c r="C39" s="1292"/>
      <c r="D39" s="1292"/>
      <c r="E39" s="1292"/>
      <c r="F39" s="1292"/>
      <c r="G39" s="1292"/>
      <c r="H39" s="1292"/>
      <c r="I39" s="1238"/>
      <c r="J39" s="1238"/>
      <c r="K39" s="1238"/>
      <c r="L39" s="1169"/>
      <c r="M39" s="1169"/>
      <c r="N39" s="1169"/>
      <c r="O39" s="1169"/>
      <c r="P39" s="1169"/>
      <c r="Q39" s="1169"/>
      <c r="R39" s="1285"/>
      <c r="S39" s="1238"/>
      <c r="T39" s="1238"/>
      <c r="U39" s="1238"/>
      <c r="V39" s="1238"/>
      <c r="W39" s="1238"/>
      <c r="X39" s="1238"/>
      <c r="Y39" s="1238"/>
      <c r="Z39" s="1238"/>
      <c r="AA39" s="1238"/>
      <c r="AB39" s="1238"/>
      <c r="AC39" s="1285"/>
      <c r="AD39" s="1295"/>
      <c r="AE39" s="1295"/>
      <c r="AF39" s="1295"/>
      <c r="AG39" s="1295"/>
      <c r="AH39" s="1295"/>
      <c r="AI39" s="1295"/>
      <c r="AJ39" s="1270"/>
      <c r="AK39" s="1270"/>
      <c r="AL39" s="1270"/>
      <c r="AM39" s="1270"/>
      <c r="AN39" s="1270"/>
      <c r="AO39" s="1270"/>
      <c r="AP39" s="1270"/>
      <c r="AQ39" s="1270"/>
      <c r="AR39" s="1270"/>
      <c r="AS39" s="1270"/>
      <c r="AT39" s="1271"/>
      <c r="AU39" s="1271"/>
      <c r="AV39" s="1271"/>
      <c r="AW39" s="1271"/>
      <c r="AX39" s="1271"/>
      <c r="AY39" s="1272"/>
      <c r="AZ39" s="1272"/>
      <c r="BA39" s="1258"/>
      <c r="BB39" s="698"/>
      <c r="BC39" s="143"/>
    </row>
    <row r="40" spans="2:55" ht="12.95" customHeight="1">
      <c r="B40" s="86"/>
      <c r="C40" s="1296"/>
      <c r="D40" s="1283"/>
      <c r="E40" s="1283"/>
      <c r="F40" s="1283"/>
      <c r="G40" s="1283"/>
      <c r="H40" s="1283"/>
      <c r="I40" s="1283"/>
      <c r="J40" s="1283"/>
      <c r="K40" s="1283"/>
      <c r="L40" s="1283"/>
      <c r="M40" s="1283"/>
      <c r="N40" s="1283"/>
      <c r="O40" s="1283"/>
      <c r="P40" s="1283"/>
      <c r="Q40" s="1283"/>
      <c r="R40" s="1283"/>
      <c r="S40" s="1285"/>
      <c r="T40" s="1285"/>
      <c r="U40" s="1297"/>
      <c r="V40" s="1297"/>
      <c r="W40" s="1297"/>
      <c r="X40" s="1297"/>
      <c r="Y40" s="1297"/>
      <c r="Z40" s="1297"/>
      <c r="AA40" s="1297"/>
      <c r="AB40" s="1238"/>
      <c r="AC40" s="1238"/>
      <c r="AD40" s="1288"/>
      <c r="AE40" s="1288"/>
      <c r="AF40" s="1288"/>
      <c r="AG40" s="1288"/>
      <c r="AH40" s="1288"/>
      <c r="AI40" s="1288"/>
      <c r="AJ40" s="1270"/>
      <c r="AK40" s="1270"/>
      <c r="AL40" s="1270"/>
      <c r="AM40" s="1270"/>
      <c r="AN40" s="1270"/>
      <c r="AO40" s="1270"/>
      <c r="AP40" s="1270"/>
      <c r="AQ40" s="1270"/>
      <c r="AR40" s="1270"/>
      <c r="AS40" s="1270"/>
      <c r="AT40" s="1271"/>
      <c r="AU40" s="1271"/>
      <c r="AV40" s="1271"/>
      <c r="AW40" s="1271"/>
      <c r="AX40" s="1271"/>
      <c r="AY40" s="1291"/>
      <c r="AZ40" s="1291"/>
      <c r="BA40" s="1259"/>
      <c r="BB40" s="204"/>
      <c r="BC40" s="143"/>
    </row>
    <row r="41" spans="2:55" ht="12.95" customHeight="1">
      <c r="B41" s="86"/>
      <c r="C41" s="1283"/>
      <c r="D41" s="1158"/>
      <c r="E41" s="1158"/>
      <c r="F41" s="1238"/>
      <c r="G41" s="1186"/>
      <c r="H41" s="1298"/>
      <c r="I41" s="1298"/>
      <c r="J41" s="1298"/>
      <c r="K41" s="1298"/>
      <c r="L41" s="1268"/>
      <c r="M41" s="1158"/>
      <c r="N41" s="1158"/>
      <c r="O41" s="1158"/>
      <c r="P41" s="1158"/>
      <c r="Q41" s="1158"/>
      <c r="R41" s="1158"/>
      <c r="S41" s="1283"/>
      <c r="T41" s="1283"/>
      <c r="U41" s="1283"/>
      <c r="V41" s="1283"/>
      <c r="W41" s="1283"/>
      <c r="X41" s="1283"/>
      <c r="Y41" s="1283"/>
      <c r="Z41" s="1283"/>
      <c r="AA41" s="1283"/>
      <c r="AB41" s="1169"/>
      <c r="AC41" s="1169"/>
      <c r="AD41" s="1299"/>
      <c r="AE41" s="1299"/>
      <c r="AF41" s="1299"/>
      <c r="AG41" s="1299"/>
      <c r="AH41" s="1299"/>
      <c r="AI41" s="1299"/>
      <c r="AJ41" s="1270"/>
      <c r="AK41" s="1270"/>
      <c r="AL41" s="1270"/>
      <c r="AM41" s="1270"/>
      <c r="AN41" s="1270"/>
      <c r="AO41" s="1270"/>
      <c r="AP41" s="1270"/>
      <c r="AQ41" s="1270"/>
      <c r="AR41" s="1270"/>
      <c r="AS41" s="1270"/>
      <c r="AT41" s="1271"/>
      <c r="AU41" s="1271"/>
      <c r="AV41" s="1271"/>
      <c r="AW41" s="1271"/>
      <c r="AX41" s="1271"/>
      <c r="AY41" s="3240"/>
      <c r="AZ41" s="3241"/>
      <c r="BA41" s="3242"/>
      <c r="BB41" s="698"/>
      <c r="BC41" s="143"/>
    </row>
    <row r="42" spans="2:55" ht="12.95" customHeight="1">
      <c r="B42" s="86"/>
      <c r="C42" s="3279" t="s">
        <v>469</v>
      </c>
      <c r="D42" s="3279"/>
      <c r="E42" s="3279"/>
      <c r="F42" s="3279"/>
      <c r="G42" s="1300"/>
      <c r="H42" s="1300"/>
      <c r="I42" s="1301"/>
      <c r="J42" s="1301"/>
      <c r="K42" s="1301"/>
      <c r="L42" s="1301"/>
      <c r="M42" s="1301"/>
      <c r="N42" s="1302"/>
      <c r="O42" s="1302"/>
      <c r="P42" s="1302"/>
      <c r="Q42" s="1302"/>
      <c r="R42" s="1302"/>
      <c r="S42" s="1158"/>
      <c r="T42" s="1169"/>
      <c r="U42" s="1169"/>
      <c r="V42" s="1169"/>
      <c r="W42" s="1169"/>
      <c r="X42" s="1169"/>
      <c r="Y42" s="1169"/>
      <c r="Z42" s="1169"/>
      <c r="AA42" s="1169"/>
      <c r="AB42" s="1169"/>
      <c r="AC42" s="1169"/>
      <c r="AD42" s="1299"/>
      <c r="AE42" s="1299"/>
      <c r="AF42" s="1299"/>
      <c r="AG42" s="1299"/>
      <c r="AH42" s="1299"/>
      <c r="AI42" s="1299"/>
      <c r="AJ42" s="1270"/>
      <c r="AK42" s="1270"/>
      <c r="AL42" s="1270"/>
      <c r="AM42" s="1270"/>
      <c r="AN42" s="1270"/>
      <c r="AO42" s="1270"/>
      <c r="AP42" s="1270"/>
      <c r="AQ42" s="1270"/>
      <c r="AR42" s="1270"/>
      <c r="AS42" s="1270"/>
      <c r="AT42" s="1271"/>
      <c r="AU42" s="1271"/>
      <c r="AV42" s="1271"/>
      <c r="AW42" s="1271"/>
      <c r="AX42" s="1271"/>
      <c r="AY42" s="1272"/>
      <c r="AZ42" s="1272"/>
      <c r="BA42" s="1258"/>
      <c r="BB42" s="698"/>
      <c r="BC42" s="143"/>
    </row>
    <row r="43" spans="2:55" ht="12.95" customHeight="1">
      <c r="B43" s="86"/>
      <c r="C43" s="1303"/>
      <c r="D43" s="1304"/>
      <c r="E43" s="1304"/>
      <c r="F43" s="1304"/>
      <c r="G43" s="1304"/>
      <c r="H43" s="1304"/>
      <c r="I43" s="1169"/>
      <c r="J43" s="1169"/>
      <c r="K43" s="1304"/>
      <c r="L43" s="1304"/>
      <c r="M43" s="1304"/>
      <c r="N43" s="1304"/>
      <c r="O43" s="1304"/>
      <c r="P43" s="1304"/>
      <c r="Q43" s="1169"/>
      <c r="R43" s="1169"/>
      <c r="S43" s="1302"/>
      <c r="T43" s="1169"/>
      <c r="U43" s="1169"/>
      <c r="V43" s="1169"/>
      <c r="W43" s="1169"/>
      <c r="X43" s="1169"/>
      <c r="Y43" s="1169"/>
      <c r="Z43" s="1169"/>
      <c r="AA43" s="1169"/>
      <c r="AB43" s="1169"/>
      <c r="AC43" s="1169"/>
      <c r="AD43" s="1288"/>
      <c r="AE43" s="1288"/>
      <c r="AF43" s="1288"/>
      <c r="AG43" s="1288"/>
      <c r="AH43" s="1288"/>
      <c r="AI43" s="1288"/>
      <c r="AJ43" s="1270"/>
      <c r="AK43" s="1270"/>
      <c r="AL43" s="1270"/>
      <c r="AM43" s="1270"/>
      <c r="AN43" s="1270"/>
      <c r="AO43" s="1270"/>
      <c r="AP43" s="1270"/>
      <c r="AQ43" s="1270"/>
      <c r="AR43" s="1270"/>
      <c r="AS43" s="1270"/>
      <c r="AT43" s="1271"/>
      <c r="AU43" s="1271"/>
      <c r="AV43" s="1271"/>
      <c r="AW43" s="1271"/>
      <c r="AX43" s="1271"/>
      <c r="AY43" s="1291"/>
      <c r="AZ43" s="1291"/>
      <c r="BA43" s="1259"/>
      <c r="BB43" s="204"/>
      <c r="BC43" s="143"/>
    </row>
    <row r="44" spans="2:55" ht="12.95" customHeight="1">
      <c r="B44" s="86"/>
      <c r="C44" s="1169"/>
      <c r="D44" s="1197"/>
      <c r="E44" s="1197"/>
      <c r="F44" s="1305"/>
      <c r="G44" s="1305"/>
      <c r="H44" s="1305"/>
      <c r="I44" s="1305"/>
      <c r="J44" s="1305"/>
      <c r="K44" s="1186"/>
      <c r="L44" s="1186"/>
      <c r="M44" s="1186"/>
      <c r="N44" s="1306"/>
      <c r="O44" s="1306"/>
      <c r="P44" s="1306"/>
      <c r="Q44" s="1306"/>
      <c r="R44" s="1306"/>
      <c r="S44" s="1304"/>
      <c r="T44" s="1304"/>
      <c r="U44" s="1304"/>
      <c r="V44" s="1304"/>
      <c r="W44" s="1304"/>
      <c r="X44" s="1304"/>
      <c r="Y44" s="1304"/>
      <c r="Z44" s="1304"/>
      <c r="AA44" s="1169"/>
      <c r="AB44" s="1169"/>
      <c r="AC44" s="1169"/>
      <c r="AD44" s="1269"/>
      <c r="AE44" s="1269"/>
      <c r="AF44" s="1269"/>
      <c r="AG44" s="1269"/>
      <c r="AH44" s="1269"/>
      <c r="AI44" s="1269"/>
      <c r="AJ44" s="1270"/>
      <c r="AK44" s="1270"/>
      <c r="AL44" s="1270"/>
      <c r="AM44" s="1270"/>
      <c r="AN44" s="1270"/>
      <c r="AO44" s="1270"/>
      <c r="AP44" s="1270"/>
      <c r="AQ44" s="1270"/>
      <c r="AR44" s="1270"/>
      <c r="AS44" s="1270"/>
      <c r="AT44" s="1271"/>
      <c r="AU44" s="1271"/>
      <c r="AV44" s="1271"/>
      <c r="AW44" s="1271"/>
      <c r="AX44" s="1271"/>
      <c r="AY44" s="3240"/>
      <c r="AZ44" s="3241"/>
      <c r="BA44" s="3242"/>
      <c r="BB44" s="698"/>
      <c r="BC44" s="143"/>
    </row>
    <row r="45" spans="2:55" ht="12.95" customHeight="1">
      <c r="B45" s="86"/>
      <c r="C45" s="1197"/>
      <c r="D45" s="1197"/>
      <c r="E45" s="1197"/>
      <c r="F45" s="1267"/>
      <c r="G45" s="1267"/>
      <c r="H45" s="1267"/>
      <c r="I45" s="1267"/>
      <c r="J45" s="1267"/>
      <c r="K45" s="1241"/>
      <c r="L45" s="1268"/>
      <c r="M45" s="1158"/>
      <c r="N45" s="1158"/>
      <c r="O45" s="1158"/>
      <c r="P45" s="1158"/>
      <c r="Q45" s="1158"/>
      <c r="R45" s="1158"/>
      <c r="S45" s="1158"/>
      <c r="T45" s="1169"/>
      <c r="U45" s="1169"/>
      <c r="V45" s="1169"/>
      <c r="W45" s="1169"/>
      <c r="X45" s="1169"/>
      <c r="Y45" s="1169"/>
      <c r="Z45" s="1169"/>
      <c r="AA45" s="1169"/>
      <c r="AB45" s="1169"/>
      <c r="AC45" s="1169"/>
      <c r="AD45" s="1269"/>
      <c r="AE45" s="1269"/>
      <c r="AF45" s="1269"/>
      <c r="AG45" s="1269"/>
      <c r="AH45" s="1269"/>
      <c r="AI45" s="1269"/>
      <c r="AJ45" s="1270"/>
      <c r="AK45" s="1270"/>
      <c r="AL45" s="1270"/>
      <c r="AM45" s="1270"/>
      <c r="AN45" s="1270"/>
      <c r="AO45" s="1270"/>
      <c r="AP45" s="1270"/>
      <c r="AQ45" s="1270"/>
      <c r="AR45" s="1270"/>
      <c r="AS45" s="1270"/>
      <c r="AT45" s="1271"/>
      <c r="AU45" s="1271"/>
      <c r="AV45" s="1271"/>
      <c r="AW45" s="1271"/>
      <c r="AX45" s="1271"/>
      <c r="AY45" s="1272"/>
      <c r="AZ45" s="1272"/>
      <c r="BA45" s="1258"/>
      <c r="BB45" s="698"/>
      <c r="BC45" s="143"/>
    </row>
    <row r="46" spans="2:55" ht="8.25" customHeight="1" thickBot="1">
      <c r="B46" s="138"/>
      <c r="C46" s="100"/>
      <c r="D46" s="1263"/>
      <c r="E46" s="1263"/>
      <c r="F46" s="1263"/>
      <c r="G46" s="1264"/>
      <c r="H46" s="1264"/>
      <c r="I46" s="1265"/>
      <c r="J46" s="1265"/>
      <c r="K46" s="1265"/>
      <c r="L46" s="1265"/>
      <c r="M46" s="1265"/>
      <c r="N46" s="1266"/>
      <c r="O46" s="1266"/>
      <c r="P46" s="1266"/>
      <c r="Q46" s="1266"/>
      <c r="R46" s="1266"/>
      <c r="S46" s="116"/>
      <c r="T46" s="142"/>
      <c r="U46" s="142"/>
      <c r="V46" s="142"/>
      <c r="W46" s="142"/>
      <c r="X46" s="142"/>
      <c r="Y46" s="142"/>
      <c r="Z46" s="142"/>
      <c r="AA46" s="142"/>
      <c r="AB46" s="142"/>
      <c r="AC46" s="142"/>
      <c r="AD46" s="142"/>
      <c r="AE46" s="142"/>
      <c r="AF46" s="142"/>
      <c r="AG46" s="142"/>
      <c r="AH46" s="142"/>
      <c r="AI46" s="142"/>
      <c r="AJ46" s="142"/>
      <c r="AK46" s="509"/>
      <c r="AL46" s="509"/>
      <c r="AM46" s="142"/>
      <c r="AN46" s="142"/>
      <c r="AO46" s="142"/>
      <c r="AP46" s="142"/>
      <c r="AQ46" s="142"/>
      <c r="AR46" s="142"/>
      <c r="AS46" s="142"/>
      <c r="AT46" s="1260"/>
      <c r="AU46" s="1260"/>
      <c r="AV46" s="1260"/>
      <c r="AW46" s="1260"/>
      <c r="AX46" s="1260"/>
      <c r="AY46" s="1260"/>
      <c r="AZ46" s="1260"/>
      <c r="BA46" s="1261"/>
      <c r="BC46" s="143"/>
    </row>
    <row r="47" spans="2:55" ht="10.5" customHeight="1">
      <c r="B47" s="86"/>
      <c r="C47" s="1197"/>
      <c r="D47" s="1303"/>
      <c r="E47" s="1303"/>
      <c r="F47" s="1303"/>
      <c r="G47" s="1307"/>
      <c r="H47" s="1307"/>
      <c r="I47" s="1308"/>
      <c r="J47" s="1308"/>
      <c r="K47" s="1308"/>
      <c r="L47" s="1308"/>
      <c r="M47" s="1308"/>
      <c r="N47" s="1302"/>
      <c r="O47" s="1302"/>
      <c r="P47" s="1302"/>
      <c r="Q47" s="1302"/>
      <c r="R47" s="1302"/>
      <c r="S47" s="1158"/>
      <c r="T47" s="1169"/>
      <c r="U47" s="1169"/>
      <c r="V47" s="1169"/>
      <c r="W47" s="1169"/>
      <c r="X47" s="1169"/>
      <c r="Y47" s="1169"/>
      <c r="Z47" s="1169"/>
      <c r="AA47" s="1169"/>
      <c r="AB47" s="1169"/>
      <c r="AC47" s="1169"/>
      <c r="AD47" s="1169"/>
      <c r="AE47" s="1169"/>
      <c r="AF47" s="1169"/>
      <c r="AG47" s="1169"/>
      <c r="AH47" s="1169"/>
      <c r="AI47" s="1169"/>
      <c r="AJ47" s="1169"/>
      <c r="AK47" s="1168"/>
      <c r="AL47" s="1168"/>
      <c r="AM47" s="1169"/>
      <c r="AN47" s="1169"/>
      <c r="AO47" s="1169"/>
      <c r="AP47" s="1169"/>
      <c r="AQ47" s="1169"/>
      <c r="AR47" s="1169"/>
      <c r="AS47" s="1169"/>
      <c r="AT47" s="1309"/>
      <c r="AU47" s="1309"/>
      <c r="AV47" s="1309"/>
      <c r="AW47" s="1309"/>
      <c r="AX47" s="1309"/>
      <c r="AY47" s="1309"/>
      <c r="AZ47" s="1309"/>
      <c r="BA47" s="1183"/>
      <c r="BC47" s="143"/>
    </row>
    <row r="48" spans="2:55" ht="13.5" customHeight="1">
      <c r="B48" s="86"/>
      <c r="C48" s="3274"/>
      <c r="D48" s="3274"/>
      <c r="E48" s="3274"/>
      <c r="F48" s="3274"/>
      <c r="G48" s="3274"/>
      <c r="H48" s="1262"/>
      <c r="I48" s="3274"/>
      <c r="J48" s="3274"/>
      <c r="K48" s="3274"/>
      <c r="L48" s="3274"/>
      <c r="M48" s="3274"/>
      <c r="N48" s="3274"/>
      <c r="O48" s="3274"/>
      <c r="P48" s="3274"/>
      <c r="Q48" s="3274"/>
      <c r="R48" s="1189"/>
      <c r="S48" s="1189"/>
      <c r="T48" s="3275"/>
      <c r="U48" s="3275"/>
      <c r="V48" s="3275"/>
      <c r="W48" s="3275"/>
      <c r="X48" s="3275"/>
      <c r="Y48" s="3275"/>
      <c r="Z48" s="3275"/>
      <c r="AA48" s="3275"/>
      <c r="AB48" s="3275"/>
      <c r="AC48" s="1208"/>
      <c r="AD48" s="1208"/>
      <c r="AE48" s="3276"/>
      <c r="AF48" s="3276"/>
      <c r="AG48" s="3276"/>
      <c r="AH48" s="3276"/>
      <c r="AI48" s="3276"/>
      <c r="AJ48" s="3276"/>
      <c r="AK48" s="3276"/>
      <c r="AL48" s="3276"/>
      <c r="AM48" s="3276"/>
      <c r="AN48" s="3276"/>
      <c r="AO48" s="3276"/>
      <c r="AP48" s="3276"/>
      <c r="AQ48" s="3276"/>
      <c r="AR48" s="3276"/>
      <c r="AS48" s="3276"/>
      <c r="AT48" s="3276"/>
      <c r="AU48" s="3276"/>
      <c r="AV48" s="3276"/>
      <c r="AW48" s="3276"/>
      <c r="AX48" s="3276"/>
      <c r="AY48" s="3276"/>
      <c r="AZ48" s="3276"/>
      <c r="BA48" s="3277"/>
      <c r="BC48" s="143"/>
    </row>
    <row r="49" spans="2:56" ht="25.5" customHeight="1">
      <c r="B49" s="86"/>
      <c r="C49" s="3274"/>
      <c r="D49" s="3274"/>
      <c r="E49" s="3274"/>
      <c r="F49" s="3274"/>
      <c r="G49" s="3274"/>
      <c r="H49" s="1262"/>
      <c r="I49" s="3274"/>
      <c r="J49" s="3274"/>
      <c r="K49" s="3274"/>
      <c r="L49" s="3274"/>
      <c r="M49" s="3274"/>
      <c r="N49" s="3274"/>
      <c r="O49" s="3274"/>
      <c r="P49" s="3274"/>
      <c r="Q49" s="3274"/>
      <c r="R49" s="1189"/>
      <c r="S49" s="1189"/>
      <c r="T49" s="3275"/>
      <c r="U49" s="3275"/>
      <c r="V49" s="3275"/>
      <c r="W49" s="3275"/>
      <c r="X49" s="3275"/>
      <c r="Y49" s="3275"/>
      <c r="Z49" s="3275"/>
      <c r="AA49" s="3275"/>
      <c r="AB49" s="3275"/>
      <c r="AC49" s="1208"/>
      <c r="AD49" s="1208"/>
      <c r="AE49" s="3276"/>
      <c r="AF49" s="3276"/>
      <c r="AG49" s="3276"/>
      <c r="AH49" s="3276"/>
      <c r="AI49" s="3276"/>
      <c r="AJ49" s="3276"/>
      <c r="AK49" s="3276"/>
      <c r="AL49" s="3276"/>
      <c r="AM49" s="3276"/>
      <c r="AN49" s="3276"/>
      <c r="AO49" s="3276"/>
      <c r="AP49" s="3276"/>
      <c r="AQ49" s="3276"/>
      <c r="AR49" s="3276"/>
      <c r="AS49" s="3276"/>
      <c r="AT49" s="3276"/>
      <c r="AU49" s="3276"/>
      <c r="AV49" s="3276"/>
      <c r="AW49" s="3276"/>
      <c r="AX49" s="3276"/>
      <c r="AY49" s="3276"/>
      <c r="AZ49" s="3276"/>
      <c r="BA49" s="3277"/>
      <c r="BC49" s="143"/>
    </row>
    <row r="50" spans="2:56" ht="14.25" customHeight="1">
      <c r="B50" s="86"/>
      <c r="C50" s="3243" t="s">
        <v>97</v>
      </c>
      <c r="D50" s="3243"/>
      <c r="E50" s="3243"/>
      <c r="F50" s="3243"/>
      <c r="G50" s="3243"/>
      <c r="H50" s="1310"/>
      <c r="I50" s="3243" t="s">
        <v>31</v>
      </c>
      <c r="J50" s="3243"/>
      <c r="K50" s="3243"/>
      <c r="L50" s="3243"/>
      <c r="M50" s="3243"/>
      <c r="N50" s="3243"/>
      <c r="O50" s="3243"/>
      <c r="P50" s="3243"/>
      <c r="Q50" s="3243"/>
      <c r="R50" s="1310"/>
      <c r="S50" s="1310"/>
      <c r="T50" s="3243" t="s">
        <v>30</v>
      </c>
      <c r="U50" s="3243"/>
      <c r="V50" s="3243"/>
      <c r="W50" s="3243"/>
      <c r="X50" s="3243"/>
      <c r="Y50" s="3243"/>
      <c r="Z50" s="3243"/>
      <c r="AA50" s="3243"/>
      <c r="AB50" s="3243"/>
      <c r="AC50" s="1310"/>
      <c r="AD50" s="1310"/>
      <c r="AE50" s="3243" t="s">
        <v>29</v>
      </c>
      <c r="AF50" s="3243"/>
      <c r="AG50" s="3243"/>
      <c r="AH50" s="3243"/>
      <c r="AI50" s="3243"/>
      <c r="AJ50" s="3243"/>
      <c r="AK50" s="3243"/>
      <c r="AL50" s="3243"/>
      <c r="AM50" s="3243"/>
      <c r="AN50" s="3243"/>
      <c r="AO50" s="3243"/>
      <c r="AP50" s="3243"/>
      <c r="AQ50" s="3243"/>
      <c r="AR50" s="3243"/>
      <c r="AS50" s="3243"/>
      <c r="AT50" s="3243"/>
      <c r="AU50" s="3243"/>
      <c r="AV50" s="3243"/>
      <c r="AW50" s="3243"/>
      <c r="AX50" s="3243"/>
      <c r="AY50" s="3243"/>
      <c r="AZ50" s="3243"/>
      <c r="BA50" s="3015"/>
      <c r="BB50" s="249"/>
      <c r="BC50" s="700"/>
      <c r="BD50" s="249"/>
    </row>
    <row r="51" spans="2:56" ht="8.25" customHeight="1" thickBot="1">
      <c r="B51" s="138"/>
      <c r="C51" s="3005"/>
      <c r="D51" s="3005"/>
      <c r="E51" s="3005"/>
      <c r="F51" s="3005"/>
      <c r="G51" s="3005"/>
      <c r="H51" s="695"/>
      <c r="I51" s="3005"/>
      <c r="J51" s="3005"/>
      <c r="K51" s="3005"/>
      <c r="L51" s="3005"/>
      <c r="M51" s="3005"/>
      <c r="N51" s="3005"/>
      <c r="O51" s="3005"/>
      <c r="P51" s="3005"/>
      <c r="Q51" s="3005"/>
      <c r="R51" s="695"/>
      <c r="S51" s="695"/>
      <c r="T51" s="3005"/>
      <c r="U51" s="3005"/>
      <c r="V51" s="3005"/>
      <c r="W51" s="3005"/>
      <c r="X51" s="3005"/>
      <c r="Y51" s="3005"/>
      <c r="Z51" s="3005"/>
      <c r="AA51" s="3005"/>
      <c r="AB51" s="3005"/>
      <c r="AC51" s="695"/>
      <c r="AD51" s="695"/>
      <c r="AE51" s="3005"/>
      <c r="AF51" s="3005"/>
      <c r="AG51" s="3005"/>
      <c r="AH51" s="3005"/>
      <c r="AI51" s="3005"/>
      <c r="AJ51" s="3005"/>
      <c r="AK51" s="3005"/>
      <c r="AL51" s="3005"/>
      <c r="AM51" s="3005"/>
      <c r="AN51" s="3005"/>
      <c r="AO51" s="3005"/>
      <c r="AP51" s="3005"/>
      <c r="AQ51" s="3005"/>
      <c r="AR51" s="3005"/>
      <c r="AS51" s="3005"/>
      <c r="AT51" s="3005"/>
      <c r="AU51" s="3005"/>
      <c r="AV51" s="3005"/>
      <c r="AW51" s="3005"/>
      <c r="AX51" s="3005"/>
      <c r="AY51" s="3005"/>
      <c r="AZ51" s="3005"/>
      <c r="BA51" s="3016"/>
      <c r="BC51" s="143"/>
    </row>
    <row r="52" spans="2:56" ht="11.25" customHeight="1">
      <c r="AK52" s="163"/>
      <c r="AL52" s="163"/>
    </row>
    <row r="53" spans="2:56" ht="6.75" customHeight="1">
      <c r="C53" s="118"/>
      <c r="S53" s="135"/>
      <c r="U53" s="135"/>
      <c r="V53" s="135"/>
      <c r="W53" s="135"/>
      <c r="X53" s="135"/>
      <c r="Y53" s="135"/>
      <c r="Z53" s="135"/>
      <c r="AA53" s="85"/>
      <c r="AB53" s="85"/>
      <c r="AC53" s="135"/>
      <c r="AD53" s="135"/>
      <c r="AE53" s="135"/>
      <c r="AF53" s="135"/>
      <c r="AG53" s="135"/>
      <c r="AH53" s="135"/>
      <c r="AI53" s="135"/>
      <c r="AJ53" s="104"/>
      <c r="AK53" s="163"/>
      <c r="AL53" s="163"/>
    </row>
    <row r="54" spans="2:56">
      <c r="AK54" s="163"/>
      <c r="AL54" s="163"/>
    </row>
    <row r="55" spans="2:56">
      <c r="AK55" s="163"/>
      <c r="AL55" s="163"/>
    </row>
    <row r="56" spans="2:56">
      <c r="AK56" s="163"/>
      <c r="AL56" s="163"/>
    </row>
    <row r="57" spans="2:56">
      <c r="AK57" s="163"/>
      <c r="AL57" s="163"/>
    </row>
    <row r="58" spans="2:56">
      <c r="AK58" s="163"/>
      <c r="AL58" s="163"/>
    </row>
  </sheetData>
  <sheetProtection selectLockedCells="1"/>
  <mergeCells count="122">
    <mergeCell ref="C48:G49"/>
    <mergeCell ref="I48:Q49"/>
    <mergeCell ref="T48:AB49"/>
    <mergeCell ref="AE48:BA49"/>
    <mergeCell ref="B24:G24"/>
    <mergeCell ref="B10:BA12"/>
    <mergeCell ref="C37:F37"/>
    <mergeCell ref="I37:P37"/>
    <mergeCell ref="C42:F42"/>
    <mergeCell ref="C34:F35"/>
    <mergeCell ref="AJ17:AX17"/>
    <mergeCell ref="AJ18:AT18"/>
    <mergeCell ref="AJ19:AT19"/>
    <mergeCell ref="AJ20:AT20"/>
    <mergeCell ref="AJ21:AT21"/>
    <mergeCell ref="C17:E17"/>
    <mergeCell ref="I17:L17"/>
    <mergeCell ref="M17:P17"/>
    <mergeCell ref="Q17:S17"/>
    <mergeCell ref="T17:W17"/>
    <mergeCell ref="X17:AA17"/>
    <mergeCell ref="AB17:AD17"/>
    <mergeCell ref="AE17:AI17"/>
    <mergeCell ref="AE13:AI16"/>
    <mergeCell ref="X5:AA5"/>
    <mergeCell ref="M6:V6"/>
    <mergeCell ref="B7:H7"/>
    <mergeCell ref="B9:H9"/>
    <mergeCell ref="J9:L9"/>
    <mergeCell ref="M9:V9"/>
    <mergeCell ref="B13:E16"/>
    <mergeCell ref="I13:L16"/>
    <mergeCell ref="M13:P16"/>
    <mergeCell ref="Q13:S16"/>
    <mergeCell ref="F16:G16"/>
    <mergeCell ref="F13:H15"/>
    <mergeCell ref="T13:W16"/>
    <mergeCell ref="X13:AA16"/>
    <mergeCell ref="M5:V5"/>
    <mergeCell ref="F17:G17"/>
    <mergeCell ref="AB13:AD16"/>
    <mergeCell ref="AJ13:AX16"/>
    <mergeCell ref="AE2:AJ2"/>
    <mergeCell ref="B3:H3"/>
    <mergeCell ref="J3:V3"/>
    <mergeCell ref="X3:AC3"/>
    <mergeCell ref="B4:H4"/>
    <mergeCell ref="J4:L4"/>
    <mergeCell ref="M4:V4"/>
    <mergeCell ref="J7:L7"/>
    <mergeCell ref="M7:V7"/>
    <mergeCell ref="X7:AA7"/>
    <mergeCell ref="AE5:AI5"/>
    <mergeCell ref="AE6:AI6"/>
    <mergeCell ref="AE4:AG4"/>
    <mergeCell ref="AE7:AG7"/>
    <mergeCell ref="AE3:AJ3"/>
    <mergeCell ref="AU3:AX9"/>
    <mergeCell ref="B8:H8"/>
    <mergeCell ref="J8:L8"/>
    <mergeCell ref="M8:V8"/>
    <mergeCell ref="B5:H6"/>
    <mergeCell ref="J5:L6"/>
    <mergeCell ref="M18:P18"/>
    <mergeCell ref="Q18:S18"/>
    <mergeCell ref="T18:W18"/>
    <mergeCell ref="X18:AA18"/>
    <mergeCell ref="F18:G18"/>
    <mergeCell ref="AB18:AD18"/>
    <mergeCell ref="AE18:AI18"/>
    <mergeCell ref="C19:E19"/>
    <mergeCell ref="I19:L19"/>
    <mergeCell ref="M19:P19"/>
    <mergeCell ref="Q19:S19"/>
    <mergeCell ref="T19:W19"/>
    <mergeCell ref="X19:AA19"/>
    <mergeCell ref="AB19:AD19"/>
    <mergeCell ref="F19:G19"/>
    <mergeCell ref="AE19:AI19"/>
    <mergeCell ref="C18:E18"/>
    <mergeCell ref="I18:L18"/>
    <mergeCell ref="AY33:BA34"/>
    <mergeCell ref="AY35:BA35"/>
    <mergeCell ref="C20:E20"/>
    <mergeCell ref="I20:L20"/>
    <mergeCell ref="M20:P20"/>
    <mergeCell ref="Q20:S20"/>
    <mergeCell ref="T20:W20"/>
    <mergeCell ref="X20:AA20"/>
    <mergeCell ref="F20:G20"/>
    <mergeCell ref="C21:E21"/>
    <mergeCell ref="I21:L21"/>
    <mergeCell ref="M21:P21"/>
    <mergeCell ref="Q21:S21"/>
    <mergeCell ref="T21:W21"/>
    <mergeCell ref="F21:G21"/>
    <mergeCell ref="B25:X25"/>
    <mergeCell ref="B26:X28"/>
    <mergeCell ref="AY38:BA38"/>
    <mergeCell ref="AY41:BA41"/>
    <mergeCell ref="C50:G51"/>
    <mergeCell ref="I50:Q51"/>
    <mergeCell ref="T50:AB51"/>
    <mergeCell ref="B23:Q23"/>
    <mergeCell ref="B22:H22"/>
    <mergeCell ref="H31:K31"/>
    <mergeCell ref="AY3:AY9"/>
    <mergeCell ref="AT3:AT9"/>
    <mergeCell ref="X21:AA21"/>
    <mergeCell ref="AB21:AD21"/>
    <mergeCell ref="AE21:AI21"/>
    <mergeCell ref="AB20:AD20"/>
    <mergeCell ref="AE20:AI20"/>
    <mergeCell ref="AY13:BA16"/>
    <mergeCell ref="AY17:BA17"/>
    <mergeCell ref="AY18:BA18"/>
    <mergeCell ref="AY19:BA19"/>
    <mergeCell ref="AY20:BA20"/>
    <mergeCell ref="AY21:BA21"/>
    <mergeCell ref="AY44:BA44"/>
    <mergeCell ref="AE50:BA51"/>
    <mergeCell ref="AY32:BA32"/>
  </mergeCells>
  <printOptions horizontalCentered="1"/>
  <pageMargins left="0" right="0" top="0" bottom="0.17" header="0" footer="0"/>
  <pageSetup paperSize="9" scale="85" orientation="portrait" r:id="rId1"/>
  <headerFooter alignWithMargins="0"/>
  <colBreaks count="1" manualBreakCount="1">
    <brk id="53" min="1" max="53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A1:AZ72"/>
  <sheetViews>
    <sheetView view="pageBreakPreview" zoomScale="90" zoomScaleNormal="100" zoomScaleSheetLayoutView="90" workbookViewId="0">
      <selection activeCell="AV17" sqref="AV17"/>
    </sheetView>
  </sheetViews>
  <sheetFormatPr defaultColWidth="9.140625" defaultRowHeight="12.75"/>
  <cols>
    <col min="1" max="1" width="18.7109375" style="281" customWidth="1"/>
    <col min="2" max="4" width="3.7109375" style="281" customWidth="1"/>
    <col min="5" max="5" width="7.140625" style="281" customWidth="1"/>
    <col min="6" max="8" width="2.5703125" style="281" customWidth="1"/>
    <col min="9" max="9" width="9" style="281" customWidth="1"/>
    <col min="10" max="12" width="2.5703125" style="281" customWidth="1"/>
    <col min="13" max="13" width="7.7109375" style="281" customWidth="1"/>
    <col min="14" max="16" width="2.140625" style="281" customWidth="1"/>
    <col min="17" max="19" width="4.85546875" style="281" customWidth="1"/>
    <col min="20" max="22" width="3.28515625" style="281" customWidth="1"/>
    <col min="23" max="23" width="6" style="281" customWidth="1"/>
    <col min="24" max="28" width="2.5703125" style="281" customWidth="1"/>
    <col min="29" max="29" width="2" style="281" customWidth="1"/>
    <col min="30" max="33" width="1.85546875" style="281" customWidth="1"/>
    <col min="34" max="34" width="0.7109375" style="281" hidden="1" customWidth="1"/>
    <col min="35" max="36" width="2.140625" style="281" customWidth="1"/>
    <col min="37" max="37" width="2" style="281" customWidth="1"/>
    <col min="38" max="38" width="0.42578125" style="281" customWidth="1"/>
    <col min="39" max="39" width="0.140625" style="281" customWidth="1"/>
    <col min="40" max="40" width="0.28515625" style="281" customWidth="1"/>
    <col min="41" max="44" width="2.7109375" style="281" customWidth="1"/>
    <col min="45" max="45" width="1.85546875" style="281" customWidth="1"/>
    <col min="46" max="46" width="2.7109375" style="281" hidden="1" customWidth="1"/>
    <col min="47" max="47" width="1.28515625" style="281" customWidth="1"/>
    <col min="48" max="74" width="2.7109375" style="281" customWidth="1"/>
    <col min="75" max="75" width="5.28515625" style="281" bestFit="1" customWidth="1"/>
    <col min="76" max="76" width="21.85546875" style="281" bestFit="1" customWidth="1"/>
    <col min="77" max="77" width="5.5703125" style="281" bestFit="1" customWidth="1"/>
    <col min="78" max="78" width="18.140625" style="281" bestFit="1" customWidth="1"/>
    <col min="79" max="79" width="5.28515625" style="281" bestFit="1" customWidth="1"/>
    <col min="80" max="80" width="22.140625" style="281" bestFit="1" customWidth="1"/>
    <col min="81" max="81" width="5.5703125" style="281" bestFit="1" customWidth="1"/>
    <col min="82" max="112" width="5.7109375" style="281" customWidth="1"/>
    <col min="113" max="16384" width="9.140625" style="281"/>
  </cols>
  <sheetData>
    <row r="1" spans="1:52" ht="13.5" thickBot="1">
      <c r="A1" s="301"/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  <c r="AF1" s="348"/>
      <c r="AG1" s="348"/>
      <c r="AH1" s="348"/>
      <c r="AI1" s="348"/>
      <c r="AJ1" s="348"/>
      <c r="AK1" s="348"/>
      <c r="AL1" s="348"/>
      <c r="AM1" s="348"/>
      <c r="AN1" s="348"/>
      <c r="AO1" s="348"/>
      <c r="AP1" s="348"/>
      <c r="AQ1" s="348"/>
      <c r="AR1" s="348"/>
      <c r="AS1" s="348"/>
      <c r="AT1" s="348"/>
      <c r="AU1" s="348"/>
    </row>
    <row r="2" spans="1:52" ht="42" customHeight="1" thickBot="1">
      <c r="A2" s="291"/>
      <c r="B2" s="301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358"/>
      <c r="AF2" s="3358"/>
      <c r="AG2" s="3358"/>
      <c r="AH2" s="3358"/>
      <c r="AI2" s="3358"/>
      <c r="AJ2" s="3358"/>
      <c r="AK2" s="3358"/>
      <c r="AL2" s="830"/>
      <c r="AM2" s="830"/>
      <c r="AN2" s="831"/>
      <c r="AO2" s="832"/>
    </row>
    <row r="3" spans="1:52" ht="13.5" customHeight="1">
      <c r="A3" s="291"/>
      <c r="B3" s="1739" t="s">
        <v>13</v>
      </c>
      <c r="C3" s="1740"/>
      <c r="D3" s="1740"/>
      <c r="E3" s="1740"/>
      <c r="F3" s="1740"/>
      <c r="G3" s="1740"/>
      <c r="H3" s="1740"/>
      <c r="I3" s="386"/>
      <c r="J3" s="1740"/>
      <c r="K3" s="1740"/>
      <c r="L3" s="1740"/>
      <c r="M3" s="1740"/>
      <c r="N3" s="1740"/>
      <c r="O3" s="1740"/>
      <c r="P3" s="1740"/>
      <c r="Q3" s="1740"/>
      <c r="R3" s="1740"/>
      <c r="S3" s="1740"/>
      <c r="T3" s="1740"/>
      <c r="U3" s="1740"/>
      <c r="V3" s="1740"/>
      <c r="W3" s="386"/>
      <c r="X3" s="3359"/>
      <c r="Y3" s="3359"/>
      <c r="Z3" s="3359"/>
      <c r="AA3" s="3359"/>
      <c r="AB3" s="3359"/>
      <c r="AC3" s="3359"/>
      <c r="AD3" s="386"/>
      <c r="AE3" s="386"/>
      <c r="AF3" s="386"/>
      <c r="AG3" s="386"/>
      <c r="AH3" s="386"/>
      <c r="AI3" s="386"/>
      <c r="AJ3" s="386"/>
      <c r="AK3" s="386"/>
      <c r="AL3" s="349"/>
      <c r="AM3" s="163"/>
      <c r="AN3" s="368"/>
      <c r="AO3" s="286"/>
      <c r="AP3" s="286"/>
      <c r="AQ3" s="286"/>
    </row>
    <row r="4" spans="1:52" ht="13.15" customHeight="1">
      <c r="A4" s="291"/>
      <c r="B4" s="2541"/>
      <c r="C4" s="2542"/>
      <c r="D4" s="2542"/>
      <c r="E4" s="2542"/>
      <c r="F4" s="2542"/>
      <c r="G4" s="2542"/>
      <c r="H4" s="2543"/>
      <c r="I4" s="380"/>
      <c r="J4" s="2465"/>
      <c r="K4" s="2465"/>
      <c r="L4" s="2465"/>
      <c r="M4" s="1840"/>
      <c r="N4" s="1840"/>
      <c r="O4" s="1840"/>
      <c r="P4" s="1840"/>
      <c r="Q4" s="1840"/>
      <c r="R4" s="1840"/>
      <c r="S4" s="1840"/>
      <c r="T4" s="1840"/>
      <c r="U4" s="1840"/>
      <c r="V4" s="1840"/>
      <c r="W4" s="292"/>
      <c r="X4" s="292"/>
      <c r="Y4" s="292"/>
      <c r="Z4" s="292"/>
      <c r="AA4" s="292"/>
      <c r="AB4" s="292"/>
      <c r="AC4" s="292"/>
      <c r="AD4" s="292"/>
      <c r="AE4" s="3360"/>
      <c r="AF4" s="3360"/>
      <c r="AG4" s="3360"/>
      <c r="AH4" s="311"/>
      <c r="AI4" s="1750"/>
      <c r="AK4" s="3362"/>
      <c r="AL4" s="3362"/>
      <c r="AM4" s="3362"/>
      <c r="AN4" s="3354"/>
      <c r="AO4" s="286"/>
      <c r="AP4" s="286"/>
      <c r="AQ4" s="286"/>
    </row>
    <row r="5" spans="1:52" ht="13.15" customHeight="1">
      <c r="A5" s="291"/>
      <c r="B5" s="2567"/>
      <c r="C5" s="2465"/>
      <c r="D5" s="2465"/>
      <c r="E5" s="2465"/>
      <c r="F5" s="2465"/>
      <c r="G5" s="2465"/>
      <c r="H5" s="2568"/>
      <c r="I5" s="380"/>
      <c r="J5" s="2465"/>
      <c r="K5" s="2465"/>
      <c r="L5" s="2465"/>
      <c r="M5" s="3356"/>
      <c r="N5" s="3356"/>
      <c r="O5" s="3356"/>
      <c r="P5" s="3356"/>
      <c r="Q5" s="3356"/>
      <c r="R5" s="3356"/>
      <c r="S5" s="3356"/>
      <c r="T5" s="3356"/>
      <c r="U5" s="3356"/>
      <c r="V5" s="3356"/>
      <c r="W5" s="292"/>
      <c r="X5" s="3357"/>
      <c r="Y5" s="3357"/>
      <c r="Z5" s="3357"/>
      <c r="AA5" s="3357"/>
      <c r="AB5" s="1743"/>
      <c r="AC5" s="1743"/>
      <c r="AD5" s="292"/>
      <c r="AE5" s="3360"/>
      <c r="AF5" s="3360"/>
      <c r="AG5" s="3360"/>
      <c r="AH5" s="311"/>
      <c r="AI5" s="1750"/>
      <c r="AK5" s="3362"/>
      <c r="AL5" s="3362"/>
      <c r="AM5" s="3362"/>
      <c r="AN5" s="3354"/>
      <c r="AO5" s="286"/>
      <c r="AP5" s="286"/>
      <c r="AQ5" s="286"/>
    </row>
    <row r="6" spans="1:52" ht="13.15" customHeight="1">
      <c r="A6" s="291"/>
      <c r="B6" s="2567"/>
      <c r="C6" s="2465"/>
      <c r="D6" s="2465"/>
      <c r="E6" s="2465"/>
      <c r="F6" s="2465"/>
      <c r="G6" s="2465"/>
      <c r="H6" s="2568"/>
      <c r="I6" s="380"/>
      <c r="J6" s="2465"/>
      <c r="K6" s="2465"/>
      <c r="L6" s="2465"/>
      <c r="M6" s="1840"/>
      <c r="N6" s="1840"/>
      <c r="O6" s="1840"/>
      <c r="P6" s="1840"/>
      <c r="Q6" s="1840"/>
      <c r="R6" s="1840"/>
      <c r="S6" s="1840"/>
      <c r="T6" s="1840"/>
      <c r="U6" s="1840"/>
      <c r="V6" s="1840"/>
      <c r="W6" s="292"/>
      <c r="X6" s="3357"/>
      <c r="Y6" s="3357"/>
      <c r="Z6" s="3357"/>
      <c r="AA6" s="3357"/>
      <c r="AB6" s="1743"/>
      <c r="AC6" s="1743"/>
      <c r="AD6" s="292"/>
      <c r="AE6" s="3360"/>
      <c r="AF6" s="3360"/>
      <c r="AG6" s="3360"/>
      <c r="AH6" s="311"/>
      <c r="AI6" s="1750"/>
      <c r="AK6" s="3362"/>
      <c r="AL6" s="3362"/>
      <c r="AM6" s="3362"/>
      <c r="AN6" s="3354"/>
      <c r="AO6" s="286"/>
      <c r="AP6" s="286"/>
      <c r="AQ6" s="286"/>
      <c r="AW6" s="369"/>
    </row>
    <row r="7" spans="1:52" ht="13.15" customHeight="1">
      <c r="A7" s="291"/>
      <c r="B7" s="1534"/>
      <c r="C7" s="2465"/>
      <c r="D7" s="2465"/>
      <c r="E7" s="2465"/>
      <c r="F7" s="2465"/>
      <c r="G7" s="2465"/>
      <c r="H7" s="2568"/>
      <c r="I7" s="380"/>
      <c r="J7" s="2465"/>
      <c r="K7" s="2465"/>
      <c r="L7" s="2465"/>
      <c r="M7" s="3267"/>
      <c r="N7" s="3267"/>
      <c r="O7" s="3267"/>
      <c r="P7" s="3267"/>
      <c r="Q7" s="3267"/>
      <c r="R7" s="3267"/>
      <c r="S7" s="3267"/>
      <c r="T7" s="3267"/>
      <c r="U7" s="3267"/>
      <c r="V7" s="3267"/>
      <c r="W7" s="379"/>
      <c r="X7" s="3363"/>
      <c r="Y7" s="3363"/>
      <c r="Z7" s="3363"/>
      <c r="AA7" s="3363"/>
      <c r="AB7" s="1743"/>
      <c r="AC7" s="1743"/>
      <c r="AD7" s="292"/>
      <c r="AE7" s="3360"/>
      <c r="AF7" s="3360"/>
      <c r="AG7" s="3360"/>
      <c r="AH7" s="311"/>
      <c r="AI7" s="1750"/>
      <c r="AK7" s="3362"/>
      <c r="AL7" s="3362"/>
      <c r="AM7" s="3362"/>
      <c r="AN7" s="3354"/>
      <c r="AO7" s="286"/>
      <c r="AP7" s="286"/>
      <c r="AQ7" s="286"/>
      <c r="AT7" s="286"/>
      <c r="AU7" s="286"/>
      <c r="AV7" s="286"/>
      <c r="AW7" s="286"/>
      <c r="AX7" s="286"/>
      <c r="AY7" s="286"/>
      <c r="AZ7" s="286"/>
    </row>
    <row r="8" spans="1:52" ht="13.15" customHeight="1">
      <c r="A8" s="291"/>
      <c r="B8" s="2567"/>
      <c r="C8" s="2465"/>
      <c r="D8" s="2465"/>
      <c r="E8" s="2465"/>
      <c r="F8" s="2465"/>
      <c r="G8" s="2465"/>
      <c r="H8" s="2568"/>
      <c r="I8" s="380"/>
      <c r="J8" s="2465"/>
      <c r="K8" s="2465"/>
      <c r="L8" s="2465"/>
      <c r="M8" s="1840"/>
      <c r="N8" s="1840"/>
      <c r="O8" s="1840"/>
      <c r="P8" s="1840"/>
      <c r="Q8" s="1840"/>
      <c r="R8" s="1840"/>
      <c r="S8" s="1840"/>
      <c r="T8" s="1840"/>
      <c r="U8" s="1840"/>
      <c r="V8" s="1840"/>
      <c r="W8" s="379"/>
      <c r="X8" s="379"/>
      <c r="Y8" s="311"/>
      <c r="Z8" s="292"/>
      <c r="AA8" s="292"/>
      <c r="AB8" s="292"/>
      <c r="AC8" s="292"/>
      <c r="AD8" s="292"/>
      <c r="AE8" s="3360"/>
      <c r="AF8" s="3360"/>
      <c r="AG8" s="3360"/>
      <c r="AH8" s="311"/>
      <c r="AI8" s="1750"/>
      <c r="AK8" s="3362"/>
      <c r="AL8" s="3362"/>
      <c r="AM8" s="3362"/>
      <c r="AN8" s="3354"/>
      <c r="AO8" s="286"/>
      <c r="AP8" s="286"/>
      <c r="AQ8" s="286"/>
      <c r="AT8" s="286"/>
      <c r="AU8" s="286"/>
      <c r="AV8" s="286"/>
      <c r="AW8" s="286"/>
      <c r="AX8" s="286"/>
      <c r="AY8" s="286"/>
      <c r="AZ8" s="286"/>
    </row>
    <row r="9" spans="1:52" ht="13.15" customHeight="1" thickBot="1">
      <c r="A9" s="291"/>
      <c r="B9" s="2567"/>
      <c r="C9" s="2465"/>
      <c r="D9" s="2465"/>
      <c r="E9" s="2465"/>
      <c r="F9" s="2465"/>
      <c r="G9" s="2465"/>
      <c r="H9" s="2568"/>
      <c r="I9" s="380"/>
      <c r="J9" s="2565"/>
      <c r="K9" s="2565"/>
      <c r="L9" s="2565"/>
      <c r="M9" s="1841"/>
      <c r="N9" s="1841"/>
      <c r="O9" s="1841"/>
      <c r="P9" s="1841"/>
      <c r="Q9" s="1841"/>
      <c r="R9" s="1841"/>
      <c r="S9" s="1841"/>
      <c r="T9" s="1841"/>
      <c r="U9" s="1841"/>
      <c r="V9" s="1841"/>
      <c r="W9" s="372"/>
      <c r="X9" s="372"/>
      <c r="Y9" s="372"/>
      <c r="Z9" s="372"/>
      <c r="AA9" s="372"/>
      <c r="AB9" s="372"/>
      <c r="AC9" s="372"/>
      <c r="AD9" s="372"/>
      <c r="AE9" s="3361"/>
      <c r="AF9" s="3361"/>
      <c r="AG9" s="3361"/>
      <c r="AH9" s="370"/>
      <c r="AI9" s="2524"/>
      <c r="AJ9" s="284"/>
      <c r="AK9" s="2436"/>
      <c r="AL9" s="2436"/>
      <c r="AM9" s="2436"/>
      <c r="AN9" s="3355"/>
      <c r="AO9" s="286"/>
      <c r="AP9" s="286"/>
      <c r="AQ9" s="286"/>
      <c r="AR9" s="369"/>
      <c r="AS9" s="369"/>
      <c r="AT9" s="286"/>
      <c r="AU9" s="286"/>
      <c r="AV9" s="286"/>
      <c r="AW9" s="286"/>
      <c r="AX9" s="286"/>
      <c r="AY9" s="286"/>
      <c r="AZ9" s="286"/>
    </row>
    <row r="10" spans="1:52" ht="4.5" customHeight="1">
      <c r="A10" s="291"/>
      <c r="B10" s="3332" t="s">
        <v>349</v>
      </c>
      <c r="C10" s="3333"/>
      <c r="D10" s="3333"/>
      <c r="E10" s="3333"/>
      <c r="F10" s="3333"/>
      <c r="G10" s="3333"/>
      <c r="H10" s="3333"/>
      <c r="I10" s="3333"/>
      <c r="J10" s="2438"/>
      <c r="K10" s="3342" t="s">
        <v>417</v>
      </c>
      <c r="L10" s="3343"/>
      <c r="M10" s="3343"/>
      <c r="N10" s="3343"/>
      <c r="O10" s="3343"/>
      <c r="P10" s="3343"/>
      <c r="Q10" s="3343"/>
      <c r="R10" s="3343"/>
      <c r="S10" s="3343"/>
      <c r="T10" s="3343"/>
      <c r="U10" s="3343"/>
      <c r="V10" s="3343"/>
      <c r="W10" s="3343"/>
      <c r="X10" s="3343"/>
      <c r="Y10" s="3343"/>
      <c r="Z10" s="3343"/>
      <c r="AA10" s="3343"/>
      <c r="AB10" s="3343"/>
      <c r="AC10" s="3343"/>
      <c r="AD10" s="3343"/>
      <c r="AE10" s="3343"/>
      <c r="AF10" s="3343"/>
      <c r="AG10" s="3343"/>
      <c r="AH10" s="3343"/>
      <c r="AI10" s="3343"/>
      <c r="AJ10" s="3343"/>
      <c r="AK10" s="286"/>
      <c r="AL10" s="163"/>
      <c r="AM10" s="163"/>
      <c r="AN10" s="668"/>
      <c r="AO10" s="286"/>
      <c r="AP10" s="286"/>
      <c r="AQ10" s="286"/>
      <c r="AT10" s="286"/>
      <c r="AU10" s="286"/>
      <c r="AV10" s="286"/>
      <c r="AW10" s="286"/>
      <c r="AX10" s="286"/>
      <c r="AY10" s="286"/>
      <c r="AZ10" s="286"/>
    </row>
    <row r="11" spans="1:52" ht="3" hidden="1" customHeight="1" thickTop="1">
      <c r="A11" s="291"/>
      <c r="B11" s="2437"/>
      <c r="C11" s="2438"/>
      <c r="D11" s="2438"/>
      <c r="E11" s="2438"/>
      <c r="F11" s="2438"/>
      <c r="G11" s="2438"/>
      <c r="H11" s="2438"/>
      <c r="I11" s="2438"/>
      <c r="J11" s="2438"/>
      <c r="K11" s="3344"/>
      <c r="L11" s="3344"/>
      <c r="M11" s="3344"/>
      <c r="N11" s="3344"/>
      <c r="O11" s="3344"/>
      <c r="P11" s="3344"/>
      <c r="Q11" s="3344"/>
      <c r="R11" s="3344"/>
      <c r="S11" s="3344"/>
      <c r="T11" s="3344"/>
      <c r="U11" s="3344"/>
      <c r="V11" s="3344"/>
      <c r="W11" s="3344"/>
      <c r="X11" s="3344"/>
      <c r="Y11" s="3344"/>
      <c r="Z11" s="3344"/>
      <c r="AA11" s="3344"/>
      <c r="AB11" s="3344"/>
      <c r="AC11" s="3344"/>
      <c r="AD11" s="3344"/>
      <c r="AE11" s="3344"/>
      <c r="AF11" s="3344"/>
      <c r="AG11" s="3344"/>
      <c r="AH11" s="3344"/>
      <c r="AI11" s="3344"/>
      <c r="AJ11" s="3344"/>
      <c r="AK11" s="286"/>
      <c r="AL11" s="163"/>
      <c r="AM11" s="163"/>
      <c r="AN11" s="368"/>
      <c r="AO11" s="286"/>
      <c r="AP11" s="286"/>
      <c r="AQ11" s="286"/>
      <c r="AT11" s="286"/>
      <c r="AU11" s="286"/>
      <c r="AV11" s="286"/>
      <c r="AW11" s="286"/>
      <c r="AX11" s="286"/>
      <c r="AY11" s="286"/>
      <c r="AZ11" s="286"/>
    </row>
    <row r="12" spans="1:52" ht="7.5" customHeight="1" thickBot="1">
      <c r="A12" s="291"/>
      <c r="B12" s="2437"/>
      <c r="C12" s="2438"/>
      <c r="D12" s="2438"/>
      <c r="E12" s="2438"/>
      <c r="F12" s="2438"/>
      <c r="G12" s="2438"/>
      <c r="H12" s="2438"/>
      <c r="I12" s="2438"/>
      <c r="J12" s="2438"/>
      <c r="K12" s="3345"/>
      <c r="L12" s="3345"/>
      <c r="M12" s="3345"/>
      <c r="N12" s="3345"/>
      <c r="O12" s="3345"/>
      <c r="P12" s="3345"/>
      <c r="Q12" s="3345"/>
      <c r="R12" s="3345"/>
      <c r="S12" s="3345"/>
      <c r="T12" s="3345"/>
      <c r="U12" s="3345"/>
      <c r="V12" s="3345"/>
      <c r="W12" s="3345"/>
      <c r="X12" s="3345"/>
      <c r="Y12" s="3345"/>
      <c r="Z12" s="3345"/>
      <c r="AA12" s="3345"/>
      <c r="AB12" s="3345"/>
      <c r="AC12" s="3345"/>
      <c r="AD12" s="3345"/>
      <c r="AE12" s="3345"/>
      <c r="AF12" s="3345"/>
      <c r="AG12" s="3345"/>
      <c r="AH12" s="3345"/>
      <c r="AI12" s="3345"/>
      <c r="AJ12" s="3345"/>
      <c r="AK12" s="287"/>
      <c r="AL12" s="181"/>
      <c r="AM12" s="163"/>
      <c r="AN12" s="368"/>
      <c r="AO12" s="286"/>
      <c r="AP12" s="286"/>
      <c r="AQ12" s="286"/>
      <c r="AT12" s="286"/>
      <c r="AU12" s="286"/>
      <c r="AV12" s="286"/>
      <c r="AW12" s="286"/>
      <c r="AX12" s="286"/>
      <c r="AY12" s="286"/>
      <c r="AZ12" s="286"/>
    </row>
    <row r="13" spans="1:52" ht="18" customHeight="1">
      <c r="A13" s="291"/>
      <c r="B13" s="3334" t="s">
        <v>120</v>
      </c>
      <c r="C13" s="2535"/>
      <c r="D13" s="2535"/>
      <c r="E13" s="2535"/>
      <c r="F13" s="2535" t="s">
        <v>311</v>
      </c>
      <c r="G13" s="2535"/>
      <c r="H13" s="2535"/>
      <c r="I13" s="2535"/>
      <c r="J13" s="2535" t="s">
        <v>312</v>
      </c>
      <c r="K13" s="2535"/>
      <c r="L13" s="2535"/>
      <c r="M13" s="3338"/>
      <c r="N13" s="2535" t="s">
        <v>313</v>
      </c>
      <c r="O13" s="2535"/>
      <c r="P13" s="2535"/>
      <c r="Q13" s="1865" t="s">
        <v>114</v>
      </c>
      <c r="R13" s="1865"/>
      <c r="S13" s="1866"/>
      <c r="T13" s="1864" t="s">
        <v>314</v>
      </c>
      <c r="U13" s="1865"/>
      <c r="V13" s="1865"/>
      <c r="W13" s="1866"/>
      <c r="X13" s="1864" t="s">
        <v>431</v>
      </c>
      <c r="Y13" s="1865"/>
      <c r="Z13" s="1865"/>
      <c r="AA13" s="1865"/>
      <c r="AB13" s="1865"/>
      <c r="AC13" s="3346" t="s">
        <v>442</v>
      </c>
      <c r="AD13" s="3346"/>
      <c r="AE13" s="3346"/>
      <c r="AF13" s="3346"/>
      <c r="AG13" s="3346"/>
      <c r="AH13" s="1864" t="s">
        <v>419</v>
      </c>
      <c r="AI13" s="2554"/>
      <c r="AJ13" s="2554"/>
      <c r="AK13" s="2554"/>
      <c r="AL13" s="2554"/>
      <c r="AM13" s="2554"/>
      <c r="AN13" s="3348"/>
      <c r="AO13" s="1817"/>
      <c r="AP13" s="1817"/>
      <c r="AQ13" s="1817"/>
      <c r="AR13" s="1817"/>
      <c r="AS13" s="1817"/>
      <c r="AT13" s="1817"/>
      <c r="AU13" s="1817"/>
    </row>
    <row r="14" spans="1:52" ht="18" customHeight="1">
      <c r="A14" s="291"/>
      <c r="B14" s="3335"/>
      <c r="C14" s="2537"/>
      <c r="D14" s="2537"/>
      <c r="E14" s="2537"/>
      <c r="F14" s="2537"/>
      <c r="G14" s="2537"/>
      <c r="H14" s="2537"/>
      <c r="I14" s="2537"/>
      <c r="J14" s="2537"/>
      <c r="K14" s="2537"/>
      <c r="L14" s="2537"/>
      <c r="M14" s="1875"/>
      <c r="N14" s="2537"/>
      <c r="O14" s="2537"/>
      <c r="P14" s="2537"/>
      <c r="Q14" s="1817"/>
      <c r="R14" s="1817"/>
      <c r="S14" s="1856"/>
      <c r="T14" s="1867"/>
      <c r="U14" s="1817"/>
      <c r="V14" s="1817"/>
      <c r="W14" s="1856"/>
      <c r="X14" s="1867"/>
      <c r="Y14" s="1817"/>
      <c r="Z14" s="1817"/>
      <c r="AA14" s="1817"/>
      <c r="AB14" s="1817"/>
      <c r="AC14" s="2544"/>
      <c r="AD14" s="2544"/>
      <c r="AE14" s="2544"/>
      <c r="AF14" s="2544"/>
      <c r="AG14" s="2544"/>
      <c r="AH14" s="2556"/>
      <c r="AI14" s="3349"/>
      <c r="AJ14" s="3349"/>
      <c r="AK14" s="3349"/>
      <c r="AL14" s="3349"/>
      <c r="AM14" s="3349"/>
      <c r="AN14" s="3350"/>
      <c r="AO14" s="1817"/>
      <c r="AP14" s="1817"/>
      <c r="AQ14" s="1817"/>
      <c r="AR14" s="1817"/>
      <c r="AS14" s="1817"/>
      <c r="AT14" s="1817"/>
      <c r="AU14" s="1817"/>
    </row>
    <row r="15" spans="1:52" ht="18" customHeight="1">
      <c r="A15" s="291"/>
      <c r="B15" s="3335"/>
      <c r="C15" s="2537"/>
      <c r="D15" s="2537"/>
      <c r="E15" s="2537"/>
      <c r="F15" s="2537"/>
      <c r="G15" s="2537"/>
      <c r="H15" s="2537"/>
      <c r="I15" s="2537"/>
      <c r="J15" s="2537"/>
      <c r="K15" s="2537"/>
      <c r="L15" s="2537"/>
      <c r="M15" s="1875"/>
      <c r="N15" s="2537"/>
      <c r="O15" s="2537"/>
      <c r="P15" s="2537"/>
      <c r="Q15" s="1817"/>
      <c r="R15" s="1817"/>
      <c r="S15" s="1856"/>
      <c r="T15" s="1867"/>
      <c r="U15" s="1817"/>
      <c r="V15" s="1817"/>
      <c r="W15" s="1856"/>
      <c r="X15" s="1867"/>
      <c r="Y15" s="1817"/>
      <c r="Z15" s="1817"/>
      <c r="AA15" s="1817"/>
      <c r="AB15" s="1817"/>
      <c r="AC15" s="2544"/>
      <c r="AD15" s="2544"/>
      <c r="AE15" s="2544"/>
      <c r="AF15" s="2544"/>
      <c r="AG15" s="2544"/>
      <c r="AH15" s="2556"/>
      <c r="AI15" s="3349"/>
      <c r="AJ15" s="3349"/>
      <c r="AK15" s="3349"/>
      <c r="AL15" s="3349"/>
      <c r="AM15" s="3349"/>
      <c r="AN15" s="3350"/>
      <c r="AO15" s="1817"/>
      <c r="AP15" s="1817"/>
      <c r="AQ15" s="1817"/>
      <c r="AR15" s="1817"/>
      <c r="AS15" s="1817"/>
      <c r="AT15" s="1817"/>
      <c r="AU15" s="1817"/>
    </row>
    <row r="16" spans="1:52" ht="18" customHeight="1" thickBot="1">
      <c r="A16" s="291"/>
      <c r="B16" s="3336"/>
      <c r="C16" s="3337"/>
      <c r="D16" s="3337"/>
      <c r="E16" s="3337"/>
      <c r="F16" s="3337"/>
      <c r="G16" s="3337"/>
      <c r="H16" s="3337"/>
      <c r="I16" s="3337"/>
      <c r="J16" s="3337"/>
      <c r="K16" s="3337"/>
      <c r="L16" s="3337"/>
      <c r="M16" s="3339"/>
      <c r="N16" s="3337"/>
      <c r="O16" s="3337"/>
      <c r="P16" s="3337"/>
      <c r="Q16" s="1818"/>
      <c r="R16" s="1818"/>
      <c r="S16" s="3340"/>
      <c r="T16" s="3341"/>
      <c r="U16" s="1818"/>
      <c r="V16" s="1818"/>
      <c r="W16" s="3340"/>
      <c r="X16" s="3341"/>
      <c r="Y16" s="1818"/>
      <c r="Z16" s="1818"/>
      <c r="AA16" s="1818"/>
      <c r="AB16" s="1818"/>
      <c r="AC16" s="3347"/>
      <c r="AD16" s="3347"/>
      <c r="AE16" s="3347"/>
      <c r="AF16" s="3347"/>
      <c r="AG16" s="3347"/>
      <c r="AH16" s="3351"/>
      <c r="AI16" s="3352"/>
      <c r="AJ16" s="3352"/>
      <c r="AK16" s="3352"/>
      <c r="AL16" s="3352"/>
      <c r="AM16" s="3352"/>
      <c r="AN16" s="3353"/>
      <c r="AO16" s="1817"/>
      <c r="AP16" s="1817"/>
      <c r="AQ16" s="1817"/>
      <c r="AR16" s="1817"/>
      <c r="AS16" s="1817"/>
      <c r="AT16" s="1817"/>
      <c r="AU16" s="1817"/>
    </row>
    <row r="17" spans="1:47" ht="9" customHeight="1" thickBot="1">
      <c r="A17" s="291"/>
      <c r="B17" s="708">
        <v>1</v>
      </c>
      <c r="C17" s="3327">
        <v>2</v>
      </c>
      <c r="D17" s="3327"/>
      <c r="E17" s="3327"/>
      <c r="F17" s="3327">
        <v>3</v>
      </c>
      <c r="G17" s="3327"/>
      <c r="H17" s="3327"/>
      <c r="I17" s="3327"/>
      <c r="J17" s="3328">
        <v>4</v>
      </c>
      <c r="K17" s="3328"/>
      <c r="L17" s="3328"/>
      <c r="M17" s="3328"/>
      <c r="N17" s="3328">
        <v>5</v>
      </c>
      <c r="O17" s="3328"/>
      <c r="P17" s="3328"/>
      <c r="Q17" s="3327">
        <v>6</v>
      </c>
      <c r="R17" s="3327"/>
      <c r="S17" s="3327"/>
      <c r="T17" s="3327">
        <v>7</v>
      </c>
      <c r="U17" s="3327"/>
      <c r="V17" s="3327"/>
      <c r="W17" s="3327"/>
      <c r="X17" s="3327">
        <v>8</v>
      </c>
      <c r="Y17" s="3327"/>
      <c r="Z17" s="3327"/>
      <c r="AA17" s="3327"/>
      <c r="AB17" s="3327"/>
      <c r="AC17" s="3327">
        <v>9</v>
      </c>
      <c r="AD17" s="3327"/>
      <c r="AE17" s="3327"/>
      <c r="AF17" s="3327"/>
      <c r="AG17" s="3327"/>
      <c r="AH17" s="3329">
        <v>10</v>
      </c>
      <c r="AI17" s="3330"/>
      <c r="AJ17" s="3330"/>
      <c r="AK17" s="3330"/>
      <c r="AL17" s="3330"/>
      <c r="AM17" s="3330"/>
      <c r="AN17" s="3331"/>
      <c r="AO17" s="1817"/>
      <c r="AP17" s="1817"/>
      <c r="AQ17" s="1817"/>
      <c r="AR17" s="1817"/>
      <c r="AS17" s="1817"/>
      <c r="AT17" s="1817"/>
      <c r="AU17" s="1817"/>
    </row>
    <row r="18" spans="1:47" ht="18" customHeight="1">
      <c r="A18" s="291"/>
      <c r="B18" s="487">
        <v>1</v>
      </c>
      <c r="C18" s="3319"/>
      <c r="D18" s="3319"/>
      <c r="E18" s="3319"/>
      <c r="F18" s="3320"/>
      <c r="G18" s="3320"/>
      <c r="H18" s="3320"/>
      <c r="I18" s="3320"/>
      <c r="J18" s="3320"/>
      <c r="K18" s="3320"/>
      <c r="L18" s="3320"/>
      <c r="M18" s="3321"/>
      <c r="N18" s="3320"/>
      <c r="O18" s="3320"/>
      <c r="P18" s="3320"/>
      <c r="Q18" s="1891"/>
      <c r="R18" s="1891"/>
      <c r="S18" s="1892"/>
      <c r="T18" s="1890"/>
      <c r="U18" s="1891"/>
      <c r="V18" s="1891"/>
      <c r="W18" s="1892"/>
      <c r="X18" s="3322"/>
      <c r="Y18" s="3322"/>
      <c r="Z18" s="3322"/>
      <c r="AA18" s="3322"/>
      <c r="AB18" s="3322"/>
      <c r="AC18" s="3323"/>
      <c r="AD18" s="3323"/>
      <c r="AE18" s="3323"/>
      <c r="AF18" s="3323"/>
      <c r="AG18" s="3323"/>
      <c r="AH18" s="3324"/>
      <c r="AI18" s="3325"/>
      <c r="AJ18" s="3325"/>
      <c r="AK18" s="3325"/>
      <c r="AL18" s="3325"/>
      <c r="AM18" s="3325"/>
      <c r="AN18" s="3326"/>
      <c r="AO18" s="1775"/>
      <c r="AP18" s="1775"/>
      <c r="AQ18" s="1775"/>
      <c r="AR18" s="1775"/>
      <c r="AS18" s="1775"/>
      <c r="AT18" s="1775"/>
      <c r="AU18" s="1775"/>
    </row>
    <row r="19" spans="1:47" ht="18" customHeight="1">
      <c r="A19" s="291"/>
      <c r="B19" s="488">
        <v>2</v>
      </c>
      <c r="C19" s="2469"/>
      <c r="D19" s="2469"/>
      <c r="E19" s="2469"/>
      <c r="F19" s="2476"/>
      <c r="G19" s="2476"/>
      <c r="H19" s="2476"/>
      <c r="I19" s="2476"/>
      <c r="J19" s="2476"/>
      <c r="K19" s="2476"/>
      <c r="L19" s="2476"/>
      <c r="M19" s="3314"/>
      <c r="N19" s="2476"/>
      <c r="O19" s="2476"/>
      <c r="P19" s="2476"/>
      <c r="Q19" s="1908"/>
      <c r="R19" s="1908"/>
      <c r="S19" s="1909"/>
      <c r="T19" s="1907"/>
      <c r="U19" s="1908"/>
      <c r="V19" s="1908"/>
      <c r="W19" s="1909"/>
      <c r="X19" s="1920"/>
      <c r="Y19" s="1920"/>
      <c r="Z19" s="1920"/>
      <c r="AA19" s="1920"/>
      <c r="AB19" s="1920"/>
      <c r="AC19" s="3315"/>
      <c r="AD19" s="3315"/>
      <c r="AE19" s="3315"/>
      <c r="AF19" s="3315"/>
      <c r="AG19" s="3315"/>
      <c r="AH19" s="3316"/>
      <c r="AI19" s="3317"/>
      <c r="AJ19" s="3317"/>
      <c r="AK19" s="3317"/>
      <c r="AL19" s="3317"/>
      <c r="AM19" s="3317"/>
      <c r="AN19" s="3318"/>
      <c r="AO19" s="1775"/>
      <c r="AP19" s="1775"/>
      <c r="AQ19" s="1775"/>
      <c r="AR19" s="1775"/>
      <c r="AS19" s="1775"/>
      <c r="AT19" s="1775"/>
      <c r="AU19" s="1775"/>
    </row>
    <row r="20" spans="1:47" ht="18" customHeight="1">
      <c r="A20" s="291"/>
      <c r="B20" s="488">
        <v>3</v>
      </c>
      <c r="C20" s="2469"/>
      <c r="D20" s="2469"/>
      <c r="E20" s="2469"/>
      <c r="F20" s="2476"/>
      <c r="G20" s="2476"/>
      <c r="H20" s="2476"/>
      <c r="I20" s="2476"/>
      <c r="J20" s="2476"/>
      <c r="K20" s="2476"/>
      <c r="L20" s="2476"/>
      <c r="M20" s="3314"/>
      <c r="N20" s="2476"/>
      <c r="O20" s="2476"/>
      <c r="P20" s="2476"/>
      <c r="Q20" s="1908"/>
      <c r="R20" s="1908"/>
      <c r="S20" s="1909"/>
      <c r="T20" s="1907"/>
      <c r="U20" s="1908"/>
      <c r="V20" s="1908"/>
      <c r="W20" s="1909"/>
      <c r="X20" s="1920"/>
      <c r="Y20" s="1920"/>
      <c r="Z20" s="1920"/>
      <c r="AA20" s="1920"/>
      <c r="AB20" s="1920"/>
      <c r="AC20" s="3315"/>
      <c r="AD20" s="3315"/>
      <c r="AE20" s="3315"/>
      <c r="AF20" s="3315"/>
      <c r="AG20" s="3315"/>
      <c r="AH20" s="3316"/>
      <c r="AI20" s="3317"/>
      <c r="AJ20" s="3317"/>
      <c r="AK20" s="3317"/>
      <c r="AL20" s="3317"/>
      <c r="AM20" s="3317"/>
      <c r="AN20" s="3318"/>
      <c r="AO20" s="1775"/>
      <c r="AP20" s="1775"/>
      <c r="AQ20" s="1775"/>
      <c r="AR20" s="1775"/>
      <c r="AS20" s="1775"/>
      <c r="AT20" s="1775"/>
      <c r="AU20" s="1775"/>
    </row>
    <row r="21" spans="1:47" ht="18" customHeight="1">
      <c r="A21" s="291"/>
      <c r="B21" s="488">
        <v>4</v>
      </c>
      <c r="C21" s="2469"/>
      <c r="D21" s="2469"/>
      <c r="E21" s="2469"/>
      <c r="F21" s="2476"/>
      <c r="G21" s="2476"/>
      <c r="H21" s="2476"/>
      <c r="I21" s="2476"/>
      <c r="J21" s="2476"/>
      <c r="K21" s="2476"/>
      <c r="L21" s="2476"/>
      <c r="M21" s="3314"/>
      <c r="N21" s="2476"/>
      <c r="O21" s="2476"/>
      <c r="P21" s="2476"/>
      <c r="Q21" s="1908"/>
      <c r="R21" s="1908"/>
      <c r="S21" s="1909"/>
      <c r="T21" s="1907"/>
      <c r="U21" s="1908"/>
      <c r="V21" s="1908"/>
      <c r="W21" s="1909"/>
      <c r="X21" s="1920"/>
      <c r="Y21" s="1920"/>
      <c r="Z21" s="1920"/>
      <c r="AA21" s="1920"/>
      <c r="AB21" s="1920"/>
      <c r="AC21" s="3315"/>
      <c r="AD21" s="3315"/>
      <c r="AE21" s="3315"/>
      <c r="AF21" s="3315"/>
      <c r="AG21" s="3315"/>
      <c r="AH21" s="3316"/>
      <c r="AI21" s="3317"/>
      <c r="AJ21" s="3317"/>
      <c r="AK21" s="3317"/>
      <c r="AL21" s="3317"/>
      <c r="AM21" s="3317"/>
      <c r="AN21" s="3318"/>
      <c r="AO21" s="1775"/>
      <c r="AP21" s="1775"/>
      <c r="AQ21" s="1775"/>
      <c r="AR21" s="1775"/>
      <c r="AS21" s="1775"/>
      <c r="AT21" s="1775"/>
      <c r="AU21" s="1775"/>
    </row>
    <row r="22" spans="1:47" ht="18" customHeight="1">
      <c r="A22" s="291"/>
      <c r="B22" s="488">
        <v>5</v>
      </c>
      <c r="C22" s="2469"/>
      <c r="D22" s="2469"/>
      <c r="E22" s="2469"/>
      <c r="F22" s="2476"/>
      <c r="G22" s="2476"/>
      <c r="H22" s="2476"/>
      <c r="I22" s="2476"/>
      <c r="J22" s="2476"/>
      <c r="K22" s="2476"/>
      <c r="L22" s="2476"/>
      <c r="M22" s="3314"/>
      <c r="N22" s="2476"/>
      <c r="O22" s="2476"/>
      <c r="P22" s="2476"/>
      <c r="Q22" s="1908"/>
      <c r="R22" s="1908"/>
      <c r="S22" s="1909"/>
      <c r="T22" s="1907"/>
      <c r="U22" s="1908"/>
      <c r="V22" s="1908"/>
      <c r="W22" s="1909"/>
      <c r="X22" s="1920"/>
      <c r="Y22" s="1920"/>
      <c r="Z22" s="1920"/>
      <c r="AA22" s="1920"/>
      <c r="AB22" s="1920"/>
      <c r="AC22" s="3315"/>
      <c r="AD22" s="3315"/>
      <c r="AE22" s="3315"/>
      <c r="AF22" s="3315"/>
      <c r="AG22" s="3315"/>
      <c r="AH22" s="3316"/>
      <c r="AI22" s="3317"/>
      <c r="AJ22" s="3317"/>
      <c r="AK22" s="3317"/>
      <c r="AL22" s="3317"/>
      <c r="AM22" s="3317"/>
      <c r="AN22" s="3318"/>
      <c r="AO22" s="1775"/>
      <c r="AP22" s="1775"/>
      <c r="AQ22" s="1775"/>
      <c r="AR22" s="1775"/>
      <c r="AS22" s="1775"/>
      <c r="AT22" s="1775"/>
      <c r="AU22" s="1775"/>
    </row>
    <row r="23" spans="1:47" ht="18" customHeight="1">
      <c r="A23" s="291"/>
      <c r="B23" s="488">
        <v>6</v>
      </c>
      <c r="C23" s="2469"/>
      <c r="D23" s="2469"/>
      <c r="E23" s="2469"/>
      <c r="F23" s="2476"/>
      <c r="G23" s="2476"/>
      <c r="H23" s="2476"/>
      <c r="I23" s="2476"/>
      <c r="J23" s="2476"/>
      <c r="K23" s="2476"/>
      <c r="L23" s="2476"/>
      <c r="M23" s="3314"/>
      <c r="N23" s="2476"/>
      <c r="O23" s="2476"/>
      <c r="P23" s="2476"/>
      <c r="Q23" s="1908"/>
      <c r="R23" s="1908"/>
      <c r="S23" s="1909"/>
      <c r="T23" s="1907"/>
      <c r="U23" s="1908"/>
      <c r="V23" s="1908"/>
      <c r="W23" s="1909"/>
      <c r="X23" s="1920"/>
      <c r="Y23" s="1920"/>
      <c r="Z23" s="1920"/>
      <c r="AA23" s="1920"/>
      <c r="AB23" s="1920"/>
      <c r="AC23" s="3315"/>
      <c r="AD23" s="3315"/>
      <c r="AE23" s="3315"/>
      <c r="AF23" s="3315"/>
      <c r="AG23" s="3315"/>
      <c r="AH23" s="3316"/>
      <c r="AI23" s="3317"/>
      <c r="AJ23" s="3317"/>
      <c r="AK23" s="3317"/>
      <c r="AL23" s="3317"/>
      <c r="AM23" s="3317"/>
      <c r="AN23" s="3318"/>
      <c r="AO23" s="1775"/>
      <c r="AP23" s="1775"/>
      <c r="AQ23" s="1775"/>
      <c r="AR23" s="1775"/>
      <c r="AS23" s="1775"/>
      <c r="AT23" s="1775"/>
      <c r="AU23" s="1775"/>
    </row>
    <row r="24" spans="1:47" ht="18" customHeight="1">
      <c r="A24" s="291"/>
      <c r="B24" s="488">
        <v>7</v>
      </c>
      <c r="C24" s="2469"/>
      <c r="D24" s="2469"/>
      <c r="E24" s="2469"/>
      <c r="F24" s="2476"/>
      <c r="G24" s="2476"/>
      <c r="H24" s="2476"/>
      <c r="I24" s="2476"/>
      <c r="J24" s="2476"/>
      <c r="K24" s="2476"/>
      <c r="L24" s="2476"/>
      <c r="M24" s="3314"/>
      <c r="N24" s="2476"/>
      <c r="O24" s="2476"/>
      <c r="P24" s="2476"/>
      <c r="Q24" s="1908"/>
      <c r="R24" s="1908"/>
      <c r="S24" s="1909"/>
      <c r="T24" s="1907"/>
      <c r="U24" s="1908"/>
      <c r="V24" s="1908"/>
      <c r="W24" s="1909"/>
      <c r="X24" s="1920"/>
      <c r="Y24" s="1920"/>
      <c r="Z24" s="1920"/>
      <c r="AA24" s="1920"/>
      <c r="AB24" s="1920"/>
      <c r="AC24" s="3315"/>
      <c r="AD24" s="3315"/>
      <c r="AE24" s="3315"/>
      <c r="AF24" s="3315"/>
      <c r="AG24" s="3315"/>
      <c r="AH24" s="3316"/>
      <c r="AI24" s="3317"/>
      <c r="AJ24" s="3317"/>
      <c r="AK24" s="3317"/>
      <c r="AL24" s="3317"/>
      <c r="AM24" s="3317"/>
      <c r="AN24" s="3318"/>
      <c r="AO24" s="1775"/>
      <c r="AP24" s="1775"/>
      <c r="AQ24" s="1775"/>
      <c r="AR24" s="1775"/>
      <c r="AS24" s="1775"/>
      <c r="AT24" s="1775"/>
      <c r="AU24" s="1775"/>
    </row>
    <row r="25" spans="1:47" ht="18" customHeight="1" thickBot="1">
      <c r="A25" s="291"/>
      <c r="B25" s="489">
        <v>8</v>
      </c>
      <c r="C25" s="2514"/>
      <c r="D25" s="2514"/>
      <c r="E25" s="2514"/>
      <c r="F25" s="3298"/>
      <c r="G25" s="3298"/>
      <c r="H25" s="3298"/>
      <c r="I25" s="3298"/>
      <c r="J25" s="3298"/>
      <c r="K25" s="3298"/>
      <c r="L25" s="3298"/>
      <c r="M25" s="3299"/>
      <c r="N25" s="3298"/>
      <c r="O25" s="3298"/>
      <c r="P25" s="3298"/>
      <c r="Q25" s="3300"/>
      <c r="R25" s="3300"/>
      <c r="S25" s="3301"/>
      <c r="T25" s="3302"/>
      <c r="U25" s="3300"/>
      <c r="V25" s="3300"/>
      <c r="W25" s="3301"/>
      <c r="X25" s="1915"/>
      <c r="Y25" s="1915"/>
      <c r="Z25" s="1915"/>
      <c r="AA25" s="1915"/>
      <c r="AB25" s="1915"/>
      <c r="AC25" s="3293"/>
      <c r="AD25" s="3293"/>
      <c r="AE25" s="3293"/>
      <c r="AF25" s="3293"/>
      <c r="AG25" s="3293"/>
      <c r="AH25" s="3294"/>
      <c r="AI25" s="3294"/>
      <c r="AJ25" s="3294"/>
      <c r="AK25" s="3294"/>
      <c r="AL25" s="3294"/>
      <c r="AM25" s="3294"/>
      <c r="AN25" s="3295"/>
      <c r="AO25" s="1775"/>
      <c r="AP25" s="1775"/>
      <c r="AQ25" s="1775"/>
      <c r="AR25" s="1775"/>
      <c r="AS25" s="1775"/>
      <c r="AT25" s="1775"/>
      <c r="AU25" s="1775"/>
    </row>
    <row r="26" spans="1:47" ht="14.25" customHeight="1">
      <c r="A26" s="291"/>
      <c r="B26" s="705" t="s">
        <v>425</v>
      </c>
      <c r="C26" s="702"/>
      <c r="D26" s="702"/>
      <c r="E26" s="702"/>
      <c r="F26" s="702"/>
      <c r="G26" s="702"/>
      <c r="H26" s="702"/>
      <c r="I26" s="702"/>
      <c r="J26" s="702"/>
      <c r="K26" s="702"/>
      <c r="L26" s="702"/>
      <c r="M26" s="702"/>
      <c r="N26" s="702"/>
      <c r="O26" s="702"/>
      <c r="P26" s="702"/>
      <c r="Q26" s="702"/>
      <c r="R26" s="702"/>
      <c r="S26" s="702"/>
      <c r="T26" s="702"/>
      <c r="U26" s="702"/>
      <c r="V26" s="702"/>
      <c r="W26" s="702"/>
      <c r="X26" s="702"/>
      <c r="Y26" s="702"/>
      <c r="Z26" s="702"/>
      <c r="AA26" s="702"/>
      <c r="AB26" s="702"/>
      <c r="AC26" s="702"/>
      <c r="AD26" s="702"/>
      <c r="AE26" s="702"/>
      <c r="AF26" s="702"/>
      <c r="AG26" s="702"/>
      <c r="AH26" s="702"/>
      <c r="AI26" s="702"/>
      <c r="AJ26" s="702"/>
      <c r="AK26" s="702"/>
      <c r="AL26" s="702"/>
      <c r="AM26" s="702"/>
      <c r="AN26" s="723"/>
    </row>
    <row r="27" spans="1:47" ht="14.25" customHeight="1">
      <c r="A27" s="291"/>
      <c r="B27" s="701"/>
      <c r="C27" s="702"/>
      <c r="D27" s="702"/>
      <c r="E27" s="702"/>
      <c r="F27" s="702"/>
      <c r="G27" s="702"/>
      <c r="H27" s="702"/>
      <c r="I27" s="702"/>
      <c r="J27" s="702"/>
      <c r="K27" s="702"/>
      <c r="L27" s="702"/>
      <c r="M27" s="702"/>
      <c r="N27" s="702"/>
      <c r="O27" s="702"/>
      <c r="P27" s="702"/>
      <c r="Q27" s="702"/>
      <c r="R27" s="702"/>
      <c r="S27" s="702"/>
      <c r="T27" s="702"/>
      <c r="U27" s="702"/>
      <c r="V27" s="702"/>
      <c r="W27" s="702"/>
      <c r="X27" s="702"/>
      <c r="Y27" s="702"/>
      <c r="Z27" s="702"/>
      <c r="AA27" s="702"/>
      <c r="AB27" s="702"/>
      <c r="AC27" s="702"/>
      <c r="AD27" s="702"/>
      <c r="AE27" s="702"/>
      <c r="AF27" s="702"/>
      <c r="AG27" s="702"/>
      <c r="AH27" s="702"/>
      <c r="AI27" s="702"/>
      <c r="AJ27" s="702"/>
      <c r="AK27" s="702"/>
      <c r="AL27" s="702"/>
      <c r="AM27" s="702"/>
      <c r="AN27" s="724"/>
    </row>
    <row r="28" spans="1:47" ht="15.95" customHeight="1">
      <c r="A28" s="291"/>
      <c r="B28" s="701"/>
      <c r="C28" s="702"/>
      <c r="D28" s="702"/>
      <c r="E28" s="702"/>
      <c r="F28" s="702"/>
      <c r="G28" s="702"/>
      <c r="H28" s="702"/>
      <c r="I28" s="702"/>
      <c r="J28" s="702"/>
      <c r="K28" s="702"/>
      <c r="L28" s="702"/>
      <c r="M28" s="702"/>
      <c r="N28" s="702"/>
      <c r="O28" s="702"/>
      <c r="P28" s="702"/>
      <c r="Q28" s="702"/>
      <c r="R28" s="702"/>
      <c r="S28" s="702"/>
      <c r="T28" s="702"/>
      <c r="U28" s="702"/>
      <c r="V28" s="702"/>
      <c r="W28" s="702"/>
      <c r="X28" s="702"/>
      <c r="Y28" s="702"/>
      <c r="Z28" s="702"/>
      <c r="AA28" s="702"/>
      <c r="AB28" s="702"/>
      <c r="AC28" s="702"/>
      <c r="AD28" s="702"/>
      <c r="AE28" s="702"/>
      <c r="AF28" s="702"/>
      <c r="AG28" s="702"/>
      <c r="AH28" s="702"/>
      <c r="AI28" s="702"/>
      <c r="AJ28" s="702"/>
      <c r="AK28" s="702"/>
      <c r="AL28" s="702"/>
      <c r="AM28" s="702"/>
      <c r="AN28" s="724"/>
    </row>
    <row r="29" spans="1:47" ht="15.95" customHeight="1">
      <c r="A29" s="291"/>
      <c r="B29" s="701"/>
      <c r="C29" s="702"/>
      <c r="D29" s="702"/>
      <c r="E29" s="702"/>
      <c r="F29" s="702"/>
      <c r="G29" s="702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2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2"/>
      <c r="AI29" s="702"/>
      <c r="AJ29" s="702"/>
      <c r="AK29" s="702"/>
      <c r="AL29" s="702"/>
      <c r="AM29" s="702"/>
      <c r="AN29" s="724"/>
    </row>
    <row r="30" spans="1:47" ht="15.95" customHeight="1">
      <c r="A30" s="291"/>
      <c r="B30" s="701"/>
      <c r="C30" s="702"/>
      <c r="D30" s="702"/>
      <c r="E30" s="702"/>
      <c r="F30" s="702"/>
      <c r="G30" s="702"/>
      <c r="H30" s="702"/>
      <c r="I30" s="702"/>
      <c r="J30" s="702"/>
      <c r="K30" s="702"/>
      <c r="L30" s="702"/>
      <c r="M30" s="702"/>
      <c r="N30" s="702"/>
      <c r="O30" s="702"/>
      <c r="P30" s="702"/>
      <c r="Q30" s="702"/>
      <c r="R30" s="702"/>
      <c r="S30" s="702"/>
      <c r="T30" s="702"/>
      <c r="U30" s="702"/>
      <c r="V30" s="702"/>
      <c r="W30" s="702"/>
      <c r="X30" s="702"/>
      <c r="Y30" s="702"/>
      <c r="Z30" s="702"/>
      <c r="AA30" s="702"/>
      <c r="AB30" s="702"/>
      <c r="AC30" s="702"/>
      <c r="AD30" s="702"/>
      <c r="AE30" s="702"/>
      <c r="AF30" s="702"/>
      <c r="AG30" s="702"/>
      <c r="AH30" s="702"/>
      <c r="AI30" s="702"/>
      <c r="AJ30" s="702"/>
      <c r="AK30" s="702"/>
      <c r="AL30" s="702"/>
      <c r="AM30" s="702"/>
      <c r="AN30" s="724"/>
    </row>
    <row r="31" spans="1:47" ht="15.95" customHeight="1" thickBot="1">
      <c r="A31" s="291"/>
      <c r="B31" s="703"/>
      <c r="C31" s="704"/>
      <c r="D31" s="704"/>
      <c r="E31" s="704"/>
      <c r="F31" s="704"/>
      <c r="G31" s="704"/>
      <c r="H31" s="70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04"/>
      <c r="AA31" s="704"/>
      <c r="AB31" s="704"/>
      <c r="AC31" s="704"/>
      <c r="AD31" s="704"/>
      <c r="AE31" s="704"/>
      <c r="AF31" s="704"/>
      <c r="AG31" s="704"/>
      <c r="AH31" s="704"/>
      <c r="AI31" s="704"/>
      <c r="AJ31" s="704"/>
      <c r="AK31" s="704"/>
      <c r="AL31" s="704"/>
      <c r="AM31" s="704"/>
      <c r="AN31" s="725"/>
    </row>
    <row r="32" spans="1:47" ht="15" customHeight="1">
      <c r="A32" s="291"/>
      <c r="B32" s="291"/>
      <c r="D32" s="490" t="s">
        <v>315</v>
      </c>
      <c r="F32" s="491"/>
      <c r="G32" s="491"/>
      <c r="H32" s="491"/>
      <c r="I32" s="491"/>
      <c r="AL32" s="163"/>
      <c r="AN32" s="334"/>
    </row>
    <row r="33" spans="1:41" ht="15" customHeight="1">
      <c r="A33" s="291"/>
      <c r="B33" s="291"/>
      <c r="D33" s="3296" t="s">
        <v>316</v>
      </c>
      <c r="E33" s="3296"/>
      <c r="F33" s="3296"/>
      <c r="G33" s="3296"/>
      <c r="H33" s="3296"/>
      <c r="I33" s="3296"/>
      <c r="J33" s="3296"/>
      <c r="K33" s="3296"/>
      <c r="L33" s="3296"/>
      <c r="M33" s="3296"/>
      <c r="N33" s="3296"/>
      <c r="O33" s="3296"/>
      <c r="P33" s="3296"/>
      <c r="Q33" s="3296"/>
      <c r="R33" s="3296"/>
      <c r="S33" s="3296"/>
      <c r="T33" s="3296"/>
      <c r="U33" s="3296"/>
      <c r="V33" s="3296"/>
      <c r="W33" s="3296"/>
      <c r="X33" s="3296"/>
      <c r="Y33" s="3296"/>
      <c r="Z33" s="3296"/>
      <c r="AA33" s="3296"/>
      <c r="AB33" s="3296"/>
      <c r="AC33" s="3296"/>
      <c r="AD33" s="3296"/>
      <c r="AE33" s="3296"/>
      <c r="AF33" s="3296"/>
      <c r="AG33" s="3296"/>
      <c r="AL33" s="163"/>
      <c r="AN33" s="334"/>
    </row>
    <row r="34" spans="1:41" ht="15" customHeight="1">
      <c r="A34" s="291"/>
      <c r="B34" s="291"/>
      <c r="D34" s="3296"/>
      <c r="E34" s="3296"/>
      <c r="F34" s="3296"/>
      <c r="G34" s="3296"/>
      <c r="H34" s="3296"/>
      <c r="I34" s="3296"/>
      <c r="J34" s="3296"/>
      <c r="K34" s="3296"/>
      <c r="L34" s="3296"/>
      <c r="M34" s="3296"/>
      <c r="N34" s="3296"/>
      <c r="O34" s="3296"/>
      <c r="P34" s="3296"/>
      <c r="Q34" s="3296"/>
      <c r="R34" s="3296"/>
      <c r="S34" s="3296"/>
      <c r="T34" s="3296"/>
      <c r="U34" s="3296"/>
      <c r="V34" s="3296"/>
      <c r="W34" s="3296"/>
      <c r="X34" s="3296"/>
      <c r="Y34" s="3296"/>
      <c r="Z34" s="3296"/>
      <c r="AA34" s="3296"/>
      <c r="AB34" s="3296"/>
      <c r="AC34" s="3296"/>
      <c r="AD34" s="3296"/>
      <c r="AE34" s="3296"/>
      <c r="AF34" s="3296"/>
      <c r="AG34" s="3296"/>
      <c r="AL34" s="163"/>
      <c r="AN34" s="334"/>
    </row>
    <row r="35" spans="1:41" ht="124.5" customHeight="1">
      <c r="A35" s="291"/>
      <c r="B35" s="291"/>
      <c r="W35" s="345"/>
      <c r="X35" s="345"/>
      <c r="Y35" s="345"/>
      <c r="Z35" s="345"/>
      <c r="AA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827"/>
    </row>
    <row r="36" spans="1:41" ht="15" customHeight="1">
      <c r="A36" s="291"/>
      <c r="B36" s="291"/>
      <c r="C36" s="492"/>
      <c r="D36" s="337"/>
      <c r="E36" s="337"/>
      <c r="F36" s="493"/>
      <c r="G36" s="493"/>
      <c r="H36" s="493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W36" s="343"/>
      <c r="X36" s="343"/>
      <c r="Y36" s="343"/>
      <c r="Z36" s="343"/>
      <c r="AA36" s="343"/>
      <c r="AE36" s="343"/>
      <c r="AF36" s="343"/>
      <c r="AG36" s="343"/>
      <c r="AH36" s="343"/>
      <c r="AI36" s="343"/>
      <c r="AJ36" s="343"/>
      <c r="AK36" s="343"/>
      <c r="AL36" s="343"/>
      <c r="AM36" s="343"/>
      <c r="AN36" s="828"/>
    </row>
    <row r="37" spans="1:41" ht="15" customHeight="1">
      <c r="A37" s="291"/>
      <c r="B37" s="291"/>
      <c r="C37" s="494"/>
      <c r="D37" s="494"/>
      <c r="E37" s="494"/>
      <c r="F37" s="494"/>
      <c r="G37" s="494"/>
      <c r="H37" s="494"/>
      <c r="I37" s="494"/>
      <c r="J37" s="494"/>
      <c r="K37" s="296"/>
      <c r="L37" s="296"/>
      <c r="M37" s="296"/>
      <c r="N37" s="296"/>
      <c r="O37" s="296"/>
      <c r="P37" s="296"/>
      <c r="Q37" s="495"/>
      <c r="R37" s="315"/>
      <c r="W37" s="343"/>
      <c r="X37" s="343"/>
      <c r="Y37" s="343"/>
      <c r="Z37" s="343"/>
      <c r="AA37" s="343"/>
      <c r="AE37" s="343"/>
      <c r="AF37" s="343"/>
      <c r="AG37" s="343"/>
      <c r="AH37" s="343"/>
      <c r="AI37" s="343"/>
      <c r="AJ37" s="343"/>
      <c r="AK37" s="343"/>
      <c r="AL37" s="343"/>
      <c r="AM37" s="343"/>
      <c r="AN37" s="828"/>
    </row>
    <row r="38" spans="1:41" ht="15" customHeight="1">
      <c r="A38" s="291"/>
      <c r="B38" s="291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286"/>
      <c r="R38" s="338"/>
      <c r="U38" s="496"/>
      <c r="V38" s="496"/>
      <c r="W38" s="496"/>
      <c r="X38" s="496"/>
      <c r="Y38" s="496"/>
      <c r="Z38" s="496"/>
      <c r="AA38" s="496"/>
      <c r="AE38" s="496"/>
      <c r="AF38" s="496"/>
      <c r="AG38" s="496"/>
      <c r="AH38" s="496"/>
      <c r="AI38" s="496"/>
      <c r="AJ38" s="496"/>
      <c r="AK38" s="496"/>
      <c r="AL38" s="496"/>
      <c r="AM38" s="496"/>
      <c r="AN38" s="829"/>
    </row>
    <row r="39" spans="1:41" ht="15" customHeight="1">
      <c r="A39" s="291"/>
      <c r="B39" s="291"/>
      <c r="C39" s="311"/>
      <c r="D39" s="311"/>
      <c r="E39" s="311"/>
      <c r="F39" s="311"/>
      <c r="G39" s="311"/>
      <c r="H39" s="311"/>
      <c r="I39" s="311"/>
      <c r="J39" s="311"/>
      <c r="K39" s="497"/>
      <c r="L39" s="497"/>
      <c r="M39" s="497"/>
      <c r="N39" s="497"/>
      <c r="O39" s="497"/>
      <c r="P39" s="497"/>
      <c r="Q39" s="286"/>
      <c r="R39" s="338"/>
      <c r="W39" s="343"/>
      <c r="X39" s="343"/>
      <c r="Y39" s="343"/>
      <c r="Z39" s="343"/>
      <c r="AA39" s="343"/>
      <c r="AE39" s="343"/>
      <c r="AF39" s="343"/>
      <c r="AG39" s="343"/>
      <c r="AH39" s="343"/>
      <c r="AI39" s="343"/>
      <c r="AJ39" s="343"/>
      <c r="AK39" s="343"/>
      <c r="AL39" s="343"/>
      <c r="AM39" s="343"/>
      <c r="AN39" s="828"/>
    </row>
    <row r="40" spans="1:41" ht="15" customHeight="1">
      <c r="A40" s="291"/>
      <c r="B40" s="291"/>
      <c r="C40" s="311"/>
      <c r="D40" s="311"/>
      <c r="E40" s="311"/>
      <c r="F40" s="311"/>
      <c r="G40" s="311"/>
      <c r="H40" s="311"/>
      <c r="I40" s="311"/>
      <c r="J40" s="311"/>
      <c r="K40" s="497"/>
      <c r="L40" s="497"/>
      <c r="M40" s="497"/>
      <c r="N40" s="497"/>
      <c r="O40" s="497"/>
      <c r="P40" s="497"/>
      <c r="Q40" s="286"/>
      <c r="R40" s="338"/>
      <c r="W40" s="343"/>
      <c r="X40" s="343"/>
      <c r="Y40" s="343"/>
      <c r="Z40" s="343"/>
      <c r="AA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828"/>
    </row>
    <row r="41" spans="1:41" ht="15" customHeight="1">
      <c r="A41" s="291"/>
      <c r="B41" s="291"/>
      <c r="C41" s="292"/>
      <c r="D41" s="292"/>
      <c r="E41" s="292"/>
      <c r="F41" s="292"/>
      <c r="G41" s="292"/>
      <c r="H41" s="292"/>
      <c r="I41" s="292"/>
      <c r="J41" s="292"/>
      <c r="K41" s="497"/>
      <c r="L41" s="497"/>
      <c r="M41" s="497"/>
      <c r="N41" s="497"/>
      <c r="O41" s="497"/>
      <c r="P41" s="497"/>
      <c r="Q41" s="286"/>
      <c r="R41" s="338"/>
      <c r="W41" s="337"/>
      <c r="X41" s="337"/>
      <c r="Y41" s="337"/>
      <c r="Z41" s="337"/>
      <c r="AA41" s="337"/>
      <c r="AE41" s="337"/>
      <c r="AF41" s="337"/>
      <c r="AG41" s="337"/>
      <c r="AH41" s="337"/>
      <c r="AI41" s="337"/>
      <c r="AJ41" s="337"/>
      <c r="AK41" s="337"/>
      <c r="AL41" s="337"/>
      <c r="AM41" s="337"/>
      <c r="AN41" s="336"/>
    </row>
    <row r="42" spans="1:41" ht="15" customHeight="1">
      <c r="A42" s="291"/>
      <c r="B42" s="291"/>
      <c r="C42" s="292"/>
      <c r="D42" s="292"/>
      <c r="E42" s="292"/>
      <c r="F42" s="292"/>
      <c r="G42" s="292"/>
      <c r="H42" s="292"/>
      <c r="I42" s="292"/>
      <c r="J42" s="292"/>
      <c r="K42" s="497"/>
      <c r="L42" s="497"/>
      <c r="M42" s="497"/>
      <c r="N42" s="497"/>
      <c r="O42" s="497"/>
      <c r="P42" s="497"/>
      <c r="Q42" s="286"/>
      <c r="R42" s="338"/>
      <c r="W42" s="337"/>
      <c r="X42" s="337"/>
      <c r="Y42" s="337"/>
      <c r="Z42" s="337"/>
      <c r="AA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336"/>
    </row>
    <row r="43" spans="1:41" ht="15" customHeight="1">
      <c r="A43" s="291"/>
      <c r="B43" s="291"/>
      <c r="W43" s="337"/>
      <c r="X43" s="337"/>
      <c r="Y43" s="337"/>
      <c r="Z43" s="337"/>
      <c r="AA43" s="337"/>
      <c r="AE43" s="337"/>
      <c r="AF43" s="337"/>
      <c r="AG43" s="337"/>
      <c r="AH43" s="337"/>
      <c r="AI43" s="337"/>
      <c r="AJ43" s="337"/>
      <c r="AK43" s="337"/>
      <c r="AL43" s="337"/>
      <c r="AM43" s="337"/>
      <c r="AN43" s="336"/>
    </row>
    <row r="44" spans="1:41" ht="15" customHeight="1">
      <c r="A44" s="291"/>
      <c r="B44" s="291"/>
      <c r="W44" s="296"/>
      <c r="X44" s="296"/>
      <c r="Y44" s="296"/>
      <c r="Z44" s="296"/>
      <c r="AA44" s="296"/>
      <c r="AE44" s="296"/>
      <c r="AF44" s="304"/>
      <c r="AG44" s="2421" t="s">
        <v>0</v>
      </c>
      <c r="AH44" s="2421"/>
      <c r="AI44" s="2421"/>
      <c r="AJ44" s="2421"/>
      <c r="AK44" s="2421"/>
      <c r="AL44" s="2421"/>
      <c r="AM44" s="2421"/>
      <c r="AN44" s="3297"/>
      <c r="AO44" s="833"/>
    </row>
    <row r="45" spans="1:41" ht="15" customHeight="1">
      <c r="A45" s="291"/>
      <c r="B45" s="291"/>
      <c r="C45" s="498"/>
      <c r="D45" s="311"/>
      <c r="E45" s="311"/>
      <c r="F45" s="311"/>
      <c r="G45" s="311"/>
      <c r="H45" s="311"/>
      <c r="I45" s="311"/>
      <c r="J45" s="311"/>
      <c r="K45" s="431"/>
      <c r="L45" s="431"/>
      <c r="M45" s="431"/>
      <c r="N45" s="431"/>
      <c r="O45" s="431"/>
      <c r="P45" s="431"/>
      <c r="Q45" s="431"/>
      <c r="R45" s="431"/>
      <c r="U45" s="296"/>
      <c r="V45" s="296"/>
      <c r="W45" s="296"/>
      <c r="X45" s="296"/>
      <c r="Y45" s="296"/>
      <c r="Z45" s="296"/>
      <c r="AA45" s="296"/>
      <c r="AE45" s="296"/>
      <c r="AF45" s="304"/>
      <c r="AG45" s="3303"/>
      <c r="AH45" s="3303"/>
      <c r="AI45" s="3303"/>
      <c r="AJ45" s="3303"/>
      <c r="AK45" s="3303"/>
      <c r="AL45" s="3303"/>
      <c r="AM45" s="3303"/>
      <c r="AN45" s="3304"/>
    </row>
    <row r="46" spans="1:41" ht="12.95" customHeight="1">
      <c r="A46" s="291"/>
      <c r="B46" s="291"/>
      <c r="C46" s="498"/>
      <c r="U46" s="296"/>
      <c r="V46" s="296"/>
      <c r="W46" s="296"/>
      <c r="X46" s="296"/>
      <c r="Y46" s="296"/>
      <c r="Z46" s="296"/>
      <c r="AA46" s="304"/>
      <c r="AE46" s="296"/>
      <c r="AF46" s="304"/>
      <c r="AG46" s="3303"/>
      <c r="AH46" s="3303"/>
      <c r="AI46" s="3303"/>
      <c r="AJ46" s="3303"/>
      <c r="AK46" s="3303"/>
      <c r="AL46" s="3303"/>
      <c r="AM46" s="3303"/>
      <c r="AN46" s="3304"/>
    </row>
    <row r="47" spans="1:41" ht="13.5" customHeight="1">
      <c r="A47" s="291"/>
      <c r="B47" s="291"/>
      <c r="S47" s="296"/>
      <c r="T47" s="296"/>
      <c r="U47" s="296"/>
      <c r="V47" s="296"/>
      <c r="W47" s="296"/>
      <c r="X47" s="296"/>
      <c r="Y47" s="296"/>
      <c r="Z47" s="296"/>
      <c r="AA47" s="296"/>
      <c r="AE47" s="296"/>
      <c r="AF47" s="304"/>
      <c r="AG47" s="2423" t="s">
        <v>47</v>
      </c>
      <c r="AH47" s="2423"/>
      <c r="AI47" s="2423"/>
      <c r="AJ47" s="2423"/>
      <c r="AK47" s="2423"/>
      <c r="AL47" s="2423"/>
      <c r="AM47" s="2423"/>
      <c r="AN47" s="3305"/>
      <c r="AO47" s="833"/>
    </row>
    <row r="48" spans="1:41" ht="12.95" customHeight="1">
      <c r="A48" s="291"/>
      <c r="B48" s="291"/>
      <c r="S48" s="296"/>
      <c r="T48" s="296"/>
      <c r="U48" s="296"/>
      <c r="V48" s="296"/>
      <c r="W48" s="296"/>
      <c r="X48" s="296"/>
      <c r="Y48" s="296"/>
      <c r="Z48" s="296"/>
      <c r="AA48" s="296"/>
      <c r="AE48" s="296"/>
      <c r="AF48" s="304"/>
      <c r="AG48" s="3306"/>
      <c r="AH48" s="3306"/>
      <c r="AI48" s="3306"/>
      <c r="AJ48" s="3306"/>
      <c r="AK48" s="3306"/>
      <c r="AL48" s="3306"/>
      <c r="AM48" s="3306"/>
      <c r="AN48" s="3307"/>
    </row>
    <row r="49" spans="1:50" ht="12.95" customHeight="1">
      <c r="A49" s="291"/>
      <c r="B49" s="291"/>
      <c r="S49" s="296"/>
      <c r="T49" s="315"/>
      <c r="U49" s="296"/>
      <c r="V49" s="296"/>
      <c r="W49" s="315"/>
      <c r="X49" s="296"/>
      <c r="Y49" s="296"/>
      <c r="Z49" s="296"/>
      <c r="AA49" s="296"/>
      <c r="AE49" s="296"/>
      <c r="AF49" s="304"/>
      <c r="AG49" s="3306"/>
      <c r="AH49" s="3306"/>
      <c r="AI49" s="3306"/>
      <c r="AJ49" s="3306"/>
      <c r="AK49" s="3306"/>
      <c r="AL49" s="3306"/>
      <c r="AM49" s="3306"/>
      <c r="AN49" s="3307"/>
      <c r="AO49" s="286"/>
      <c r="AP49" s="286"/>
      <c r="AX49" s="286"/>
    </row>
    <row r="50" spans="1:50" ht="12.95" customHeight="1">
      <c r="A50" s="291"/>
      <c r="B50" s="291"/>
      <c r="S50" s="296"/>
      <c r="T50" s="296"/>
      <c r="U50" s="296"/>
      <c r="V50" s="296"/>
      <c r="W50" s="296"/>
      <c r="X50" s="296"/>
      <c r="Y50" s="296"/>
      <c r="Z50" s="296"/>
      <c r="AA50" s="296"/>
      <c r="AE50" s="296"/>
      <c r="AF50" s="304"/>
      <c r="AG50" s="2423" t="s">
        <v>112</v>
      </c>
      <c r="AH50" s="2423"/>
      <c r="AI50" s="2423"/>
      <c r="AJ50" s="2423"/>
      <c r="AK50" s="2423"/>
      <c r="AL50" s="2423"/>
      <c r="AM50" s="2423"/>
      <c r="AN50" s="3305"/>
      <c r="AO50" s="833"/>
      <c r="AX50" s="286"/>
    </row>
    <row r="51" spans="1:50" ht="12.95" customHeight="1">
      <c r="A51" s="291"/>
      <c r="B51" s="291"/>
      <c r="D51" s="335"/>
      <c r="E51" s="335"/>
      <c r="F51" s="335"/>
      <c r="G51" s="335"/>
      <c r="H51" s="335"/>
      <c r="I51" s="296"/>
      <c r="J51" s="296"/>
      <c r="K51" s="296"/>
      <c r="R51" s="296"/>
      <c r="S51" s="296"/>
      <c r="T51" s="296"/>
      <c r="U51" s="296"/>
      <c r="V51" s="296"/>
      <c r="W51" s="315"/>
      <c r="X51" s="296"/>
      <c r="Y51" s="296"/>
      <c r="Z51" s="296"/>
      <c r="AA51" s="296"/>
      <c r="AE51" s="296"/>
      <c r="AF51" s="304"/>
      <c r="AG51" s="3308"/>
      <c r="AH51" s="3308"/>
      <c r="AI51" s="3308"/>
      <c r="AJ51" s="3308"/>
      <c r="AK51" s="3308"/>
      <c r="AL51" s="3308"/>
      <c r="AM51" s="3308"/>
      <c r="AN51" s="3309"/>
      <c r="AX51" s="286"/>
    </row>
    <row r="52" spans="1:50" ht="12.95" customHeight="1">
      <c r="A52" s="291"/>
      <c r="B52" s="291"/>
      <c r="C52" s="335"/>
      <c r="D52" s="335"/>
      <c r="E52" s="335"/>
      <c r="F52" s="335"/>
      <c r="G52" s="335"/>
      <c r="H52" s="335"/>
      <c r="I52" s="296"/>
      <c r="J52" s="296"/>
      <c r="K52" s="296"/>
      <c r="R52" s="304"/>
      <c r="S52" s="296"/>
      <c r="T52" s="296"/>
      <c r="U52" s="296"/>
      <c r="V52" s="296"/>
      <c r="W52" s="296"/>
      <c r="X52" s="296"/>
      <c r="Y52" s="296"/>
      <c r="Z52" s="296"/>
      <c r="AA52" s="296"/>
      <c r="AE52" s="296"/>
      <c r="AF52" s="304"/>
      <c r="AG52" s="3308"/>
      <c r="AH52" s="3308"/>
      <c r="AI52" s="3308"/>
      <c r="AJ52" s="3308"/>
      <c r="AK52" s="3308"/>
      <c r="AL52" s="3308"/>
      <c r="AM52" s="3308"/>
      <c r="AN52" s="3309"/>
      <c r="AX52" s="286"/>
    </row>
    <row r="53" spans="1:50" ht="12.95" customHeight="1">
      <c r="A53" s="291"/>
      <c r="B53" s="291"/>
      <c r="C53" s="499"/>
      <c r="D53" s="500"/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304"/>
      <c r="T53" s="304"/>
      <c r="U53" s="394"/>
      <c r="V53" s="394"/>
      <c r="W53" s="394"/>
      <c r="X53" s="394"/>
      <c r="Y53" s="394"/>
      <c r="Z53" s="394"/>
      <c r="AA53" s="394"/>
      <c r="AE53" s="296"/>
      <c r="AF53" s="296"/>
      <c r="AG53" s="2423" t="s">
        <v>111</v>
      </c>
      <c r="AH53" s="2423"/>
      <c r="AI53" s="2423"/>
      <c r="AJ53" s="2423"/>
      <c r="AK53" s="2423"/>
      <c r="AL53" s="2423"/>
      <c r="AM53" s="2423"/>
      <c r="AN53" s="3305"/>
      <c r="AO53" s="833"/>
    </row>
    <row r="54" spans="1:50" ht="12.95" customHeight="1">
      <c r="A54" s="291"/>
      <c r="B54" s="291"/>
      <c r="C54" s="500"/>
      <c r="D54" s="287"/>
      <c r="E54" s="287"/>
      <c r="F54" s="296"/>
      <c r="G54" s="292"/>
      <c r="H54" s="322"/>
      <c r="I54" s="322"/>
      <c r="J54" s="322"/>
      <c r="K54" s="322"/>
      <c r="L54" s="309"/>
      <c r="M54" s="287"/>
      <c r="N54" s="287"/>
      <c r="O54" s="287"/>
      <c r="P54" s="287"/>
      <c r="Q54" s="287"/>
      <c r="R54" s="287"/>
      <c r="S54" s="500"/>
      <c r="T54" s="500"/>
      <c r="U54" s="500"/>
      <c r="V54" s="500"/>
      <c r="W54" s="500"/>
      <c r="X54" s="500"/>
      <c r="Y54" s="500"/>
      <c r="Z54" s="500"/>
      <c r="AA54" s="500"/>
      <c r="AG54" s="3310"/>
      <c r="AH54" s="3310"/>
      <c r="AI54" s="3310"/>
      <c r="AJ54" s="3310"/>
      <c r="AK54" s="3310"/>
      <c r="AL54" s="3310"/>
      <c r="AM54" s="3310"/>
      <c r="AN54" s="3311"/>
    </row>
    <row r="55" spans="1:50" ht="12.95" customHeight="1">
      <c r="A55" s="291"/>
      <c r="B55" s="291"/>
      <c r="C55" s="482"/>
      <c r="D55" s="501"/>
      <c r="E55" s="501"/>
      <c r="F55" s="501"/>
      <c r="G55" s="502"/>
      <c r="H55" s="502"/>
      <c r="I55" s="439"/>
      <c r="J55" s="439"/>
      <c r="K55" s="439"/>
      <c r="L55" s="439"/>
      <c r="M55" s="439"/>
      <c r="N55" s="503"/>
      <c r="O55" s="503"/>
      <c r="P55" s="503"/>
      <c r="Q55" s="503"/>
      <c r="R55" s="503"/>
      <c r="S55" s="287"/>
      <c r="AG55" s="3310"/>
      <c r="AH55" s="3310"/>
      <c r="AI55" s="3310"/>
      <c r="AJ55" s="3310"/>
      <c r="AK55" s="3310"/>
      <c r="AL55" s="3310"/>
      <c r="AM55" s="3310"/>
      <c r="AN55" s="3311"/>
    </row>
    <row r="56" spans="1:50" ht="12.95" customHeight="1">
      <c r="A56" s="291"/>
      <c r="B56" s="291"/>
      <c r="C56" s="501"/>
      <c r="D56" s="319"/>
      <c r="E56" s="319"/>
      <c r="F56" s="319"/>
      <c r="G56" s="319"/>
      <c r="H56" s="319"/>
      <c r="K56" s="319"/>
      <c r="L56" s="319"/>
      <c r="M56" s="319"/>
      <c r="N56" s="319"/>
      <c r="O56" s="319"/>
      <c r="P56" s="319"/>
      <c r="S56" s="503"/>
      <c r="AG56" s="2423" t="s">
        <v>110</v>
      </c>
      <c r="AH56" s="2423"/>
      <c r="AI56" s="2423"/>
      <c r="AJ56" s="2423"/>
      <c r="AK56" s="2423"/>
      <c r="AL56" s="2423"/>
      <c r="AM56" s="2423"/>
      <c r="AN56" s="3305"/>
      <c r="AO56" s="833"/>
    </row>
    <row r="57" spans="1:50" ht="12.95" customHeight="1">
      <c r="A57" s="291"/>
      <c r="B57" s="291"/>
      <c r="D57" s="312"/>
      <c r="E57" s="312"/>
      <c r="F57" s="317"/>
      <c r="G57" s="317"/>
      <c r="H57" s="317"/>
      <c r="I57" s="317"/>
      <c r="J57" s="317"/>
      <c r="K57" s="292"/>
      <c r="L57" s="292"/>
      <c r="M57" s="292"/>
      <c r="N57" s="316"/>
      <c r="O57" s="316"/>
      <c r="P57" s="316"/>
      <c r="Q57" s="316"/>
      <c r="R57" s="316"/>
      <c r="S57" s="319"/>
      <c r="T57" s="319"/>
      <c r="U57" s="319"/>
      <c r="V57" s="319"/>
      <c r="W57" s="319"/>
      <c r="X57" s="319"/>
      <c r="Y57" s="319"/>
      <c r="Z57" s="319"/>
      <c r="AG57" s="3312"/>
      <c r="AH57" s="3312"/>
      <c r="AI57" s="3312"/>
      <c r="AJ57" s="3312"/>
      <c r="AK57" s="3312"/>
      <c r="AL57" s="3312"/>
      <c r="AM57" s="3312"/>
      <c r="AN57" s="3313"/>
    </row>
    <row r="58" spans="1:50" ht="12.95" customHeight="1">
      <c r="A58" s="291"/>
      <c r="B58" s="291"/>
      <c r="C58" s="312"/>
      <c r="D58" s="312"/>
      <c r="E58" s="312"/>
      <c r="F58" s="311"/>
      <c r="G58" s="311"/>
      <c r="H58" s="311"/>
      <c r="I58" s="311"/>
      <c r="J58" s="311"/>
      <c r="K58" s="310"/>
      <c r="L58" s="309"/>
      <c r="M58" s="287"/>
      <c r="N58" s="287"/>
      <c r="O58" s="287"/>
      <c r="P58" s="287"/>
      <c r="Q58" s="287"/>
      <c r="R58" s="287"/>
      <c r="S58" s="287"/>
      <c r="AG58" s="3312"/>
      <c r="AH58" s="3312"/>
      <c r="AI58" s="3312"/>
      <c r="AJ58" s="3312"/>
      <c r="AK58" s="3312"/>
      <c r="AL58" s="3312"/>
      <c r="AM58" s="3312"/>
      <c r="AN58" s="3313"/>
    </row>
    <row r="59" spans="1:50" ht="8.25" customHeight="1" thickBot="1">
      <c r="A59" s="291"/>
      <c r="B59" s="291"/>
      <c r="C59" s="312"/>
      <c r="D59" s="501"/>
      <c r="E59" s="501"/>
      <c r="F59" s="501"/>
      <c r="G59" s="504"/>
      <c r="H59" s="504"/>
      <c r="I59" s="441"/>
      <c r="J59" s="441"/>
      <c r="K59" s="441"/>
      <c r="L59" s="441"/>
      <c r="M59" s="441"/>
      <c r="N59" s="503"/>
      <c r="O59" s="503"/>
      <c r="P59" s="503"/>
      <c r="Q59" s="503"/>
      <c r="R59" s="503"/>
      <c r="S59" s="287"/>
      <c r="AN59" s="334"/>
    </row>
    <row r="60" spans="1:50" ht="20.25" customHeight="1">
      <c r="A60" s="291"/>
      <c r="B60" s="841"/>
      <c r="C60" s="842"/>
      <c r="D60" s="842"/>
      <c r="E60" s="842"/>
      <c r="F60" s="842"/>
      <c r="G60" s="839"/>
      <c r="H60" s="842"/>
      <c r="I60" s="842"/>
      <c r="J60" s="845"/>
      <c r="K60" s="845"/>
      <c r="L60" s="845"/>
      <c r="M60" s="845"/>
      <c r="N60" s="845"/>
      <c r="O60" s="505"/>
      <c r="P60" s="505"/>
      <c r="Q60" s="845"/>
      <c r="R60" s="840"/>
      <c r="S60" s="840"/>
      <c r="T60" s="840"/>
      <c r="U60" s="840"/>
      <c r="V60" s="348"/>
      <c r="W60" s="840"/>
      <c r="X60" s="840"/>
      <c r="Y60" s="840"/>
      <c r="Z60" s="840"/>
      <c r="AA60" s="840"/>
      <c r="AB60" s="840"/>
      <c r="AC60" s="840"/>
      <c r="AD60" s="840"/>
      <c r="AE60" s="848"/>
      <c r="AF60" s="848"/>
      <c r="AG60" s="848"/>
      <c r="AH60" s="848"/>
      <c r="AI60" s="848"/>
      <c r="AJ60" s="834"/>
      <c r="AK60" s="834"/>
      <c r="AL60" s="834"/>
      <c r="AM60" s="834"/>
      <c r="AN60" s="835"/>
      <c r="AO60" s="850"/>
      <c r="AP60" s="442"/>
      <c r="AQ60" s="442"/>
      <c r="AR60" s="442"/>
    </row>
    <row r="61" spans="1:50" ht="11.25" customHeight="1">
      <c r="A61" s="291"/>
      <c r="B61" s="843"/>
      <c r="C61" s="844"/>
      <c r="D61" s="844"/>
      <c r="E61" s="844"/>
      <c r="F61" s="844"/>
      <c r="G61" s="286"/>
      <c r="H61" s="844"/>
      <c r="I61" s="844"/>
      <c r="J61" s="846"/>
      <c r="K61" s="847"/>
      <c r="L61" s="847"/>
      <c r="M61" s="847"/>
      <c r="N61" s="847"/>
      <c r="O61" s="295"/>
      <c r="P61" s="295"/>
      <c r="Q61" s="847"/>
      <c r="R61" s="667"/>
      <c r="S61" s="667"/>
      <c r="T61" s="667"/>
      <c r="U61" s="667"/>
      <c r="W61" s="667"/>
      <c r="X61" s="667"/>
      <c r="Y61" s="667"/>
      <c r="Z61" s="667"/>
      <c r="AA61" s="667"/>
      <c r="AB61" s="667"/>
      <c r="AC61" s="667"/>
      <c r="AD61" s="667"/>
      <c r="AE61" s="849"/>
      <c r="AF61" s="849"/>
      <c r="AG61" s="849"/>
      <c r="AH61" s="849"/>
      <c r="AI61" s="849"/>
      <c r="AJ61" s="442"/>
      <c r="AK61" s="442"/>
      <c r="AL61" s="442"/>
      <c r="AM61" s="442"/>
      <c r="AN61" s="836"/>
      <c r="AO61" s="442"/>
      <c r="AP61" s="442"/>
      <c r="AQ61" s="442"/>
      <c r="AR61" s="442"/>
    </row>
    <row r="62" spans="1:50" ht="9.75" customHeight="1">
      <c r="A62" s="291"/>
      <c r="B62" s="3291" t="s">
        <v>97</v>
      </c>
      <c r="C62" s="1930"/>
      <c r="D62" s="1930"/>
      <c r="E62" s="1930"/>
      <c r="F62" s="1930"/>
      <c r="G62" s="706"/>
      <c r="H62" s="1930" t="s">
        <v>31</v>
      </c>
      <c r="I62" s="1930"/>
      <c r="J62" s="1930"/>
      <c r="K62" s="1930"/>
      <c r="L62" s="1930"/>
      <c r="M62" s="1930"/>
      <c r="N62" s="1930"/>
      <c r="O62" s="706"/>
      <c r="P62" s="1930" t="s">
        <v>30</v>
      </c>
      <c r="Q62" s="1930"/>
      <c r="R62" s="1930"/>
      <c r="S62" s="1930"/>
      <c r="T62" s="1930"/>
      <c r="U62" s="1930"/>
      <c r="V62" s="706"/>
      <c r="W62" s="1930" t="s">
        <v>29</v>
      </c>
      <c r="X62" s="1930"/>
      <c r="Y62" s="1930"/>
      <c r="Z62" s="1930"/>
      <c r="AA62" s="1930"/>
      <c r="AB62" s="1930"/>
      <c r="AC62" s="1930"/>
      <c r="AD62" s="1930"/>
      <c r="AE62" s="1930"/>
      <c r="AF62" s="1930"/>
      <c r="AG62" s="1930"/>
      <c r="AH62" s="1930"/>
      <c r="AI62" s="1930"/>
      <c r="AJ62" s="706"/>
      <c r="AK62" s="706"/>
      <c r="AL62" s="706"/>
      <c r="AM62" s="706"/>
      <c r="AN62" s="837"/>
      <c r="AO62" s="706"/>
      <c r="AP62" s="706"/>
      <c r="AQ62" s="706"/>
      <c r="AR62" s="706"/>
    </row>
    <row r="63" spans="1:50" ht="15" customHeight="1" thickBot="1">
      <c r="A63" s="291"/>
      <c r="B63" s="3292"/>
      <c r="C63" s="1923"/>
      <c r="D63" s="1923"/>
      <c r="E63" s="1923"/>
      <c r="F63" s="1923"/>
      <c r="G63" s="707"/>
      <c r="H63" s="1923"/>
      <c r="I63" s="1923"/>
      <c r="J63" s="1923"/>
      <c r="K63" s="1923"/>
      <c r="L63" s="1923"/>
      <c r="M63" s="1923"/>
      <c r="N63" s="1923"/>
      <c r="O63" s="707"/>
      <c r="P63" s="1923"/>
      <c r="Q63" s="1923"/>
      <c r="R63" s="1923"/>
      <c r="S63" s="1923"/>
      <c r="T63" s="1923"/>
      <c r="U63" s="1923"/>
      <c r="V63" s="707"/>
      <c r="W63" s="1923"/>
      <c r="X63" s="1923"/>
      <c r="Y63" s="1923"/>
      <c r="Z63" s="1923"/>
      <c r="AA63" s="1923"/>
      <c r="AB63" s="1923"/>
      <c r="AC63" s="1923"/>
      <c r="AD63" s="1923"/>
      <c r="AE63" s="1923"/>
      <c r="AF63" s="1923"/>
      <c r="AG63" s="1923"/>
      <c r="AH63" s="1923"/>
      <c r="AI63" s="1923"/>
      <c r="AJ63" s="707"/>
      <c r="AK63" s="707"/>
      <c r="AL63" s="707"/>
      <c r="AM63" s="707"/>
      <c r="AN63" s="838"/>
      <c r="AO63" s="706"/>
      <c r="AP63" s="706"/>
      <c r="AQ63" s="706"/>
      <c r="AR63" s="706"/>
    </row>
    <row r="64" spans="1:50" ht="12.75" customHeight="1">
      <c r="A64" s="1352"/>
      <c r="AL64" s="163"/>
      <c r="AM64" s="163"/>
    </row>
    <row r="65" spans="3:39" ht="10.5" customHeight="1">
      <c r="AL65" s="163"/>
      <c r="AM65" s="163"/>
    </row>
    <row r="66" spans="3:39" ht="11.25" customHeight="1">
      <c r="AL66" s="163"/>
      <c r="AM66" s="163"/>
    </row>
    <row r="67" spans="3:39" ht="6.75" customHeight="1">
      <c r="C67" s="286"/>
      <c r="S67" s="402"/>
      <c r="U67" s="402"/>
      <c r="V67" s="402"/>
      <c r="W67" s="402"/>
      <c r="X67" s="402"/>
      <c r="Y67" s="402"/>
      <c r="Z67" s="402"/>
      <c r="AA67" s="289"/>
      <c r="AB67" s="289"/>
      <c r="AC67" s="402"/>
      <c r="AD67" s="402"/>
      <c r="AE67" s="402"/>
      <c r="AF67" s="402"/>
      <c r="AG67" s="402"/>
      <c r="AH67" s="402"/>
      <c r="AI67" s="402"/>
      <c r="AJ67" s="402"/>
      <c r="AK67" s="287"/>
      <c r="AL67" s="163"/>
      <c r="AM67" s="163"/>
    </row>
    <row r="68" spans="3:39">
      <c r="AL68" s="163"/>
      <c r="AM68" s="163"/>
    </row>
    <row r="69" spans="3:39">
      <c r="AL69" s="163"/>
      <c r="AM69" s="163"/>
    </row>
    <row r="70" spans="3:39">
      <c r="AL70" s="163"/>
      <c r="AM70" s="163"/>
    </row>
    <row r="71" spans="3:39">
      <c r="AL71" s="163"/>
      <c r="AM71" s="163"/>
    </row>
    <row r="72" spans="3:39">
      <c r="AL72" s="163"/>
      <c r="AM72" s="163"/>
    </row>
  </sheetData>
  <sheetProtection selectLockedCells="1"/>
  <mergeCells count="147">
    <mergeCell ref="AE2:AK2"/>
    <mergeCell ref="B3:H3"/>
    <mergeCell ref="J3:V3"/>
    <mergeCell ref="X3:AC3"/>
    <mergeCell ref="B4:H4"/>
    <mergeCell ref="J4:L4"/>
    <mergeCell ref="M4:V4"/>
    <mergeCell ref="AE4:AG9"/>
    <mergeCell ref="AI4:AI9"/>
    <mergeCell ref="AK4:AM9"/>
    <mergeCell ref="J7:L7"/>
    <mergeCell ref="M7:V7"/>
    <mergeCell ref="X7:AA7"/>
    <mergeCell ref="AB7:AC7"/>
    <mergeCell ref="B8:H8"/>
    <mergeCell ref="J8:L8"/>
    <mergeCell ref="M8:V8"/>
    <mergeCell ref="AN4:AN9"/>
    <mergeCell ref="B5:H6"/>
    <mergeCell ref="J5:L6"/>
    <mergeCell ref="M5:V5"/>
    <mergeCell ref="X5:AA5"/>
    <mergeCell ref="AB5:AC5"/>
    <mergeCell ref="M6:V6"/>
    <mergeCell ref="X6:AA6"/>
    <mergeCell ref="AB6:AC6"/>
    <mergeCell ref="B7:H7"/>
    <mergeCell ref="B9:H9"/>
    <mergeCell ref="J9:L9"/>
    <mergeCell ref="M9:V9"/>
    <mergeCell ref="B10:J12"/>
    <mergeCell ref="B13:E16"/>
    <mergeCell ref="F13:I16"/>
    <mergeCell ref="J13:M16"/>
    <mergeCell ref="N13:P16"/>
    <mergeCell ref="Q13:S16"/>
    <mergeCell ref="T13:W16"/>
    <mergeCell ref="X13:AB16"/>
    <mergeCell ref="K10:AJ12"/>
    <mergeCell ref="AC13:AG16"/>
    <mergeCell ref="AH13:AN16"/>
    <mergeCell ref="C17:E17"/>
    <mergeCell ref="F17:I17"/>
    <mergeCell ref="J17:M17"/>
    <mergeCell ref="N17:P17"/>
    <mergeCell ref="Q17:S17"/>
    <mergeCell ref="T17:W17"/>
    <mergeCell ref="X17:AB17"/>
    <mergeCell ref="AC17:AG17"/>
    <mergeCell ref="AH17:AN17"/>
    <mergeCell ref="C18:E18"/>
    <mergeCell ref="F18:I18"/>
    <mergeCell ref="J18:M18"/>
    <mergeCell ref="N18:P18"/>
    <mergeCell ref="Q18:S18"/>
    <mergeCell ref="T18:W18"/>
    <mergeCell ref="X18:AB18"/>
    <mergeCell ref="AC18:AG18"/>
    <mergeCell ref="AH18:AN18"/>
    <mergeCell ref="C19:E19"/>
    <mergeCell ref="F19:I19"/>
    <mergeCell ref="J19:M19"/>
    <mergeCell ref="N19:P19"/>
    <mergeCell ref="Q19:S19"/>
    <mergeCell ref="T19:W19"/>
    <mergeCell ref="X19:AB19"/>
    <mergeCell ref="AC19:AG19"/>
    <mergeCell ref="AH19:AN19"/>
    <mergeCell ref="C20:E20"/>
    <mergeCell ref="F20:I20"/>
    <mergeCell ref="J20:M20"/>
    <mergeCell ref="N20:P20"/>
    <mergeCell ref="Q20:S20"/>
    <mergeCell ref="T20:W20"/>
    <mergeCell ref="X20:AB20"/>
    <mergeCell ref="AC20:AG20"/>
    <mergeCell ref="AH20:AN20"/>
    <mergeCell ref="X21:AB21"/>
    <mergeCell ref="AC21:AG21"/>
    <mergeCell ref="AH21:AN21"/>
    <mergeCell ref="C22:E22"/>
    <mergeCell ref="F22:I22"/>
    <mergeCell ref="J22:M22"/>
    <mergeCell ref="N22:P22"/>
    <mergeCell ref="Q22:S22"/>
    <mergeCell ref="T22:W22"/>
    <mergeCell ref="X22:AB22"/>
    <mergeCell ref="C21:E21"/>
    <mergeCell ref="F21:I21"/>
    <mergeCell ref="J21:M21"/>
    <mergeCell ref="N21:P21"/>
    <mergeCell ref="Q21:S21"/>
    <mergeCell ref="T21:W21"/>
    <mergeCell ref="AC22:AG22"/>
    <mergeCell ref="AH22:AN22"/>
    <mergeCell ref="C23:E23"/>
    <mergeCell ref="F23:I23"/>
    <mergeCell ref="J23:M23"/>
    <mergeCell ref="N23:P23"/>
    <mergeCell ref="Q23:S23"/>
    <mergeCell ref="T23:W23"/>
    <mergeCell ref="X23:AB23"/>
    <mergeCell ref="AC23:AG23"/>
    <mergeCell ref="AH23:AN23"/>
    <mergeCell ref="C24:E24"/>
    <mergeCell ref="F24:I24"/>
    <mergeCell ref="J24:M24"/>
    <mergeCell ref="N24:P24"/>
    <mergeCell ref="Q24:S24"/>
    <mergeCell ref="T24:W24"/>
    <mergeCell ref="X24:AB24"/>
    <mergeCell ref="AC24:AG24"/>
    <mergeCell ref="AH24:AN24"/>
    <mergeCell ref="B62:F63"/>
    <mergeCell ref="H62:N63"/>
    <mergeCell ref="P62:U63"/>
    <mergeCell ref="W62:AI63"/>
    <mergeCell ref="X25:AB25"/>
    <mergeCell ref="AC25:AG25"/>
    <mergeCell ref="AH25:AN25"/>
    <mergeCell ref="D33:AG34"/>
    <mergeCell ref="AG44:AN44"/>
    <mergeCell ref="C25:E25"/>
    <mergeCell ref="F25:I25"/>
    <mergeCell ref="J25:M25"/>
    <mergeCell ref="N25:P25"/>
    <mergeCell ref="Q25:S25"/>
    <mergeCell ref="T25:W25"/>
    <mergeCell ref="AG45:AN46"/>
    <mergeCell ref="AG47:AN47"/>
    <mergeCell ref="AG48:AN49"/>
    <mergeCell ref="AG50:AN50"/>
    <mergeCell ref="AG51:AN52"/>
    <mergeCell ref="AG53:AN53"/>
    <mergeCell ref="AG54:AN55"/>
    <mergeCell ref="AG56:AN56"/>
    <mergeCell ref="AG57:AN58"/>
    <mergeCell ref="AO25:AU25"/>
    <mergeCell ref="AO13:AU16"/>
    <mergeCell ref="AO17:AU17"/>
    <mergeCell ref="AO18:AU18"/>
    <mergeCell ref="AO19:AU19"/>
    <mergeCell ref="AO20:AU20"/>
    <mergeCell ref="AO21:AU21"/>
    <mergeCell ref="AO22:AU22"/>
    <mergeCell ref="AO23:AU23"/>
    <mergeCell ref="AO24:AU24"/>
  </mergeCells>
  <printOptions horizontalCentered="1"/>
  <pageMargins left="0" right="0" top="0" bottom="0.17" header="0" footer="0"/>
  <pageSetup paperSize="9" scale="82" orientation="portrait" r:id="rId1"/>
  <headerFooter alignWithMargins="0"/>
  <colBreaks count="1" manualBreakCount="1">
    <brk id="48" min="1" max="65" man="1"/>
  </col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B1:BC60"/>
  <sheetViews>
    <sheetView view="pageBreakPreview" zoomScaleNormal="100" zoomScaleSheetLayoutView="100" workbookViewId="0">
      <selection activeCell="N26" sqref="N26"/>
    </sheetView>
  </sheetViews>
  <sheetFormatPr defaultColWidth="9.140625" defaultRowHeight="12.75"/>
  <cols>
    <col min="1" max="1" width="18.7109375" style="80" customWidth="1"/>
    <col min="2" max="2" width="2.28515625" style="80" customWidth="1"/>
    <col min="3" max="3" width="3" style="80" customWidth="1"/>
    <col min="4" max="4" width="2.7109375" style="80" customWidth="1"/>
    <col min="5" max="5" width="5.28515625" style="80" customWidth="1"/>
    <col min="6" max="6" width="2.5703125" style="80" customWidth="1"/>
    <col min="7" max="7" width="4.28515625" style="80" customWidth="1"/>
    <col min="8" max="8" width="7.28515625" style="80" customWidth="1"/>
    <col min="9" max="10" width="2.7109375" style="80" customWidth="1"/>
    <col min="11" max="11" width="2.85546875" style="80" customWidth="1"/>
    <col min="12" max="12" width="0.140625" style="80" customWidth="1"/>
    <col min="13" max="13" width="2.85546875" style="80" customWidth="1"/>
    <col min="14" max="14" width="2.7109375" style="80" customWidth="1"/>
    <col min="15" max="15" width="0.28515625" style="80" customWidth="1"/>
    <col min="16" max="16" width="5.7109375" style="80" customWidth="1"/>
    <col min="17" max="17" width="2.140625" style="80" customWidth="1"/>
    <col min="18" max="18" width="4.42578125" style="80" customWidth="1"/>
    <col min="19" max="19" width="2.42578125" style="80" hidden="1" customWidth="1"/>
    <col min="20" max="20" width="2.7109375" style="80" customWidth="1"/>
    <col min="21" max="21" width="5.140625" style="80" customWidth="1"/>
    <col min="22" max="22" width="3.85546875" style="80" customWidth="1"/>
    <col min="23" max="23" width="3.42578125" style="80" customWidth="1"/>
    <col min="24" max="24" width="2.42578125" style="80" customWidth="1"/>
    <col min="25" max="25" width="4.5703125" style="80" customWidth="1"/>
    <col min="26" max="26" width="1" style="80" customWidth="1"/>
    <col min="27" max="27" width="0.28515625" style="80" customWidth="1"/>
    <col min="28" max="28" width="4.140625" style="80" customWidth="1"/>
    <col min="29" max="29" width="2.7109375" style="80" customWidth="1"/>
    <col min="30" max="30" width="0.5703125" style="80" hidden="1" customWidth="1"/>
    <col min="31" max="31" width="1.28515625" style="80" hidden="1" customWidth="1"/>
    <col min="32" max="32" width="1.140625" style="80" customWidth="1"/>
    <col min="33" max="33" width="2.7109375" style="80" customWidth="1"/>
    <col min="34" max="34" width="0.7109375" style="80" hidden="1" customWidth="1"/>
    <col min="35" max="35" width="3.7109375" style="80" customWidth="1"/>
    <col min="36" max="36" width="0.7109375" style="80" hidden="1" customWidth="1"/>
    <col min="37" max="37" width="0.28515625" style="80" customWidth="1"/>
    <col min="38" max="38" width="2.140625" style="80" customWidth="1"/>
    <col min="39" max="39" width="3" style="80" customWidth="1"/>
    <col min="40" max="42" width="2.7109375" style="80" hidden="1" customWidth="1"/>
    <col min="43" max="43" width="0.28515625" style="80" customWidth="1"/>
    <col min="44" max="44" width="3.28515625" style="80" customWidth="1"/>
    <col min="45" max="45" width="2.7109375" style="80" customWidth="1"/>
    <col min="46" max="46" width="2.5703125" style="80" customWidth="1"/>
    <col min="47" max="47" width="3.140625" style="80" customWidth="1"/>
    <col min="48" max="49" width="2.7109375" style="80" hidden="1" customWidth="1"/>
    <col min="50" max="50" width="3.5703125" style="80" customWidth="1"/>
    <col min="51" max="51" width="0.140625" style="80" customWidth="1"/>
    <col min="52" max="53" width="2.7109375" style="80" hidden="1" customWidth="1"/>
    <col min="54" max="54" width="2" style="80" hidden="1" customWidth="1"/>
    <col min="55" max="55" width="5.85546875" style="80" customWidth="1"/>
    <col min="56" max="74" width="2.7109375" style="80" customWidth="1"/>
    <col min="75" max="75" width="5.28515625" style="80" bestFit="1" customWidth="1"/>
    <col min="76" max="76" width="21.85546875" style="80" bestFit="1" customWidth="1"/>
    <col min="77" max="77" width="5.5703125" style="80" bestFit="1" customWidth="1"/>
    <col min="78" max="78" width="18.140625" style="80" bestFit="1" customWidth="1"/>
    <col min="79" max="79" width="5.28515625" style="80" bestFit="1" customWidth="1"/>
    <col min="80" max="80" width="22.140625" style="80" bestFit="1" customWidth="1"/>
    <col min="81" max="81" width="5.5703125" style="80" bestFit="1" customWidth="1"/>
    <col min="82" max="112" width="5.7109375" style="80" customWidth="1"/>
    <col min="113" max="16384" width="9.140625" style="80"/>
  </cols>
  <sheetData>
    <row r="1" spans="2:55" ht="13.5" thickBot="1"/>
    <row r="2" spans="2:55" ht="42" customHeight="1" thickBot="1">
      <c r="B2" s="115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3380"/>
      <c r="AF2" s="3380"/>
      <c r="AG2" s="3380"/>
      <c r="AH2" s="3380"/>
      <c r="AI2" s="3380"/>
      <c r="AJ2" s="3380"/>
      <c r="AK2" s="3380"/>
      <c r="AL2" s="349"/>
      <c r="AM2" s="713"/>
      <c r="AN2" s="82"/>
      <c r="AO2" s="82"/>
      <c r="AP2" s="82"/>
      <c r="AQ2" s="592"/>
      <c r="AR2" s="592"/>
      <c r="AS2" s="592"/>
      <c r="AT2" s="592"/>
      <c r="AU2" s="593"/>
      <c r="AV2" s="592"/>
      <c r="AW2" s="592"/>
      <c r="AX2" s="86"/>
    </row>
    <row r="3" spans="2:55" ht="17.25" customHeight="1">
      <c r="B3" s="3391" t="s">
        <v>13</v>
      </c>
      <c r="C3" s="2721"/>
      <c r="D3" s="2721"/>
      <c r="E3" s="2721"/>
      <c r="F3" s="2721"/>
      <c r="G3" s="2721"/>
      <c r="H3" s="2721"/>
      <c r="I3" s="133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2720"/>
      <c r="W3" s="133"/>
      <c r="X3" s="2720"/>
      <c r="Y3" s="2720"/>
      <c r="Z3" s="2720"/>
      <c r="AA3" s="2720"/>
      <c r="AB3" s="2720"/>
      <c r="AC3" s="2720"/>
      <c r="AD3" s="133"/>
      <c r="AE3" s="133"/>
      <c r="AF3" s="133"/>
      <c r="AG3" s="90"/>
      <c r="AH3" s="90"/>
      <c r="AI3" s="90"/>
      <c r="AJ3" s="90"/>
      <c r="AK3" s="90"/>
      <c r="AL3" s="3371"/>
      <c r="AM3" s="3371"/>
      <c r="AN3" s="3371"/>
      <c r="AO3" s="118"/>
      <c r="AP3" s="118"/>
      <c r="AQ3" s="118"/>
      <c r="AU3" s="202"/>
      <c r="AX3" s="86"/>
    </row>
    <row r="4" spans="2:55" ht="13.15" customHeight="1">
      <c r="B4" s="1525"/>
      <c r="C4" s="1526"/>
      <c r="D4" s="1526"/>
      <c r="E4" s="1526"/>
      <c r="F4" s="1526"/>
      <c r="G4" s="1526"/>
      <c r="H4" s="1527"/>
      <c r="I4" s="127"/>
      <c r="J4" s="2024"/>
      <c r="K4" s="2024"/>
      <c r="L4" s="2024"/>
      <c r="M4" s="3215"/>
      <c r="N4" s="3215"/>
      <c r="O4" s="3215"/>
      <c r="P4" s="3215"/>
      <c r="Q4" s="3215"/>
      <c r="R4" s="3215"/>
      <c r="S4" s="3215"/>
      <c r="T4" s="3215"/>
      <c r="U4" s="3215"/>
      <c r="V4" s="3215"/>
      <c r="W4" s="90"/>
      <c r="X4" s="90"/>
      <c r="Y4" s="90"/>
      <c r="Z4" s="90"/>
      <c r="AA4" s="90"/>
      <c r="AB4" s="90"/>
      <c r="AC4" s="90"/>
      <c r="AD4" s="90"/>
      <c r="AE4" s="624"/>
      <c r="AF4" s="624"/>
      <c r="AG4" s="624"/>
      <c r="AH4" s="624"/>
      <c r="AI4" s="624"/>
      <c r="AJ4" s="624"/>
      <c r="AK4" s="624"/>
      <c r="AL4" s="3372"/>
      <c r="AM4" s="3372"/>
      <c r="AN4" s="3372"/>
      <c r="AO4" s="118"/>
      <c r="AP4" s="118"/>
      <c r="AQ4" s="118"/>
      <c r="AR4" s="2172"/>
      <c r="AT4" s="2975"/>
      <c r="AU4" s="3365"/>
      <c r="AX4" s="3364"/>
      <c r="AY4" s="1989"/>
    </row>
    <row r="5" spans="2:55" ht="13.15" customHeight="1">
      <c r="B5" s="1511"/>
      <c r="C5" s="2024"/>
      <c r="D5" s="2024"/>
      <c r="E5" s="2024"/>
      <c r="F5" s="2024"/>
      <c r="G5" s="2024"/>
      <c r="H5" s="1513"/>
      <c r="I5" s="127"/>
      <c r="J5" s="2024"/>
      <c r="K5" s="2024"/>
      <c r="L5" s="2024"/>
      <c r="M5" s="3215"/>
      <c r="N5" s="3215"/>
      <c r="O5" s="3215"/>
      <c r="P5" s="3215"/>
      <c r="Q5" s="3215"/>
      <c r="R5" s="3215"/>
      <c r="S5" s="3215"/>
      <c r="T5" s="3215"/>
      <c r="U5" s="3215"/>
      <c r="V5" s="3215"/>
      <c r="W5" s="90"/>
      <c r="X5" s="2730"/>
      <c r="Y5" s="2730"/>
      <c r="Z5" s="2730"/>
      <c r="AA5" s="2730"/>
      <c r="AB5" s="2023"/>
      <c r="AC5" s="2023"/>
      <c r="AD5" s="90"/>
      <c r="AE5" s="624"/>
      <c r="AF5" s="624"/>
      <c r="AG5" s="624"/>
      <c r="AH5" s="624"/>
      <c r="AI5" s="624"/>
      <c r="AJ5" s="624"/>
      <c r="AK5" s="624"/>
      <c r="AL5" s="3372"/>
      <c r="AM5" s="3372"/>
      <c r="AN5" s="3372"/>
      <c r="AO5" s="118"/>
      <c r="AP5" s="118"/>
      <c r="AQ5" s="118"/>
      <c r="AR5" s="2172"/>
      <c r="AT5" s="2975"/>
      <c r="AU5" s="3365"/>
      <c r="AX5" s="3364"/>
      <c r="AY5" s="1989"/>
    </row>
    <row r="6" spans="2:55" ht="13.15" customHeight="1">
      <c r="B6" s="1511"/>
      <c r="C6" s="2024"/>
      <c r="D6" s="2024"/>
      <c r="E6" s="2024"/>
      <c r="F6" s="2024"/>
      <c r="G6" s="2024"/>
      <c r="H6" s="1513"/>
      <c r="I6" s="127"/>
      <c r="J6" s="2024"/>
      <c r="K6" s="2024"/>
      <c r="L6" s="2024"/>
      <c r="M6" s="3215"/>
      <c r="N6" s="3215"/>
      <c r="O6" s="3215"/>
      <c r="P6" s="3215"/>
      <c r="Q6" s="3215"/>
      <c r="R6" s="3215"/>
      <c r="S6" s="3215"/>
      <c r="T6" s="3215"/>
      <c r="U6" s="3215"/>
      <c r="V6" s="3215"/>
      <c r="W6" s="90"/>
      <c r="X6" s="2730"/>
      <c r="Y6" s="2730"/>
      <c r="Z6" s="2730"/>
      <c r="AA6" s="2730"/>
      <c r="AB6" s="2023"/>
      <c r="AC6" s="2023"/>
      <c r="AD6" s="90"/>
      <c r="AE6" s="624"/>
      <c r="AF6" s="624"/>
      <c r="AG6" s="624"/>
      <c r="AH6" s="624"/>
      <c r="AI6" s="624"/>
      <c r="AJ6" s="624"/>
      <c r="AK6" s="624"/>
      <c r="AL6" s="3372"/>
      <c r="AM6" s="3372"/>
      <c r="AN6" s="3372"/>
      <c r="AO6" s="118"/>
      <c r="AP6" s="118"/>
      <c r="AQ6" s="118"/>
      <c r="AR6" s="2172"/>
      <c r="AT6" s="2975"/>
      <c r="AU6" s="3365"/>
      <c r="AW6" s="121"/>
      <c r="AX6" s="3364"/>
      <c r="AY6" s="1989"/>
    </row>
    <row r="7" spans="2:55" ht="13.15" customHeight="1">
      <c r="B7" s="1534"/>
      <c r="C7" s="1535"/>
      <c r="D7" s="1535"/>
      <c r="E7" s="1535"/>
      <c r="F7" s="1535"/>
      <c r="G7" s="1535"/>
      <c r="H7" s="1536"/>
      <c r="I7" s="127"/>
      <c r="J7" s="2024"/>
      <c r="K7" s="2024"/>
      <c r="L7" s="2024"/>
      <c r="M7" s="3267"/>
      <c r="N7" s="3267"/>
      <c r="O7" s="3267"/>
      <c r="P7" s="3267"/>
      <c r="Q7" s="3267"/>
      <c r="R7" s="3267"/>
      <c r="S7" s="3267"/>
      <c r="T7" s="3267"/>
      <c r="U7" s="3267"/>
      <c r="V7" s="3267"/>
      <c r="W7" s="126"/>
      <c r="X7" s="2742"/>
      <c r="Y7" s="2742"/>
      <c r="Z7" s="2742"/>
      <c r="AA7" s="2742"/>
      <c r="AB7" s="2023"/>
      <c r="AC7" s="2023"/>
      <c r="AD7" s="90"/>
      <c r="AE7" s="624"/>
      <c r="AF7" s="624"/>
      <c r="AG7" s="624"/>
      <c r="AH7" s="624"/>
      <c r="AI7" s="624"/>
      <c r="AJ7" s="624"/>
      <c r="AK7" s="624"/>
      <c r="AL7" s="3372"/>
      <c r="AM7" s="3372"/>
      <c r="AN7" s="3372"/>
      <c r="AO7" s="118"/>
      <c r="AP7" s="118"/>
      <c r="AQ7" s="118"/>
      <c r="AR7" s="2172"/>
      <c r="AT7" s="2975"/>
      <c r="AU7" s="3365"/>
      <c r="AV7" s="118"/>
      <c r="AW7" s="118"/>
      <c r="AX7" s="3364"/>
      <c r="AY7" s="1989"/>
      <c r="AZ7" s="118"/>
    </row>
    <row r="8" spans="2:55" ht="13.15" customHeight="1">
      <c r="B8" s="1511"/>
      <c r="C8" s="2024"/>
      <c r="D8" s="2024"/>
      <c r="E8" s="2024"/>
      <c r="F8" s="2024"/>
      <c r="G8" s="2024"/>
      <c r="H8" s="1513"/>
      <c r="I8" s="127"/>
      <c r="J8" s="2024"/>
      <c r="K8" s="2024"/>
      <c r="L8" s="2024"/>
      <c r="M8" s="3215"/>
      <c r="N8" s="3215"/>
      <c r="O8" s="3215"/>
      <c r="P8" s="3215"/>
      <c r="Q8" s="3215"/>
      <c r="R8" s="3215"/>
      <c r="S8" s="3215"/>
      <c r="T8" s="3215"/>
      <c r="U8" s="3215"/>
      <c r="V8" s="3215"/>
      <c r="W8" s="126"/>
      <c r="X8" s="126"/>
      <c r="Y8" s="107"/>
      <c r="Z8" s="90"/>
      <c r="AA8" s="90"/>
      <c r="AB8" s="90"/>
      <c r="AC8" s="90"/>
      <c r="AD8" s="90"/>
      <c r="AE8" s="624"/>
      <c r="AF8" s="624"/>
      <c r="AG8" s="624"/>
      <c r="AH8" s="624"/>
      <c r="AI8" s="624"/>
      <c r="AJ8" s="624"/>
      <c r="AK8" s="624"/>
      <c r="AL8" s="3372"/>
      <c r="AM8" s="3372"/>
      <c r="AN8" s="3372"/>
      <c r="AO8" s="118"/>
      <c r="AP8" s="118"/>
      <c r="AQ8" s="118"/>
      <c r="AR8" s="2172"/>
      <c r="AT8" s="2975"/>
      <c r="AU8" s="3365"/>
      <c r="AV8" s="118"/>
      <c r="AW8" s="118"/>
      <c r="AX8" s="3364"/>
      <c r="AY8" s="1989"/>
      <c r="AZ8" s="118"/>
    </row>
    <row r="9" spans="2:55" ht="13.15" customHeight="1" thickBot="1">
      <c r="B9" s="1546"/>
      <c r="C9" s="1547"/>
      <c r="D9" s="1547"/>
      <c r="E9" s="1547"/>
      <c r="F9" s="1547"/>
      <c r="G9" s="1547"/>
      <c r="H9" s="1548"/>
      <c r="I9" s="652"/>
      <c r="J9" s="1547"/>
      <c r="K9" s="1547"/>
      <c r="L9" s="1547"/>
      <c r="M9" s="3273"/>
      <c r="N9" s="3273"/>
      <c r="O9" s="3273"/>
      <c r="P9" s="3273"/>
      <c r="Q9" s="3273"/>
      <c r="R9" s="3273"/>
      <c r="S9" s="3273"/>
      <c r="T9" s="3273"/>
      <c r="U9" s="3273"/>
      <c r="V9" s="3273"/>
      <c r="W9" s="123"/>
      <c r="X9" s="123"/>
      <c r="Y9" s="123"/>
      <c r="Z9" s="123"/>
      <c r="AA9" s="123"/>
      <c r="AB9" s="123"/>
      <c r="AC9" s="123"/>
      <c r="AD9" s="123"/>
      <c r="AE9" s="625"/>
      <c r="AF9" s="625"/>
      <c r="AG9" s="625"/>
      <c r="AH9" s="625"/>
      <c r="AI9" s="625"/>
      <c r="AJ9" s="625"/>
      <c r="AK9" s="625"/>
      <c r="AL9" s="3373"/>
      <c r="AM9" s="3373"/>
      <c r="AN9" s="3373"/>
      <c r="AO9" s="194"/>
      <c r="AP9" s="194"/>
      <c r="AQ9" s="194"/>
      <c r="AR9" s="3249"/>
      <c r="AS9" s="647"/>
      <c r="AT9" s="3366"/>
      <c r="AU9" s="3367"/>
      <c r="AV9" s="194"/>
      <c r="AW9" s="194"/>
      <c r="AX9" s="3364"/>
      <c r="AY9" s="1989"/>
      <c r="AZ9" s="118"/>
    </row>
    <row r="10" spans="2:55" ht="4.5" customHeight="1">
      <c r="B10" s="2251" t="s">
        <v>349</v>
      </c>
      <c r="C10" s="2252"/>
      <c r="D10" s="2252"/>
      <c r="E10" s="2252"/>
      <c r="F10" s="2252"/>
      <c r="G10" s="2252"/>
      <c r="H10" s="2252"/>
      <c r="I10" s="2252"/>
      <c r="J10" s="3043"/>
      <c r="K10" s="118"/>
      <c r="L10" s="118"/>
      <c r="M10" s="118"/>
      <c r="N10" s="3043" t="s">
        <v>94</v>
      </c>
      <c r="O10" s="3043"/>
      <c r="P10" s="3043"/>
      <c r="Q10" s="3043"/>
      <c r="R10" s="3043"/>
      <c r="S10" s="3043"/>
      <c r="T10" s="3043"/>
      <c r="U10" s="3043"/>
      <c r="V10" s="3043"/>
      <c r="W10" s="3043"/>
      <c r="X10" s="3043"/>
      <c r="Y10" s="3043"/>
      <c r="Z10" s="3043"/>
      <c r="AA10" s="3043"/>
      <c r="AB10" s="118"/>
      <c r="AC10" s="118"/>
      <c r="AD10" s="118"/>
      <c r="AE10" s="118"/>
      <c r="AF10" s="118"/>
      <c r="AG10" s="118"/>
      <c r="AH10" s="118"/>
      <c r="AI10" s="118"/>
      <c r="AJ10" s="118"/>
      <c r="AK10" s="118"/>
      <c r="AL10" s="163"/>
      <c r="AM10" s="163"/>
      <c r="AN10" s="118"/>
      <c r="AO10" s="118"/>
      <c r="AP10" s="118"/>
      <c r="AQ10" s="118"/>
      <c r="AT10" s="118"/>
      <c r="AU10" s="122"/>
      <c r="AV10" s="118"/>
      <c r="AW10" s="118"/>
      <c r="AX10" s="782"/>
      <c r="AY10" s="118"/>
      <c r="AZ10" s="118"/>
    </row>
    <row r="11" spans="2:55" ht="3" hidden="1" customHeight="1">
      <c r="B11" s="2253"/>
      <c r="C11" s="3043"/>
      <c r="D11" s="3043"/>
      <c r="E11" s="3043"/>
      <c r="F11" s="3043"/>
      <c r="G11" s="3043"/>
      <c r="H11" s="3043"/>
      <c r="I11" s="3043"/>
      <c r="J11" s="3043"/>
      <c r="K11" s="118"/>
      <c r="L11" s="118"/>
      <c r="M11" s="118"/>
      <c r="N11" s="3043"/>
      <c r="O11" s="3043"/>
      <c r="P11" s="3043"/>
      <c r="Q11" s="3043"/>
      <c r="R11" s="3043"/>
      <c r="S11" s="3043"/>
      <c r="T11" s="3043"/>
      <c r="U11" s="3043"/>
      <c r="V11" s="3043"/>
      <c r="W11" s="3043"/>
      <c r="X11" s="3043"/>
      <c r="Y11" s="3043"/>
      <c r="Z11" s="3043"/>
      <c r="AA11" s="3043"/>
      <c r="AB11" s="118"/>
      <c r="AC11" s="118"/>
      <c r="AD11" s="118"/>
      <c r="AE11" s="118"/>
      <c r="AF11" s="118"/>
      <c r="AG11" s="118"/>
      <c r="AH11" s="118"/>
      <c r="AI11" s="118"/>
      <c r="AJ11" s="118"/>
      <c r="AK11" s="118"/>
      <c r="AL11" s="163"/>
      <c r="AM11" s="163"/>
      <c r="AN11" s="118"/>
      <c r="AO11" s="118"/>
      <c r="AP11" s="118"/>
      <c r="AQ11" s="118"/>
      <c r="AT11" s="118"/>
      <c r="AU11" s="122"/>
      <c r="AV11" s="118"/>
      <c r="AW11" s="118"/>
      <c r="AX11" s="782"/>
      <c r="AY11" s="118"/>
      <c r="AZ11" s="118"/>
    </row>
    <row r="12" spans="2:55" ht="7.5" customHeight="1" thickBot="1">
      <c r="B12" s="2253"/>
      <c r="C12" s="3043"/>
      <c r="D12" s="3043"/>
      <c r="E12" s="3043"/>
      <c r="F12" s="3043"/>
      <c r="G12" s="3043"/>
      <c r="H12" s="3043"/>
      <c r="I12" s="3043"/>
      <c r="J12" s="3043"/>
      <c r="K12" s="104"/>
      <c r="L12" s="104"/>
      <c r="M12" s="104"/>
      <c r="N12" s="3043"/>
      <c r="O12" s="3043"/>
      <c r="P12" s="3043"/>
      <c r="Q12" s="3043"/>
      <c r="R12" s="3043"/>
      <c r="S12" s="3043"/>
      <c r="T12" s="3043"/>
      <c r="U12" s="3043"/>
      <c r="V12" s="3043"/>
      <c r="W12" s="3043"/>
      <c r="X12" s="3043"/>
      <c r="Y12" s="3043"/>
      <c r="Z12" s="3043"/>
      <c r="AA12" s="3043"/>
      <c r="AB12" s="104"/>
      <c r="AC12" s="104"/>
      <c r="AD12" s="104"/>
      <c r="AE12" s="104"/>
      <c r="AF12" s="104"/>
      <c r="AG12" s="104"/>
      <c r="AH12" s="104"/>
      <c r="AI12" s="161"/>
      <c r="AJ12" s="104"/>
      <c r="AK12" s="116"/>
      <c r="AL12" s="181"/>
      <c r="AM12" s="163"/>
      <c r="AN12" s="118"/>
      <c r="AO12" s="118"/>
      <c r="AP12" s="118"/>
      <c r="AQ12" s="118"/>
      <c r="AT12" s="118"/>
      <c r="AU12" s="122"/>
      <c r="AV12" s="118"/>
      <c r="AW12" s="118"/>
      <c r="AX12" s="782"/>
      <c r="AY12" s="118"/>
      <c r="AZ12" s="118"/>
    </row>
    <row r="13" spans="2:55" ht="12.75" customHeight="1">
      <c r="B13" s="3025" t="s">
        <v>120</v>
      </c>
      <c r="C13" s="1589"/>
      <c r="D13" s="1589"/>
      <c r="E13" s="1589"/>
      <c r="F13" s="1966" t="s">
        <v>337</v>
      </c>
      <c r="G13" s="1576"/>
      <c r="H13" s="1577"/>
      <c r="I13" s="1966" t="s">
        <v>338</v>
      </c>
      <c r="J13" s="1576"/>
      <c r="K13" s="1576"/>
      <c r="L13" s="1577"/>
      <c r="M13" s="1966" t="s">
        <v>431</v>
      </c>
      <c r="N13" s="1576"/>
      <c r="O13" s="1576"/>
      <c r="P13" s="1577"/>
      <c r="Q13" s="1966" t="s">
        <v>443</v>
      </c>
      <c r="R13" s="1576"/>
      <c r="S13" s="1577"/>
      <c r="T13" s="1966" t="s">
        <v>343</v>
      </c>
      <c r="U13" s="1576"/>
      <c r="V13" s="1576"/>
      <c r="W13" s="1577"/>
      <c r="X13" s="2016" t="s">
        <v>340</v>
      </c>
      <c r="Y13" s="2223"/>
      <c r="Z13" s="2223"/>
      <c r="AA13" s="2223"/>
      <c r="AB13" s="2043" t="s">
        <v>341</v>
      </c>
      <c r="AC13" s="2043"/>
      <c r="AD13" s="2043"/>
      <c r="AE13" s="2043"/>
      <c r="AF13" s="1589" t="s">
        <v>344</v>
      </c>
      <c r="AG13" s="1589"/>
      <c r="AH13" s="1589"/>
      <c r="AI13" s="1589"/>
      <c r="AJ13" s="1589"/>
      <c r="AK13" s="3072"/>
      <c r="AL13" s="3197" t="s">
        <v>458</v>
      </c>
      <c r="AM13" s="3198"/>
      <c r="AN13" s="3198"/>
      <c r="AO13" s="3198"/>
      <c r="AP13" s="3198"/>
      <c r="AQ13" s="3198"/>
      <c r="AR13" s="3231"/>
      <c r="AS13" s="1966" t="s">
        <v>348</v>
      </c>
      <c r="AT13" s="1576"/>
      <c r="AU13" s="2743"/>
      <c r="AV13" s="861"/>
      <c r="AW13" s="851"/>
      <c r="AX13" s="2034"/>
      <c r="AY13" s="2034"/>
      <c r="AZ13" s="2034"/>
      <c r="BA13" s="2034"/>
      <c r="BB13" s="2034"/>
      <c r="BC13" s="2034"/>
    </row>
    <row r="14" spans="2:55" ht="0.75" hidden="1" customHeight="1">
      <c r="B14" s="3026"/>
      <c r="C14" s="1572"/>
      <c r="D14" s="1572"/>
      <c r="E14" s="1572"/>
      <c r="F14" s="1575"/>
      <c r="G14" s="2034"/>
      <c r="H14" s="1579"/>
      <c r="I14" s="1575"/>
      <c r="J14" s="2034"/>
      <c r="K14" s="2034"/>
      <c r="L14" s="1579"/>
      <c r="M14" s="1575"/>
      <c r="N14" s="2034"/>
      <c r="O14" s="2034"/>
      <c r="P14" s="1579"/>
      <c r="Q14" s="1575"/>
      <c r="R14" s="2034"/>
      <c r="S14" s="1579"/>
      <c r="T14" s="1575"/>
      <c r="U14" s="2034"/>
      <c r="V14" s="2034"/>
      <c r="W14" s="1579"/>
      <c r="X14" s="2224"/>
      <c r="Y14" s="2224"/>
      <c r="Z14" s="2224"/>
      <c r="AA14" s="2224"/>
      <c r="AB14" s="2044"/>
      <c r="AC14" s="2044"/>
      <c r="AD14" s="2044"/>
      <c r="AE14" s="2044"/>
      <c r="AF14" s="1572"/>
      <c r="AG14" s="1572"/>
      <c r="AH14" s="1572"/>
      <c r="AI14" s="1572"/>
      <c r="AJ14" s="1572"/>
      <c r="AK14" s="2787"/>
      <c r="AL14" s="3200"/>
      <c r="AM14" s="3201"/>
      <c r="AN14" s="3201"/>
      <c r="AO14" s="3201"/>
      <c r="AP14" s="3201"/>
      <c r="AQ14" s="3201"/>
      <c r="AR14" s="3232"/>
      <c r="AS14" s="1575"/>
      <c r="AT14" s="2034"/>
      <c r="AU14" s="2628"/>
      <c r="AV14" s="860"/>
      <c r="AW14" s="535"/>
      <c r="AX14" s="2034"/>
      <c r="AY14" s="2034"/>
      <c r="AZ14" s="2034"/>
      <c r="BA14" s="2034"/>
      <c r="BB14" s="2034"/>
      <c r="BC14" s="2034"/>
    </row>
    <row r="15" spans="2:55" ht="16.5" customHeight="1">
      <c r="B15" s="3026"/>
      <c r="C15" s="1572"/>
      <c r="D15" s="1572"/>
      <c r="E15" s="1572"/>
      <c r="F15" s="2040"/>
      <c r="G15" s="2041"/>
      <c r="H15" s="2042"/>
      <c r="I15" s="1575"/>
      <c r="J15" s="2034"/>
      <c r="K15" s="2034"/>
      <c r="L15" s="1579"/>
      <c r="M15" s="1575"/>
      <c r="N15" s="2034"/>
      <c r="O15" s="2034"/>
      <c r="P15" s="1579"/>
      <c r="Q15" s="1575"/>
      <c r="R15" s="2034"/>
      <c r="S15" s="1579"/>
      <c r="T15" s="2040"/>
      <c r="U15" s="2041"/>
      <c r="V15" s="2041"/>
      <c r="W15" s="2042"/>
      <c r="X15" s="2224"/>
      <c r="Y15" s="2224"/>
      <c r="Z15" s="2224"/>
      <c r="AA15" s="2224"/>
      <c r="AB15" s="2044"/>
      <c r="AC15" s="2044"/>
      <c r="AD15" s="2044"/>
      <c r="AE15" s="2044"/>
      <c r="AF15" s="1572"/>
      <c r="AG15" s="1572"/>
      <c r="AH15" s="1572"/>
      <c r="AI15" s="1572"/>
      <c r="AJ15" s="1572"/>
      <c r="AK15" s="2787"/>
      <c r="AL15" s="3368"/>
      <c r="AM15" s="3369"/>
      <c r="AN15" s="3369"/>
      <c r="AO15" s="3369"/>
      <c r="AP15" s="3369"/>
      <c r="AQ15" s="3369"/>
      <c r="AR15" s="3370"/>
      <c r="AS15" s="2040"/>
      <c r="AT15" s="2041"/>
      <c r="AU15" s="2744"/>
      <c r="AV15" s="860"/>
      <c r="AW15" s="535"/>
      <c r="AX15" s="2034"/>
      <c r="AY15" s="2034"/>
      <c r="AZ15" s="2034"/>
      <c r="BA15" s="2034"/>
      <c r="BB15" s="2034"/>
      <c r="BC15" s="2034"/>
    </row>
    <row r="16" spans="2:55" ht="24" customHeight="1">
      <c r="B16" s="3026"/>
      <c r="C16" s="1572"/>
      <c r="D16" s="1572"/>
      <c r="E16" s="1572"/>
      <c r="F16" s="2787" t="s">
        <v>318</v>
      </c>
      <c r="G16" s="2784"/>
      <c r="H16" s="154" t="s">
        <v>319</v>
      </c>
      <c r="I16" s="2040"/>
      <c r="J16" s="2041"/>
      <c r="K16" s="2041"/>
      <c r="L16" s="2042"/>
      <c r="M16" s="2040"/>
      <c r="N16" s="2041"/>
      <c r="O16" s="2041"/>
      <c r="P16" s="2042"/>
      <c r="Q16" s="2040"/>
      <c r="R16" s="2041"/>
      <c r="S16" s="2042"/>
      <c r="T16" s="3368" t="s">
        <v>342</v>
      </c>
      <c r="U16" s="3370"/>
      <c r="V16" s="2041" t="s">
        <v>339</v>
      </c>
      <c r="W16" s="2042"/>
      <c r="X16" s="2224"/>
      <c r="Y16" s="2224"/>
      <c r="Z16" s="2224"/>
      <c r="AA16" s="2224"/>
      <c r="AB16" s="2044"/>
      <c r="AC16" s="2044"/>
      <c r="AD16" s="2044"/>
      <c r="AE16" s="2044"/>
      <c r="AF16" s="1572"/>
      <c r="AG16" s="1572"/>
      <c r="AH16" s="1572"/>
      <c r="AI16" s="1572"/>
      <c r="AJ16" s="1572"/>
      <c r="AK16" s="2787"/>
      <c r="AL16" s="711" t="s">
        <v>347</v>
      </c>
      <c r="AM16" s="928" t="s">
        <v>459</v>
      </c>
      <c r="AN16" s="594"/>
      <c r="AO16" s="594"/>
      <c r="AP16" s="594"/>
      <c r="AQ16" s="712"/>
      <c r="AR16" s="941" t="s">
        <v>460</v>
      </c>
      <c r="AS16" s="983" t="s">
        <v>269</v>
      </c>
      <c r="AT16" s="982" t="s">
        <v>271</v>
      </c>
      <c r="AU16" s="984" t="s">
        <v>270</v>
      </c>
      <c r="AV16" s="860"/>
      <c r="AW16" s="535"/>
      <c r="AX16" s="2034"/>
      <c r="AY16" s="2034"/>
      <c r="AZ16" s="2034"/>
      <c r="BA16" s="2034"/>
      <c r="BB16" s="2034"/>
      <c r="BC16" s="2034"/>
    </row>
    <row r="17" spans="2:55" ht="9.75" customHeight="1" thickBot="1">
      <c r="B17" s="448">
        <v>1</v>
      </c>
      <c r="C17" s="2790">
        <v>2</v>
      </c>
      <c r="D17" s="2973"/>
      <c r="E17" s="2769"/>
      <c r="F17" s="2790">
        <v>3</v>
      </c>
      <c r="G17" s="2769"/>
      <c r="H17" s="528">
        <v>4</v>
      </c>
      <c r="I17" s="2790">
        <v>5</v>
      </c>
      <c r="J17" s="2973"/>
      <c r="K17" s="2973"/>
      <c r="L17" s="2769"/>
      <c r="M17" s="3392">
        <v>6</v>
      </c>
      <c r="N17" s="3393"/>
      <c r="O17" s="3393"/>
      <c r="P17" s="3394"/>
      <c r="Q17" s="2790">
        <v>7</v>
      </c>
      <c r="R17" s="2973"/>
      <c r="S17" s="2769"/>
      <c r="T17" s="2790">
        <v>8</v>
      </c>
      <c r="U17" s="2769"/>
      <c r="V17" s="2790">
        <v>9</v>
      </c>
      <c r="W17" s="2769"/>
      <c r="X17" s="2689">
        <v>10</v>
      </c>
      <c r="Y17" s="2689"/>
      <c r="Z17" s="2689"/>
      <c r="AA17" s="2689"/>
      <c r="AB17" s="2689">
        <v>11</v>
      </c>
      <c r="AC17" s="2689"/>
      <c r="AD17" s="2689"/>
      <c r="AE17" s="2689"/>
      <c r="AF17" s="2689">
        <v>12</v>
      </c>
      <c r="AG17" s="2689"/>
      <c r="AH17" s="2689"/>
      <c r="AI17" s="2689"/>
      <c r="AJ17" s="2689"/>
      <c r="AK17" s="2790"/>
      <c r="AL17" s="595">
        <v>13</v>
      </c>
      <c r="AM17" s="956">
        <v>14</v>
      </c>
      <c r="AN17" s="712"/>
      <c r="AO17" s="595"/>
      <c r="AP17" s="852"/>
      <c r="AQ17" s="712"/>
      <c r="AR17" s="595">
        <v>15</v>
      </c>
      <c r="AS17" s="595">
        <v>16</v>
      </c>
      <c r="AT17" s="595">
        <v>17</v>
      </c>
      <c r="AU17" s="862">
        <v>18</v>
      </c>
      <c r="AV17" s="712"/>
      <c r="AW17" s="852"/>
      <c r="AX17" s="2907"/>
      <c r="AY17" s="2907"/>
      <c r="AZ17" s="2907"/>
      <c r="BA17" s="2907"/>
      <c r="BB17" s="2907"/>
      <c r="BC17" s="2907"/>
    </row>
    <row r="18" spans="2:55" ht="22.5" customHeight="1">
      <c r="B18" s="160">
        <v>1</v>
      </c>
      <c r="C18" s="2790"/>
      <c r="D18" s="2973"/>
      <c r="E18" s="2769"/>
      <c r="F18" s="2586"/>
      <c r="G18" s="2588"/>
      <c r="H18" s="405"/>
      <c r="I18" s="2937"/>
      <c r="J18" s="3381"/>
      <c r="K18" s="3381"/>
      <c r="L18" s="2938"/>
      <c r="M18" s="2586"/>
      <c r="N18" s="2587"/>
      <c r="O18" s="2587"/>
      <c r="P18" s="2588"/>
      <c r="Q18" s="2055"/>
      <c r="R18" s="2595"/>
      <c r="S18" s="2056"/>
      <c r="T18" s="2055"/>
      <c r="U18" s="2056"/>
      <c r="V18" s="2055"/>
      <c r="W18" s="2056"/>
      <c r="X18" s="2660"/>
      <c r="Y18" s="2660"/>
      <c r="Z18" s="2660"/>
      <c r="AA18" s="2660"/>
      <c r="AB18" s="2660"/>
      <c r="AC18" s="2660"/>
      <c r="AD18" s="2660"/>
      <c r="AE18" s="2660"/>
      <c r="AF18" s="3193"/>
      <c r="AG18" s="3193"/>
      <c r="AH18" s="3193"/>
      <c r="AI18" s="3193"/>
      <c r="AJ18" s="3193"/>
      <c r="AK18" s="3179"/>
      <c r="AL18" s="531"/>
      <c r="AM18" s="684"/>
      <c r="AN18" s="541"/>
      <c r="AO18" s="541"/>
      <c r="AP18" s="541"/>
      <c r="AQ18" s="542"/>
      <c r="AR18" s="531"/>
      <c r="AS18" s="543"/>
      <c r="AT18" s="531"/>
      <c r="AU18" s="863"/>
      <c r="AV18" s="532"/>
      <c r="AW18" s="532"/>
      <c r="AX18" s="2997"/>
      <c r="AY18" s="2997"/>
      <c r="AZ18" s="2997"/>
      <c r="BA18" s="2997"/>
      <c r="BB18" s="2997"/>
      <c r="BC18" s="2997"/>
    </row>
    <row r="19" spans="2:55" ht="24.75" customHeight="1">
      <c r="B19" s="159">
        <v>2</v>
      </c>
      <c r="C19" s="2790"/>
      <c r="D19" s="2973"/>
      <c r="E19" s="2769"/>
      <c r="F19" s="2586"/>
      <c r="G19" s="2588"/>
      <c r="H19" s="405"/>
      <c r="I19" s="2586"/>
      <c r="J19" s="2587"/>
      <c r="K19" s="2587"/>
      <c r="L19" s="2588"/>
      <c r="M19" s="2586"/>
      <c r="N19" s="2587"/>
      <c r="O19" s="2587"/>
      <c r="P19" s="2588"/>
      <c r="Q19" s="3382"/>
      <c r="R19" s="3383"/>
      <c r="S19" s="3384"/>
      <c r="T19" s="2055"/>
      <c r="U19" s="2056"/>
      <c r="V19" s="2055"/>
      <c r="W19" s="2056"/>
      <c r="X19" s="3230"/>
      <c r="Y19" s="3230"/>
      <c r="Z19" s="3230"/>
      <c r="AA19" s="3230"/>
      <c r="AB19" s="2660"/>
      <c r="AC19" s="2660"/>
      <c r="AD19" s="2660"/>
      <c r="AE19" s="2660"/>
      <c r="AF19" s="3193"/>
      <c r="AG19" s="3193"/>
      <c r="AH19" s="3193"/>
      <c r="AI19" s="3193"/>
      <c r="AJ19" s="3193"/>
      <c r="AK19" s="3179"/>
      <c r="AL19" s="531"/>
      <c r="AM19" s="541"/>
      <c r="AN19" s="541"/>
      <c r="AO19" s="541"/>
      <c r="AP19" s="541"/>
      <c r="AQ19" s="542"/>
      <c r="AR19" s="531"/>
      <c r="AS19" s="543"/>
      <c r="AT19" s="531"/>
      <c r="AU19" s="863"/>
      <c r="AV19" s="533"/>
      <c r="AW19" s="533"/>
      <c r="AX19" s="2997"/>
      <c r="AY19" s="2997"/>
      <c r="AZ19" s="2997"/>
      <c r="BA19" s="2997"/>
      <c r="BB19" s="2997"/>
      <c r="BC19" s="2997"/>
    </row>
    <row r="20" spans="2:55" ht="25.5" customHeight="1">
      <c r="B20" s="159">
        <v>3</v>
      </c>
      <c r="C20" s="2790"/>
      <c r="D20" s="2973"/>
      <c r="E20" s="2769"/>
      <c r="F20" s="2589"/>
      <c r="G20" s="2591"/>
      <c r="H20" s="596"/>
      <c r="I20" s="2937"/>
      <c r="J20" s="3381"/>
      <c r="K20" s="3381"/>
      <c r="L20" s="2938"/>
      <c r="M20" s="3164"/>
      <c r="N20" s="3165"/>
      <c r="O20" s="3165"/>
      <c r="P20" s="3167"/>
      <c r="Q20" s="2055"/>
      <c r="R20" s="2595"/>
      <c r="S20" s="2056"/>
      <c r="T20" s="2055"/>
      <c r="U20" s="2056"/>
      <c r="V20" s="2055"/>
      <c r="W20" s="2056"/>
      <c r="X20" s="2660"/>
      <c r="Y20" s="2660"/>
      <c r="Z20" s="2660"/>
      <c r="AA20" s="2660"/>
      <c r="AB20" s="2760"/>
      <c r="AC20" s="2761"/>
      <c r="AD20" s="2761"/>
      <c r="AE20" s="2771"/>
      <c r="AF20" s="3193"/>
      <c r="AG20" s="3193"/>
      <c r="AH20" s="3193"/>
      <c r="AI20" s="3193"/>
      <c r="AJ20" s="3193"/>
      <c r="AK20" s="3179"/>
      <c r="AL20" s="531"/>
      <c r="AM20" s="541"/>
      <c r="AN20" s="541"/>
      <c r="AO20" s="541"/>
      <c r="AP20" s="541"/>
      <c r="AQ20" s="542"/>
      <c r="AR20" s="531"/>
      <c r="AS20" s="543"/>
      <c r="AT20" s="531"/>
      <c r="AU20" s="863"/>
      <c r="AV20" s="533"/>
      <c r="AW20" s="533"/>
      <c r="AX20" s="2997"/>
      <c r="AY20" s="2997"/>
      <c r="AZ20" s="2997"/>
      <c r="BA20" s="2997"/>
      <c r="BB20" s="2997"/>
      <c r="BC20" s="2997"/>
    </row>
    <row r="21" spans="2:55" ht="24.75" customHeight="1">
      <c r="B21" s="159">
        <v>4</v>
      </c>
      <c r="C21" s="2790"/>
      <c r="D21" s="2973"/>
      <c r="E21" s="2769"/>
      <c r="F21" s="2589"/>
      <c r="G21" s="2591"/>
      <c r="H21" s="596"/>
      <c r="I21" s="2586"/>
      <c r="J21" s="2587"/>
      <c r="K21" s="2587"/>
      <c r="L21" s="2588"/>
      <c r="M21" s="2586"/>
      <c r="N21" s="2587"/>
      <c r="O21" s="2587"/>
      <c r="P21" s="2588"/>
      <c r="Q21" s="2055"/>
      <c r="R21" s="2595"/>
      <c r="S21" s="2056"/>
      <c r="T21" s="3160"/>
      <c r="U21" s="3163"/>
      <c r="V21" s="2055"/>
      <c r="W21" s="2056"/>
      <c r="X21" s="2660"/>
      <c r="Y21" s="2660"/>
      <c r="Z21" s="2660"/>
      <c r="AA21" s="2660"/>
      <c r="AB21" s="2660"/>
      <c r="AC21" s="2660"/>
      <c r="AD21" s="2660"/>
      <c r="AE21" s="2660"/>
      <c r="AF21" s="3193"/>
      <c r="AG21" s="3193"/>
      <c r="AH21" s="3193"/>
      <c r="AI21" s="3193"/>
      <c r="AJ21" s="3193"/>
      <c r="AK21" s="3179"/>
      <c r="AL21" s="531"/>
      <c r="AM21" s="541"/>
      <c r="AN21" s="541"/>
      <c r="AO21" s="541"/>
      <c r="AP21" s="541"/>
      <c r="AQ21" s="542"/>
      <c r="AR21" s="531"/>
      <c r="AS21" s="543"/>
      <c r="AT21" s="531"/>
      <c r="AU21" s="863"/>
      <c r="AV21" s="533"/>
      <c r="AW21" s="533"/>
      <c r="AX21" s="2997"/>
      <c r="AY21" s="2997"/>
      <c r="AZ21" s="2997"/>
      <c r="BA21" s="2997"/>
      <c r="BB21" s="2997"/>
      <c r="BC21" s="2997"/>
    </row>
    <row r="22" spans="2:55" ht="26.25" customHeight="1">
      <c r="B22" s="159">
        <v>5</v>
      </c>
      <c r="C22" s="2790"/>
      <c r="D22" s="2973"/>
      <c r="E22" s="2769"/>
      <c r="F22" s="2586"/>
      <c r="G22" s="2588"/>
      <c r="H22" s="405"/>
      <c r="I22" s="2586"/>
      <c r="J22" s="2587"/>
      <c r="K22" s="2587"/>
      <c r="L22" s="2588"/>
      <c r="M22" s="2586"/>
      <c r="N22" s="2587"/>
      <c r="O22" s="2587"/>
      <c r="P22" s="2588"/>
      <c r="Q22" s="2055"/>
      <c r="R22" s="2595"/>
      <c r="S22" s="2056"/>
      <c r="T22" s="2055"/>
      <c r="U22" s="2056"/>
      <c r="V22" s="2055"/>
      <c r="W22" s="2056"/>
      <c r="X22" s="2660"/>
      <c r="Y22" s="2660"/>
      <c r="Z22" s="2660"/>
      <c r="AA22" s="2660"/>
      <c r="AB22" s="2660"/>
      <c r="AC22" s="2660"/>
      <c r="AD22" s="2660"/>
      <c r="AE22" s="2660"/>
      <c r="AF22" s="3193"/>
      <c r="AG22" s="3193"/>
      <c r="AH22" s="3193"/>
      <c r="AI22" s="3193"/>
      <c r="AJ22" s="3193"/>
      <c r="AK22" s="3179"/>
      <c r="AL22" s="531"/>
      <c r="AM22" s="541"/>
      <c r="AN22" s="541"/>
      <c r="AO22" s="541"/>
      <c r="AP22" s="541"/>
      <c r="AQ22" s="542"/>
      <c r="AR22" s="531"/>
      <c r="AS22" s="543"/>
      <c r="AT22" s="531"/>
      <c r="AU22" s="863"/>
      <c r="AV22" s="533"/>
      <c r="AW22" s="533"/>
      <c r="AX22" s="2997"/>
      <c r="AY22" s="2997"/>
      <c r="AZ22" s="2997"/>
      <c r="BA22" s="2997"/>
      <c r="BB22" s="2997"/>
      <c r="BC22" s="2997"/>
    </row>
    <row r="23" spans="2:55" ht="24" customHeight="1">
      <c r="B23" s="159">
        <v>6</v>
      </c>
      <c r="C23" s="2790"/>
      <c r="D23" s="2973"/>
      <c r="E23" s="2769"/>
      <c r="F23" s="2586"/>
      <c r="G23" s="2588"/>
      <c r="H23" s="405"/>
      <c r="I23" s="2586"/>
      <c r="J23" s="2587"/>
      <c r="K23" s="2587"/>
      <c r="L23" s="2588"/>
      <c r="M23" s="2586"/>
      <c r="N23" s="2587"/>
      <c r="O23" s="2587"/>
      <c r="P23" s="2588"/>
      <c r="Q23" s="2055"/>
      <c r="R23" s="2595"/>
      <c r="S23" s="2056"/>
      <c r="T23" s="2055"/>
      <c r="U23" s="2056"/>
      <c r="V23" s="536"/>
      <c r="W23" s="537"/>
      <c r="X23" s="2660"/>
      <c r="Y23" s="2660"/>
      <c r="Z23" s="2660"/>
      <c r="AA23" s="2660"/>
      <c r="AB23" s="2660"/>
      <c r="AC23" s="2660"/>
      <c r="AD23" s="2660"/>
      <c r="AE23" s="2660"/>
      <c r="AF23" s="3193"/>
      <c r="AG23" s="3193"/>
      <c r="AH23" s="3193"/>
      <c r="AI23" s="3193"/>
      <c r="AJ23" s="3193"/>
      <c r="AK23" s="3179"/>
      <c r="AL23" s="531"/>
      <c r="AM23" s="541"/>
      <c r="AN23" s="541"/>
      <c r="AO23" s="541"/>
      <c r="AP23" s="541"/>
      <c r="AQ23" s="542"/>
      <c r="AR23" s="531"/>
      <c r="AS23" s="543"/>
      <c r="AT23" s="531"/>
      <c r="AU23" s="863"/>
      <c r="AV23" s="533"/>
      <c r="AW23" s="533"/>
      <c r="AX23" s="2997"/>
      <c r="AY23" s="2997"/>
      <c r="AZ23" s="2997"/>
      <c r="BA23" s="2997"/>
      <c r="BB23" s="2997"/>
      <c r="BC23" s="2997"/>
    </row>
    <row r="24" spans="2:55" ht="24" customHeight="1">
      <c r="B24" s="159">
        <v>7</v>
      </c>
      <c r="C24" s="2790"/>
      <c r="D24" s="2973"/>
      <c r="E24" s="2769"/>
      <c r="F24" s="2586"/>
      <c r="G24" s="2588"/>
      <c r="H24" s="405"/>
      <c r="I24" s="2586"/>
      <c r="J24" s="2587"/>
      <c r="K24" s="2587"/>
      <c r="L24" s="2588"/>
      <c r="M24" s="2586"/>
      <c r="N24" s="2587"/>
      <c r="O24" s="2587"/>
      <c r="P24" s="2588"/>
      <c r="Q24" s="2055"/>
      <c r="R24" s="2595"/>
      <c r="S24" s="2056"/>
      <c r="T24" s="2055"/>
      <c r="U24" s="2056"/>
      <c r="V24" s="2055"/>
      <c r="W24" s="2056"/>
      <c r="X24" s="2660"/>
      <c r="Y24" s="2660"/>
      <c r="Z24" s="2660"/>
      <c r="AA24" s="2660"/>
      <c r="AB24" s="2660"/>
      <c r="AC24" s="2660"/>
      <c r="AD24" s="2660"/>
      <c r="AE24" s="2660"/>
      <c r="AF24" s="3193"/>
      <c r="AG24" s="3193"/>
      <c r="AH24" s="3193"/>
      <c r="AI24" s="3193"/>
      <c r="AJ24" s="3193"/>
      <c r="AK24" s="3179"/>
      <c r="AL24" s="531"/>
      <c r="AM24" s="541"/>
      <c r="AN24" s="541"/>
      <c r="AO24" s="541"/>
      <c r="AP24" s="541"/>
      <c r="AQ24" s="542"/>
      <c r="AR24" s="531"/>
      <c r="AS24" s="543"/>
      <c r="AT24" s="531"/>
      <c r="AU24" s="863"/>
      <c r="AV24" s="533"/>
      <c r="AW24" s="533"/>
      <c r="AX24" s="2997"/>
      <c r="AY24" s="2997"/>
      <c r="AZ24" s="2997"/>
      <c r="BA24" s="2997"/>
      <c r="BB24" s="2997"/>
      <c r="BC24" s="2997"/>
    </row>
    <row r="25" spans="2:55" ht="23.25" customHeight="1" thickBot="1">
      <c r="B25" s="158">
        <v>8</v>
      </c>
      <c r="C25" s="1556"/>
      <c r="D25" s="2082"/>
      <c r="E25" s="1557"/>
      <c r="F25" s="3378"/>
      <c r="G25" s="3379"/>
      <c r="H25" s="406"/>
      <c r="I25" s="2669"/>
      <c r="J25" s="2670"/>
      <c r="K25" s="2670"/>
      <c r="L25" s="2671"/>
      <c r="M25" s="2669"/>
      <c r="N25" s="2670"/>
      <c r="O25" s="2670"/>
      <c r="P25" s="2671"/>
      <c r="Q25" s="2694"/>
      <c r="R25" s="2695"/>
      <c r="S25" s="2696"/>
      <c r="T25" s="2694"/>
      <c r="U25" s="2696"/>
      <c r="V25" s="2694"/>
      <c r="W25" s="2696"/>
      <c r="X25" s="2665"/>
      <c r="Y25" s="2665"/>
      <c r="Z25" s="2665"/>
      <c r="AA25" s="2665"/>
      <c r="AB25" s="2665"/>
      <c r="AC25" s="2665"/>
      <c r="AD25" s="2665"/>
      <c r="AE25" s="2665"/>
      <c r="AF25" s="3184"/>
      <c r="AG25" s="3184"/>
      <c r="AH25" s="3184"/>
      <c r="AI25" s="3184"/>
      <c r="AJ25" s="3184"/>
      <c r="AK25" s="3186"/>
      <c r="AL25" s="597"/>
      <c r="AM25" s="598"/>
      <c r="AN25" s="538"/>
      <c r="AO25" s="538"/>
      <c r="AP25" s="538"/>
      <c r="AQ25" s="539"/>
      <c r="AR25" s="540"/>
      <c r="AS25" s="534"/>
      <c r="AT25" s="597"/>
      <c r="AU25" s="864"/>
      <c r="AV25" s="534"/>
      <c r="AW25" s="534"/>
      <c r="AX25" s="2997"/>
      <c r="AY25" s="2997"/>
      <c r="AZ25" s="2997"/>
      <c r="BA25" s="2997"/>
      <c r="BB25" s="2997"/>
      <c r="BC25" s="2997"/>
    </row>
    <row r="26" spans="2:55" ht="12.75" customHeight="1">
      <c r="B26" s="911" t="s">
        <v>444</v>
      </c>
      <c r="C26" s="912"/>
      <c r="D26" s="912"/>
      <c r="E26" s="912"/>
      <c r="F26" s="912"/>
      <c r="G26" s="912"/>
      <c r="H26" s="913"/>
      <c r="I26" s="913"/>
      <c r="J26" s="913"/>
      <c r="K26" s="913"/>
      <c r="L26" s="914"/>
      <c r="M26" s="914"/>
      <c r="N26" s="408"/>
      <c r="O26" s="408"/>
      <c r="P26" s="408"/>
      <c r="Q26" s="408"/>
      <c r="R26" s="545"/>
      <c r="S26" s="545"/>
      <c r="T26" s="545"/>
      <c r="U26" s="545"/>
      <c r="V26" s="545"/>
      <c r="W26" s="545"/>
      <c r="X26" s="545"/>
      <c r="Y26" s="545"/>
      <c r="Z26" s="545"/>
      <c r="AA26" s="545"/>
      <c r="AB26" s="545"/>
      <c r="AC26" s="545"/>
      <c r="AD26" s="545"/>
      <c r="AE26" s="545"/>
      <c r="AF26" s="545"/>
      <c r="AG26" s="545"/>
      <c r="AH26" s="545"/>
      <c r="AI26" s="545"/>
      <c r="AJ26" s="545"/>
      <c r="AK26" s="545"/>
      <c r="AL26" s="545"/>
      <c r="AM26" s="545"/>
      <c r="AN26" s="545"/>
      <c r="AO26" s="545"/>
      <c r="AP26" s="545"/>
      <c r="AQ26" s="545"/>
      <c r="AR26" s="545"/>
      <c r="AS26" s="545"/>
      <c r="AT26" s="545"/>
      <c r="AU26" s="546"/>
      <c r="AV26" s="545"/>
      <c r="AW26" s="545"/>
      <c r="AX26" s="544"/>
      <c r="AY26" s="545"/>
      <c r="AZ26" s="545"/>
      <c r="BA26" s="545"/>
      <c r="BB26" s="545"/>
      <c r="BC26" s="545"/>
    </row>
    <row r="27" spans="2:55" ht="12.75" customHeight="1">
      <c r="B27" s="915" t="s">
        <v>384</v>
      </c>
      <c r="C27" s="916"/>
      <c r="D27" s="916"/>
      <c r="E27" s="916"/>
      <c r="F27" s="916"/>
      <c r="G27" s="916"/>
      <c r="H27" s="916"/>
      <c r="I27" s="914"/>
      <c r="J27" s="914"/>
      <c r="K27" s="914"/>
      <c r="L27" s="914"/>
      <c r="M27" s="914"/>
      <c r="N27" s="408"/>
      <c r="O27" s="408"/>
      <c r="P27" s="408"/>
      <c r="Q27" s="408"/>
      <c r="R27" s="549"/>
      <c r="S27" s="549"/>
      <c r="T27" s="549"/>
      <c r="U27" s="545"/>
      <c r="V27" s="545"/>
      <c r="W27" s="545"/>
      <c r="X27" s="545"/>
      <c r="Y27" s="545"/>
      <c r="Z27" s="545"/>
      <c r="AA27" s="545"/>
      <c r="AB27" s="545"/>
      <c r="AC27" s="545"/>
      <c r="AD27" s="545"/>
      <c r="AE27" s="545"/>
      <c r="AF27" s="545"/>
      <c r="AG27" s="545"/>
      <c r="AH27" s="545"/>
      <c r="AI27" s="545"/>
      <c r="AJ27" s="545"/>
      <c r="AK27" s="545"/>
      <c r="AL27" s="545"/>
      <c r="AM27" s="545"/>
      <c r="AN27" s="545"/>
      <c r="AO27" s="545"/>
      <c r="AP27" s="545"/>
      <c r="AQ27" s="545"/>
      <c r="AR27" s="545"/>
      <c r="AS27" s="545"/>
      <c r="AT27" s="545"/>
      <c r="AU27" s="546"/>
      <c r="AV27" s="545"/>
      <c r="AW27" s="545"/>
      <c r="AX27" s="544"/>
      <c r="AY27" s="545"/>
      <c r="AZ27" s="545"/>
      <c r="BA27" s="545"/>
      <c r="BB27" s="545"/>
      <c r="BC27" s="545"/>
    </row>
    <row r="28" spans="2:55" ht="12.75" customHeight="1">
      <c r="B28" s="915" t="s">
        <v>385</v>
      </c>
      <c r="C28" s="916"/>
      <c r="D28" s="916"/>
      <c r="E28" s="916"/>
      <c r="F28" s="916"/>
      <c r="G28" s="916"/>
      <c r="H28" s="916"/>
      <c r="I28" s="916"/>
      <c r="J28" s="916"/>
      <c r="K28" s="916"/>
      <c r="L28" s="914"/>
      <c r="M28" s="914"/>
      <c r="N28" s="408"/>
      <c r="O28" s="408"/>
      <c r="P28" s="408"/>
      <c r="Q28" s="408"/>
      <c r="R28" s="549"/>
      <c r="S28" s="549"/>
      <c r="T28" s="549"/>
      <c r="U28" s="545"/>
      <c r="V28" s="545"/>
      <c r="W28" s="545"/>
      <c r="X28" s="545"/>
      <c r="Y28" s="545"/>
      <c r="Z28" s="545"/>
      <c r="AA28" s="545"/>
      <c r="AB28" s="545"/>
      <c r="AC28" s="545"/>
      <c r="AD28" s="545"/>
      <c r="AE28" s="545"/>
      <c r="AF28" s="545"/>
      <c r="AG28" s="545"/>
      <c r="AH28" s="545"/>
      <c r="AI28" s="545"/>
      <c r="AJ28" s="545"/>
      <c r="AK28" s="545"/>
      <c r="AL28" s="545"/>
      <c r="AM28" s="545"/>
      <c r="AN28" s="545"/>
      <c r="AO28" s="545"/>
      <c r="AP28" s="545"/>
      <c r="AQ28" s="545"/>
      <c r="AR28" s="545"/>
      <c r="AS28" s="545"/>
      <c r="AT28" s="545"/>
      <c r="AU28" s="546"/>
      <c r="AV28" s="546"/>
      <c r="AX28" s="86"/>
    </row>
    <row r="29" spans="2:55" ht="12.75" customHeight="1">
      <c r="B29" s="915" t="s">
        <v>386</v>
      </c>
      <c r="C29" s="916"/>
      <c r="D29" s="916"/>
      <c r="E29" s="916"/>
      <c r="F29" s="916"/>
      <c r="G29" s="916"/>
      <c r="H29" s="916"/>
      <c r="I29" s="916"/>
      <c r="J29" s="916"/>
      <c r="K29" s="916"/>
      <c r="L29" s="916"/>
      <c r="M29" s="916"/>
      <c r="N29" s="408"/>
      <c r="O29" s="408"/>
      <c r="P29" s="408"/>
      <c r="Q29" s="408"/>
      <c r="R29" s="549"/>
      <c r="S29" s="549"/>
      <c r="T29" s="549"/>
      <c r="U29" s="545"/>
      <c r="V29" s="545"/>
      <c r="W29" s="545"/>
      <c r="X29" s="545"/>
      <c r="Y29" s="545"/>
      <c r="Z29" s="545"/>
      <c r="AA29" s="545"/>
      <c r="AB29" s="545"/>
      <c r="AC29" s="545"/>
      <c r="AD29" s="545"/>
      <c r="AE29" s="545"/>
      <c r="AF29" s="545"/>
      <c r="AG29" s="545"/>
      <c r="AH29" s="545"/>
      <c r="AI29" s="545"/>
      <c r="AJ29" s="545"/>
      <c r="AK29" s="545"/>
      <c r="AL29" s="545"/>
      <c r="AM29" s="545"/>
      <c r="AN29" s="545"/>
      <c r="AO29" s="545"/>
      <c r="AP29" s="545"/>
      <c r="AQ29" s="545"/>
      <c r="AR29" s="545"/>
      <c r="AS29" s="545"/>
      <c r="AT29" s="545"/>
      <c r="AU29" s="546"/>
      <c r="AV29" s="545"/>
      <c r="AW29" s="545"/>
      <c r="AX29" s="544"/>
      <c r="AY29" s="545"/>
      <c r="AZ29" s="545"/>
      <c r="BA29" s="545"/>
      <c r="BB29" s="545"/>
      <c r="BC29" s="545"/>
    </row>
    <row r="30" spans="2:55" ht="12.75" customHeight="1" thickBot="1">
      <c r="B30" s="917" t="s">
        <v>387</v>
      </c>
      <c r="C30" s="918"/>
      <c r="D30" s="918"/>
      <c r="E30" s="918"/>
      <c r="F30" s="918"/>
      <c r="G30" s="918"/>
      <c r="H30" s="918"/>
      <c r="I30" s="918"/>
      <c r="J30" s="918"/>
      <c r="K30" s="918"/>
      <c r="L30" s="918"/>
      <c r="M30" s="919"/>
      <c r="N30" s="602"/>
      <c r="O30" s="602"/>
      <c r="P30" s="602"/>
      <c r="Q30" s="602"/>
      <c r="R30" s="600"/>
      <c r="S30" s="600"/>
      <c r="T30" s="600"/>
      <c r="U30" s="547"/>
      <c r="V30" s="547"/>
      <c r="W30" s="547"/>
      <c r="X30" s="547"/>
      <c r="Y30" s="547"/>
      <c r="Z30" s="547"/>
      <c r="AA30" s="547"/>
      <c r="AB30" s="547"/>
      <c r="AC30" s="547"/>
      <c r="AD30" s="547"/>
      <c r="AE30" s="547"/>
      <c r="AF30" s="547"/>
      <c r="AG30" s="547"/>
      <c r="AH30" s="547"/>
      <c r="AI30" s="547"/>
      <c r="AJ30" s="547"/>
      <c r="AK30" s="547"/>
      <c r="AL30" s="547"/>
      <c r="AM30" s="547"/>
      <c r="AN30" s="547"/>
      <c r="AO30" s="547"/>
      <c r="AP30" s="547"/>
      <c r="AQ30" s="547"/>
      <c r="AR30" s="547"/>
      <c r="AS30" s="547"/>
      <c r="AT30" s="547"/>
      <c r="AU30" s="988"/>
      <c r="AV30" s="547"/>
      <c r="AW30" s="547"/>
      <c r="AX30" s="544"/>
      <c r="AY30" s="545"/>
      <c r="AZ30" s="545"/>
      <c r="BA30" s="545"/>
      <c r="BB30" s="545"/>
      <c r="BC30" s="545"/>
    </row>
    <row r="31" spans="2:55" ht="15" customHeight="1">
      <c r="B31" s="3374" t="s">
        <v>100</v>
      </c>
      <c r="C31" s="3375"/>
      <c r="D31" s="3375"/>
      <c r="E31" s="3375"/>
      <c r="F31" s="3375"/>
      <c r="G31" s="3375"/>
      <c r="H31" s="545"/>
      <c r="I31" s="545"/>
      <c r="J31" s="545"/>
      <c r="K31" s="545"/>
      <c r="L31" s="545"/>
      <c r="M31" s="545"/>
      <c r="N31" s="545"/>
      <c r="O31" s="545"/>
      <c r="P31" s="545"/>
      <c r="Q31" s="545"/>
      <c r="R31" s="545"/>
      <c r="S31" s="545"/>
      <c r="T31" s="545"/>
      <c r="U31" s="545"/>
      <c r="V31" s="545"/>
      <c r="W31" s="545"/>
      <c r="X31" s="545"/>
      <c r="Y31" s="687"/>
      <c r="Z31" s="545"/>
      <c r="AA31" s="545"/>
      <c r="AB31" s="545"/>
      <c r="AC31" s="545"/>
      <c r="AD31" s="545"/>
      <c r="AE31" s="545"/>
      <c r="AF31" s="545"/>
      <c r="AG31" s="545"/>
      <c r="AH31" s="545"/>
      <c r="AI31" s="545"/>
      <c r="AJ31" s="545"/>
      <c r="AK31" s="545"/>
      <c r="AL31" s="545"/>
      <c r="AM31" s="545"/>
      <c r="AN31" s="545"/>
      <c r="AO31" s="545"/>
      <c r="AP31" s="545"/>
      <c r="AQ31" s="545"/>
      <c r="AR31" s="545"/>
      <c r="AS31" s="545"/>
      <c r="AT31" s="545"/>
      <c r="AU31" s="546"/>
      <c r="AV31" s="545"/>
      <c r="AW31" s="545"/>
      <c r="AX31" s="544"/>
      <c r="AY31" s="545"/>
      <c r="AZ31" s="545"/>
      <c r="BA31" s="545"/>
      <c r="BB31" s="545"/>
      <c r="BC31" s="545"/>
    </row>
    <row r="32" spans="2:55" ht="114.75" customHeight="1" thickBot="1">
      <c r="B32" s="599"/>
      <c r="C32" s="547"/>
      <c r="D32" s="547"/>
      <c r="E32" s="547"/>
      <c r="F32" s="547"/>
      <c r="G32" s="547"/>
      <c r="H32" s="547"/>
      <c r="I32" s="547"/>
      <c r="J32" s="547"/>
      <c r="K32" s="547"/>
      <c r="L32" s="547"/>
      <c r="M32" s="547"/>
      <c r="N32" s="547"/>
      <c r="O32" s="547"/>
      <c r="P32" s="547"/>
      <c r="Q32" s="547"/>
      <c r="R32" s="547"/>
      <c r="S32" s="547"/>
      <c r="T32" s="547"/>
      <c r="U32" s="547"/>
      <c r="V32" s="547"/>
      <c r="W32" s="547"/>
      <c r="X32" s="547"/>
      <c r="Y32" s="547"/>
      <c r="Z32" s="547"/>
      <c r="AA32" s="547"/>
      <c r="AB32" s="547"/>
      <c r="AC32" s="547"/>
      <c r="AD32" s="547"/>
      <c r="AE32" s="547"/>
      <c r="AF32" s="547"/>
      <c r="AG32" s="547"/>
      <c r="AH32" s="547"/>
      <c r="AI32" s="547"/>
      <c r="AJ32" s="547"/>
      <c r="AK32" s="547"/>
      <c r="AL32" s="547"/>
      <c r="AM32" s="547"/>
      <c r="AN32" s="547"/>
      <c r="AO32" s="547"/>
      <c r="AP32" s="547"/>
      <c r="AQ32" s="547"/>
      <c r="AR32" s="547"/>
      <c r="AS32" s="547"/>
      <c r="AT32" s="547"/>
      <c r="AU32" s="988"/>
      <c r="AV32" s="547"/>
      <c r="AW32" s="547"/>
      <c r="AX32" s="544"/>
      <c r="AY32" s="545"/>
      <c r="AZ32" s="545"/>
      <c r="BA32" s="545"/>
      <c r="BB32" s="545"/>
      <c r="BC32" s="545"/>
    </row>
    <row r="33" spans="2:55" ht="63" customHeight="1">
      <c r="B33" s="544"/>
      <c r="C33" s="545"/>
      <c r="D33" s="545"/>
      <c r="E33" s="545"/>
      <c r="F33" s="545"/>
      <c r="G33" s="545"/>
      <c r="H33" s="545"/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545"/>
      <c r="AL33" s="545"/>
      <c r="AM33" s="3388" t="s">
        <v>0</v>
      </c>
      <c r="AN33" s="3389"/>
      <c r="AO33" s="3389"/>
      <c r="AP33" s="3389"/>
      <c r="AQ33" s="3389"/>
      <c r="AR33" s="3389"/>
      <c r="AS33" s="3389"/>
      <c r="AT33" s="3389"/>
      <c r="AU33" s="3390"/>
      <c r="AV33" s="632"/>
      <c r="AW33" s="632"/>
      <c r="AX33" s="853"/>
      <c r="AY33" s="549"/>
      <c r="AZ33" s="549"/>
      <c r="BA33" s="549"/>
      <c r="BB33" s="549"/>
      <c r="BC33" s="549"/>
    </row>
    <row r="34" spans="2:55" ht="13.5" customHeight="1">
      <c r="B34" s="544"/>
      <c r="C34" s="545"/>
      <c r="D34" s="545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  <c r="R34" s="545"/>
      <c r="S34" s="545"/>
      <c r="T34" s="545"/>
      <c r="U34" s="545"/>
      <c r="V34" s="545"/>
      <c r="W34" s="545"/>
      <c r="X34" s="545"/>
      <c r="Y34" s="545"/>
      <c r="Z34" s="545"/>
      <c r="AA34" s="545"/>
      <c r="AB34" s="545"/>
      <c r="AC34" s="545"/>
      <c r="AD34" s="545"/>
      <c r="AE34" s="545"/>
      <c r="AF34" s="545"/>
      <c r="AG34" s="545"/>
      <c r="AH34" s="545"/>
      <c r="AI34" s="545"/>
      <c r="AJ34" s="545"/>
      <c r="AK34" s="545"/>
      <c r="AL34" s="545"/>
      <c r="AM34" s="858"/>
      <c r="AN34" s="858"/>
      <c r="AO34" s="858"/>
      <c r="AP34" s="858"/>
      <c r="AQ34" s="858"/>
      <c r="AR34" s="858"/>
      <c r="AS34" s="858"/>
      <c r="AT34" s="859"/>
      <c r="AU34" s="987"/>
      <c r="AV34" s="549"/>
      <c r="AW34" s="549"/>
      <c r="AX34" s="853"/>
      <c r="AY34" s="549"/>
      <c r="AZ34" s="549"/>
      <c r="BA34" s="549"/>
      <c r="BB34" s="549"/>
      <c r="BC34" s="549"/>
    </row>
    <row r="35" spans="2:55" ht="13.5" customHeight="1">
      <c r="B35" s="544"/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5"/>
      <c r="AA35" s="545"/>
      <c r="AB35" s="545"/>
      <c r="AC35" s="545"/>
      <c r="AD35" s="155"/>
      <c r="AE35" s="155"/>
      <c r="AF35" s="157"/>
      <c r="AG35" s="155"/>
      <c r="AH35" s="155"/>
      <c r="AI35" s="155"/>
      <c r="AJ35" s="155"/>
      <c r="AK35" s="155"/>
      <c r="AL35" s="163"/>
      <c r="AM35" s="608"/>
      <c r="AN35" s="608"/>
      <c r="AO35" s="608"/>
      <c r="AP35" s="608"/>
      <c r="AQ35" s="608"/>
      <c r="AR35" s="608"/>
      <c r="AS35" s="608"/>
      <c r="AT35" s="859"/>
      <c r="AU35" s="987"/>
      <c r="AV35" s="549"/>
      <c r="AW35" s="549"/>
      <c r="AX35" s="853"/>
      <c r="AY35" s="549"/>
      <c r="AZ35" s="549"/>
      <c r="BA35" s="549"/>
      <c r="BB35" s="549"/>
      <c r="BC35" s="549"/>
    </row>
    <row r="36" spans="2:55" ht="13.5" customHeight="1">
      <c r="B36" s="544"/>
      <c r="C36" s="545"/>
      <c r="D36" s="545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24"/>
      <c r="AE36" s="524"/>
      <c r="AF36" s="524"/>
      <c r="AG36" s="524"/>
      <c r="AH36" s="524"/>
      <c r="AI36" s="524"/>
      <c r="AJ36" s="524"/>
      <c r="AK36" s="524"/>
      <c r="AL36" s="163"/>
      <c r="AM36" s="3385" t="s">
        <v>47</v>
      </c>
      <c r="AN36" s="3372"/>
      <c r="AO36" s="3372"/>
      <c r="AP36" s="3372"/>
      <c r="AQ36" s="3372"/>
      <c r="AR36" s="3372"/>
      <c r="AS36" s="3372"/>
      <c r="AT36" s="3372"/>
      <c r="AU36" s="3387"/>
      <c r="AV36" s="524"/>
      <c r="AW36" s="524"/>
      <c r="AX36" s="736"/>
      <c r="AY36" s="524"/>
      <c r="AZ36" s="524"/>
      <c r="BA36" s="524"/>
      <c r="BB36" s="524"/>
      <c r="BC36" s="524"/>
    </row>
    <row r="37" spans="2:55" ht="13.5" customHeight="1">
      <c r="B37" s="544"/>
      <c r="C37" s="545"/>
      <c r="D37" s="545"/>
      <c r="E37" s="545"/>
      <c r="F37" s="545"/>
      <c r="G37" s="545"/>
      <c r="H37" s="545"/>
      <c r="I37" s="545"/>
      <c r="J37" s="545"/>
      <c r="K37" s="545"/>
      <c r="L37" s="545"/>
      <c r="M37" s="545"/>
      <c r="N37" s="545"/>
      <c r="O37" s="545"/>
      <c r="P37" s="545"/>
      <c r="Q37" s="545"/>
      <c r="R37" s="545"/>
      <c r="S37" s="545"/>
      <c r="T37" s="545"/>
      <c r="U37" s="545"/>
      <c r="V37" s="545"/>
      <c r="W37" s="545"/>
      <c r="X37" s="545"/>
      <c r="Y37" s="545"/>
      <c r="Z37" s="545"/>
      <c r="AA37" s="545"/>
      <c r="AB37" s="545"/>
      <c r="AC37" s="545"/>
      <c r="AD37" s="699"/>
      <c r="AE37" s="699"/>
      <c r="AF37" s="699"/>
      <c r="AG37" s="699"/>
      <c r="AH37" s="699"/>
      <c r="AI37" s="699"/>
      <c r="AJ37" s="699"/>
      <c r="AK37" s="699"/>
      <c r="AL37" s="163"/>
      <c r="AM37" s="612"/>
      <c r="AN37" s="608"/>
      <c r="AO37" s="608"/>
      <c r="AP37" s="608"/>
      <c r="AQ37" s="608"/>
      <c r="AR37" s="608"/>
      <c r="AS37" s="608"/>
      <c r="AT37" s="764"/>
      <c r="AU37" s="787"/>
      <c r="AV37" s="616"/>
      <c r="AW37" s="616"/>
      <c r="AX37" s="744"/>
      <c r="AY37" s="616"/>
      <c r="AZ37" s="616"/>
      <c r="BA37" s="616"/>
      <c r="BB37" s="616"/>
      <c r="BC37" s="616"/>
    </row>
    <row r="38" spans="2:55" ht="13.5" customHeight="1">
      <c r="B38" s="544"/>
      <c r="C38" s="545"/>
      <c r="D38" s="545"/>
      <c r="E38" s="545"/>
      <c r="F38" s="545"/>
      <c r="G38" s="545"/>
      <c r="H38" s="545"/>
      <c r="I38" s="545"/>
      <c r="J38" s="545"/>
      <c r="K38" s="545"/>
      <c r="L38" s="545"/>
      <c r="M38" s="545"/>
      <c r="N38" s="545"/>
      <c r="O38" s="545"/>
      <c r="P38" s="545"/>
      <c r="Q38" s="545"/>
      <c r="R38" s="545"/>
      <c r="S38" s="545"/>
      <c r="T38" s="545"/>
      <c r="U38" s="545"/>
      <c r="V38" s="545"/>
      <c r="W38" s="545"/>
      <c r="X38" s="545"/>
      <c r="Y38" s="545"/>
      <c r="Z38" s="545"/>
      <c r="AA38" s="545"/>
      <c r="AB38" s="545"/>
      <c r="AC38" s="545"/>
      <c r="AD38" s="699"/>
      <c r="AE38" s="699"/>
      <c r="AF38" s="699"/>
      <c r="AG38" s="699"/>
      <c r="AH38" s="699"/>
      <c r="AI38" s="699"/>
      <c r="AJ38" s="699"/>
      <c r="AK38" s="699"/>
      <c r="AL38" s="163"/>
      <c r="AM38" s="612"/>
      <c r="AN38" s="608"/>
      <c r="AO38" s="608"/>
      <c r="AP38" s="608"/>
      <c r="AQ38" s="608"/>
      <c r="AR38" s="608"/>
      <c r="AS38" s="608"/>
      <c r="AT38" s="764"/>
      <c r="AU38" s="787"/>
      <c r="AV38" s="616"/>
      <c r="AW38" s="616"/>
      <c r="AX38" s="744"/>
      <c r="AY38" s="616"/>
      <c r="AZ38" s="616"/>
      <c r="BA38" s="616"/>
      <c r="BB38" s="616"/>
      <c r="BC38" s="616"/>
    </row>
    <row r="39" spans="2:55" ht="13.5" customHeight="1">
      <c r="B39" s="544"/>
      <c r="C39" s="545"/>
      <c r="D39" s="545"/>
      <c r="E39" s="545"/>
      <c r="F39" s="545"/>
      <c r="G39" s="545"/>
      <c r="H39" s="545"/>
      <c r="I39" s="545"/>
      <c r="J39" s="545"/>
      <c r="K39" s="545"/>
      <c r="L39" s="545"/>
      <c r="M39" s="545"/>
      <c r="N39" s="545"/>
      <c r="O39" s="545"/>
      <c r="P39" s="545"/>
      <c r="Q39" s="545"/>
      <c r="R39" s="545"/>
      <c r="S39" s="545"/>
      <c r="T39" s="545"/>
      <c r="U39" s="545"/>
      <c r="V39" s="545"/>
      <c r="W39" s="545"/>
      <c r="X39" s="545"/>
      <c r="Y39" s="545"/>
      <c r="Z39" s="545"/>
      <c r="AA39" s="545"/>
      <c r="AB39" s="545"/>
      <c r="AC39" s="545"/>
      <c r="AD39" s="524"/>
      <c r="AE39" s="524"/>
      <c r="AF39" s="524"/>
      <c r="AG39" s="524"/>
      <c r="AH39" s="524"/>
      <c r="AI39" s="524"/>
      <c r="AJ39" s="524"/>
      <c r="AK39" s="524"/>
      <c r="AL39" s="524"/>
      <c r="AM39" s="3385" t="s">
        <v>112</v>
      </c>
      <c r="AN39" s="3385"/>
      <c r="AO39" s="3385"/>
      <c r="AP39" s="3385"/>
      <c r="AQ39" s="3385"/>
      <c r="AR39" s="3385"/>
      <c r="AS39" s="3385"/>
      <c r="AT39" s="3385"/>
      <c r="AU39" s="3386"/>
      <c r="AV39" s="524"/>
      <c r="AW39" s="524"/>
      <c r="AX39" s="736"/>
      <c r="AY39" s="524"/>
      <c r="AZ39" s="524"/>
      <c r="BA39" s="524"/>
      <c r="BB39" s="524"/>
      <c r="BC39" s="524"/>
    </row>
    <row r="40" spans="2:55" ht="13.5" customHeight="1">
      <c r="B40" s="544"/>
      <c r="C40" s="545"/>
      <c r="D40" s="545"/>
      <c r="E40" s="545"/>
      <c r="F40" s="545"/>
      <c r="G40" s="545"/>
      <c r="H40" s="545"/>
      <c r="I40" s="545"/>
      <c r="J40" s="545"/>
      <c r="K40" s="545"/>
      <c r="L40" s="545"/>
      <c r="M40" s="545"/>
      <c r="N40" s="545"/>
      <c r="O40" s="545"/>
      <c r="P40" s="545"/>
      <c r="Q40" s="545"/>
      <c r="R40" s="545"/>
      <c r="S40" s="545"/>
      <c r="T40" s="545"/>
      <c r="U40" s="545"/>
      <c r="V40" s="545"/>
      <c r="W40" s="545"/>
      <c r="X40" s="545"/>
      <c r="Y40" s="545"/>
      <c r="Z40" s="545"/>
      <c r="AA40" s="545"/>
      <c r="AB40" s="545"/>
      <c r="AC40" s="545"/>
      <c r="AD40" s="626"/>
      <c r="AE40" s="626"/>
      <c r="AF40" s="626"/>
      <c r="AG40" s="626"/>
      <c r="AH40" s="626"/>
      <c r="AI40" s="626"/>
      <c r="AJ40" s="626"/>
      <c r="AK40" s="626"/>
      <c r="AL40" s="163"/>
      <c r="AM40" s="612"/>
      <c r="AN40" s="608"/>
      <c r="AO40" s="608"/>
      <c r="AP40" s="608"/>
      <c r="AQ40" s="608"/>
      <c r="AR40" s="608"/>
      <c r="AS40" s="608"/>
      <c r="AT40" s="764"/>
      <c r="AU40" s="787"/>
      <c r="AV40" s="616"/>
      <c r="AW40" s="616"/>
      <c r="AX40" s="744"/>
      <c r="AY40" s="616"/>
      <c r="AZ40" s="616"/>
      <c r="BA40" s="616"/>
      <c r="BB40" s="616"/>
      <c r="BC40" s="616"/>
    </row>
    <row r="41" spans="2:55" ht="13.5" customHeight="1">
      <c r="B41" s="544"/>
      <c r="C41" s="545"/>
      <c r="D41" s="545"/>
      <c r="E41" s="545"/>
      <c r="F41" s="545"/>
      <c r="G41" s="545"/>
      <c r="H41" s="545"/>
      <c r="I41" s="545"/>
      <c r="J41" s="545"/>
      <c r="K41" s="545"/>
      <c r="L41" s="545"/>
      <c r="M41" s="545"/>
      <c r="N41" s="545"/>
      <c r="O41" s="545"/>
      <c r="P41" s="545"/>
      <c r="Q41" s="545"/>
      <c r="R41" s="545"/>
      <c r="S41" s="545"/>
      <c r="T41" s="545"/>
      <c r="U41" s="545"/>
      <c r="V41" s="545"/>
      <c r="W41" s="545"/>
      <c r="X41" s="545"/>
      <c r="Y41" s="545"/>
      <c r="Z41" s="545"/>
      <c r="AA41" s="545"/>
      <c r="AB41" s="545"/>
      <c r="AC41" s="545"/>
      <c r="AD41" s="626"/>
      <c r="AE41" s="626"/>
      <c r="AF41" s="626"/>
      <c r="AG41" s="626"/>
      <c r="AH41" s="626"/>
      <c r="AI41" s="626"/>
      <c r="AJ41" s="626"/>
      <c r="AK41" s="626"/>
      <c r="AL41" s="163"/>
      <c r="AM41" s="612"/>
      <c r="AN41" s="608"/>
      <c r="AO41" s="608"/>
      <c r="AP41" s="608"/>
      <c r="AQ41" s="608"/>
      <c r="AR41" s="608"/>
      <c r="AS41" s="608"/>
      <c r="AT41" s="764"/>
      <c r="AU41" s="787"/>
      <c r="AV41" s="616"/>
      <c r="AW41" s="616"/>
      <c r="AX41" s="744"/>
      <c r="AY41" s="616"/>
      <c r="AZ41" s="616"/>
      <c r="BA41" s="616"/>
      <c r="BB41" s="616"/>
      <c r="BC41" s="616"/>
    </row>
    <row r="42" spans="2:55" ht="13.5" customHeight="1">
      <c r="B42" s="544"/>
      <c r="C42" s="545"/>
      <c r="D42" s="545"/>
      <c r="E42" s="545"/>
      <c r="F42" s="545"/>
      <c r="G42" s="545"/>
      <c r="H42" s="545"/>
      <c r="I42" s="545"/>
      <c r="J42" s="545"/>
      <c r="K42" s="545"/>
      <c r="L42" s="545"/>
      <c r="M42" s="545"/>
      <c r="N42" s="545"/>
      <c r="O42" s="545"/>
      <c r="P42" s="545"/>
      <c r="Q42" s="545"/>
      <c r="R42" s="545"/>
      <c r="S42" s="545"/>
      <c r="T42" s="545"/>
      <c r="U42" s="545"/>
      <c r="V42" s="545"/>
      <c r="W42" s="545"/>
      <c r="X42" s="545"/>
      <c r="Y42" s="545"/>
      <c r="Z42" s="545"/>
      <c r="AA42" s="545"/>
      <c r="AB42" s="545"/>
      <c r="AC42" s="545"/>
      <c r="AD42" s="524"/>
      <c r="AE42" s="524"/>
      <c r="AF42" s="524"/>
      <c r="AG42" s="524"/>
      <c r="AH42" s="524"/>
      <c r="AI42" s="524"/>
      <c r="AJ42" s="524"/>
      <c r="AK42" s="524"/>
      <c r="AL42" s="163"/>
      <c r="AM42" s="3385" t="s">
        <v>111</v>
      </c>
      <c r="AN42" s="3385"/>
      <c r="AO42" s="3385"/>
      <c r="AP42" s="3385"/>
      <c r="AQ42" s="3385"/>
      <c r="AR42" s="3385"/>
      <c r="AS42" s="3385"/>
      <c r="AT42" s="3385"/>
      <c r="AU42" s="3386"/>
      <c r="AV42" s="524"/>
      <c r="AW42" s="524"/>
      <c r="AX42" s="736"/>
      <c r="AY42" s="524"/>
      <c r="AZ42" s="524"/>
      <c r="BA42" s="524"/>
      <c r="BB42" s="524"/>
      <c r="BC42" s="524"/>
    </row>
    <row r="43" spans="2:55" ht="13.5" customHeight="1">
      <c r="B43" s="544"/>
      <c r="C43" s="545"/>
      <c r="D43" s="545"/>
      <c r="E43" s="545"/>
      <c r="F43" s="545"/>
      <c r="G43" s="545"/>
      <c r="H43" s="545"/>
      <c r="I43" s="545"/>
      <c r="J43" s="545"/>
      <c r="K43" s="545"/>
      <c r="L43" s="545"/>
      <c r="M43" s="545"/>
      <c r="N43" s="545"/>
      <c r="O43" s="545"/>
      <c r="P43" s="545"/>
      <c r="Q43" s="545"/>
      <c r="R43" s="545"/>
      <c r="S43" s="545"/>
      <c r="T43" s="545"/>
      <c r="U43" s="545"/>
      <c r="V43" s="545"/>
      <c r="W43" s="545"/>
      <c r="X43" s="545"/>
      <c r="Y43" s="545"/>
      <c r="Z43" s="545"/>
      <c r="AA43" s="545"/>
      <c r="AB43" s="545"/>
      <c r="AC43" s="545"/>
      <c r="AD43" s="673"/>
      <c r="AE43" s="673"/>
      <c r="AF43" s="673"/>
      <c r="AG43" s="673"/>
      <c r="AH43" s="673"/>
      <c r="AI43" s="673"/>
      <c r="AJ43" s="673"/>
      <c r="AK43" s="673"/>
      <c r="AL43" s="163"/>
      <c r="AM43" s="612"/>
      <c r="AN43" s="608"/>
      <c r="AO43" s="608"/>
      <c r="AP43" s="608"/>
      <c r="AQ43" s="608"/>
      <c r="AR43" s="608"/>
      <c r="AS43" s="767"/>
      <c r="AT43" s="767"/>
      <c r="AU43" s="794"/>
      <c r="AV43" s="524"/>
      <c r="AW43" s="524"/>
      <c r="AX43" s="736"/>
      <c r="AY43" s="524"/>
      <c r="AZ43" s="524"/>
      <c r="BA43" s="524"/>
      <c r="BB43" s="524"/>
      <c r="BC43" s="524"/>
    </row>
    <row r="44" spans="2:55" ht="13.5" customHeight="1">
      <c r="B44" s="544"/>
      <c r="C44" s="545"/>
      <c r="D44" s="545"/>
      <c r="E44" s="545"/>
      <c r="F44" s="545"/>
      <c r="G44" s="545"/>
      <c r="H44" s="545"/>
      <c r="I44" s="545"/>
      <c r="J44" s="545"/>
      <c r="K44" s="545"/>
      <c r="L44" s="545"/>
      <c r="M44" s="545"/>
      <c r="N44" s="545"/>
      <c r="O44" s="545"/>
      <c r="P44" s="545"/>
      <c r="Q44" s="545"/>
      <c r="R44" s="545"/>
      <c r="S44" s="545"/>
      <c r="T44" s="545"/>
      <c r="U44" s="545"/>
      <c r="V44" s="545"/>
      <c r="W44" s="545"/>
      <c r="X44" s="545"/>
      <c r="Y44" s="545"/>
      <c r="Z44" s="545"/>
      <c r="AA44" s="545"/>
      <c r="AB44" s="545"/>
      <c r="AC44" s="545"/>
      <c r="AD44" s="616"/>
      <c r="AE44" s="616"/>
      <c r="AF44" s="616"/>
      <c r="AG44" s="616"/>
      <c r="AH44" s="616"/>
      <c r="AI44" s="626"/>
      <c r="AJ44" s="616"/>
      <c r="AK44" s="616"/>
      <c r="AL44" s="163"/>
      <c r="AM44" s="612"/>
      <c r="AN44" s="608"/>
      <c r="AO44" s="608"/>
      <c r="AP44" s="608"/>
      <c r="AQ44" s="608"/>
      <c r="AR44" s="608"/>
      <c r="AS44" s="608"/>
      <c r="AT44" s="767"/>
      <c r="AU44" s="794"/>
      <c r="AV44" s="524"/>
      <c r="AW44" s="524"/>
      <c r="AX44" s="736"/>
      <c r="AY44" s="524"/>
      <c r="AZ44" s="524"/>
      <c r="BA44" s="524"/>
      <c r="BB44" s="524"/>
      <c r="BC44" s="524"/>
    </row>
    <row r="45" spans="2:55" ht="13.5" customHeight="1">
      <c r="B45" s="544"/>
      <c r="C45" s="545"/>
      <c r="D45" s="545"/>
      <c r="E45" s="545"/>
      <c r="F45" s="545"/>
      <c r="G45" s="545"/>
      <c r="H45" s="545"/>
      <c r="I45" s="545"/>
      <c r="J45" s="545"/>
      <c r="K45" s="545"/>
      <c r="L45" s="545"/>
      <c r="M45" s="545"/>
      <c r="N45" s="545"/>
      <c r="O45" s="545"/>
      <c r="P45" s="545"/>
      <c r="Q45" s="545"/>
      <c r="R45" s="545"/>
      <c r="S45" s="545"/>
      <c r="T45" s="545"/>
      <c r="U45" s="545"/>
      <c r="V45" s="545"/>
      <c r="W45" s="545"/>
      <c r="X45" s="545"/>
      <c r="Y45" s="545"/>
      <c r="Z45" s="545"/>
      <c r="AA45" s="545"/>
      <c r="AB45" s="545"/>
      <c r="AC45" s="545"/>
      <c r="AD45" s="616"/>
      <c r="AE45" s="616"/>
      <c r="AF45" s="616"/>
      <c r="AG45" s="616"/>
      <c r="AH45" s="616"/>
      <c r="AI45" s="616"/>
      <c r="AJ45" s="616"/>
      <c r="AK45" s="616"/>
      <c r="AL45" s="163"/>
      <c r="AM45" s="3385" t="s">
        <v>110</v>
      </c>
      <c r="AN45" s="3372"/>
      <c r="AO45" s="3372"/>
      <c r="AP45" s="3372"/>
      <c r="AQ45" s="3372"/>
      <c r="AR45" s="3372"/>
      <c r="AS45" s="3372"/>
      <c r="AT45" s="3372"/>
      <c r="AU45" s="3387"/>
      <c r="AV45" s="524"/>
      <c r="AW45" s="524"/>
      <c r="AX45" s="736"/>
      <c r="AY45" s="524"/>
      <c r="AZ45" s="524"/>
      <c r="BA45" s="524"/>
      <c r="BB45" s="524"/>
      <c r="BC45" s="524"/>
    </row>
    <row r="46" spans="2:55" ht="13.5" customHeight="1">
      <c r="B46" s="544"/>
      <c r="C46" s="545"/>
      <c r="D46" s="545"/>
      <c r="E46" s="545"/>
      <c r="F46" s="545"/>
      <c r="G46" s="545"/>
      <c r="H46" s="545"/>
      <c r="I46" s="545"/>
      <c r="J46" s="545"/>
      <c r="K46" s="545"/>
      <c r="L46" s="545"/>
      <c r="M46" s="545"/>
      <c r="N46" s="545"/>
      <c r="O46" s="545"/>
      <c r="P46" s="545"/>
      <c r="Q46" s="545"/>
      <c r="R46" s="545"/>
      <c r="S46" s="545"/>
      <c r="T46" s="545"/>
      <c r="U46" s="545"/>
      <c r="V46" s="545"/>
      <c r="W46" s="545"/>
      <c r="X46" s="545"/>
      <c r="Y46" s="545"/>
      <c r="Z46" s="545"/>
      <c r="AA46" s="545"/>
      <c r="AB46" s="545"/>
      <c r="AC46" s="545"/>
      <c r="AD46" s="674"/>
      <c r="AE46" s="674"/>
      <c r="AF46" s="674"/>
      <c r="AG46" s="674"/>
      <c r="AH46" s="674"/>
      <c r="AI46" s="674"/>
      <c r="AJ46" s="674"/>
      <c r="AK46" s="674"/>
      <c r="AL46" s="163"/>
      <c r="AM46" s="612"/>
      <c r="AN46" s="608"/>
      <c r="AO46" s="608"/>
      <c r="AP46" s="608"/>
      <c r="AQ46" s="608"/>
      <c r="AR46" s="608"/>
      <c r="AS46" s="608"/>
      <c r="AT46" s="767"/>
      <c r="AU46" s="794"/>
      <c r="AV46" s="524"/>
      <c r="AW46" s="524"/>
      <c r="AX46" s="736"/>
      <c r="AY46" s="524"/>
      <c r="AZ46" s="524"/>
      <c r="BA46" s="524"/>
      <c r="BB46" s="524"/>
      <c r="BC46" s="524"/>
    </row>
    <row r="47" spans="2:55" ht="13.5" customHeight="1" thickBot="1">
      <c r="B47" s="86"/>
      <c r="C47" s="446"/>
      <c r="D47" s="446"/>
      <c r="E47" s="446"/>
      <c r="F47" s="446"/>
      <c r="G47" s="446"/>
      <c r="H47" s="446"/>
      <c r="I47" s="446"/>
      <c r="J47" s="446"/>
      <c r="K47" s="446"/>
      <c r="L47" s="446"/>
      <c r="M47" s="446"/>
      <c r="N47" s="446"/>
      <c r="O47" s="446"/>
      <c r="P47" s="446"/>
      <c r="Q47" s="446"/>
      <c r="R47" s="446"/>
      <c r="S47" s="446"/>
      <c r="T47" s="446"/>
      <c r="U47" s="446"/>
      <c r="V47" s="446"/>
      <c r="W47" s="446"/>
      <c r="X47" s="446"/>
      <c r="Y47" s="446"/>
      <c r="Z47" s="446"/>
      <c r="AA47" s="446"/>
      <c r="AB47" s="446"/>
      <c r="AL47" s="509"/>
      <c r="AM47" s="856"/>
      <c r="AN47" s="789"/>
      <c r="AO47" s="789"/>
      <c r="AP47" s="789"/>
      <c r="AQ47" s="789"/>
      <c r="AR47" s="789"/>
      <c r="AS47" s="789"/>
      <c r="AT47" s="857"/>
      <c r="AU47" s="985"/>
      <c r="AV47" s="524"/>
      <c r="AW47" s="524"/>
      <c r="AX47" s="736"/>
      <c r="AY47" s="524"/>
      <c r="AZ47" s="524"/>
      <c r="BA47" s="524"/>
      <c r="BB47" s="524"/>
      <c r="BC47" s="524"/>
    </row>
    <row r="48" spans="2:55" ht="12.75" customHeight="1">
      <c r="B48" s="115"/>
      <c r="C48" s="3376"/>
      <c r="D48" s="3376"/>
      <c r="E48" s="3376"/>
      <c r="F48" s="3376"/>
      <c r="G48" s="3376"/>
      <c r="H48" s="3376"/>
      <c r="I48" s="3376"/>
      <c r="J48" s="449"/>
      <c r="K48" s="449"/>
      <c r="L48" s="449"/>
      <c r="M48" s="3395"/>
      <c r="N48" s="3395"/>
      <c r="O48" s="3395"/>
      <c r="P48" s="3395"/>
      <c r="Q48" s="3395"/>
      <c r="R48" s="3395"/>
      <c r="S48" s="3395"/>
      <c r="T48" s="3395"/>
      <c r="U48" s="3395"/>
      <c r="V48" s="3395"/>
      <c r="W48" s="617"/>
      <c r="X48" s="617"/>
      <c r="Y48" s="618"/>
      <c r="Z48" s="618"/>
      <c r="AA48" s="619"/>
      <c r="AB48" s="620"/>
      <c r="AC48" s="620"/>
      <c r="AD48" s="620"/>
      <c r="AE48" s="620"/>
      <c r="AF48" s="620"/>
      <c r="AG48" s="620"/>
      <c r="AH48" s="165"/>
      <c r="AI48" s="165"/>
      <c r="AJ48" s="476"/>
      <c r="AK48" s="824"/>
      <c r="AL48" s="612"/>
      <c r="AM48" s="612"/>
      <c r="AN48" s="612"/>
      <c r="AO48" s="612"/>
      <c r="AP48" s="612"/>
      <c r="AQ48" s="612"/>
      <c r="AR48" s="612"/>
      <c r="AS48" s="612"/>
      <c r="AT48" s="612"/>
      <c r="AU48" s="986"/>
      <c r="AV48" s="163"/>
      <c r="AW48" s="163"/>
      <c r="AX48" s="255"/>
      <c r="AY48" s="163"/>
      <c r="AZ48" s="163"/>
    </row>
    <row r="49" spans="2:54" ht="10.5" customHeight="1">
      <c r="B49" s="86"/>
      <c r="C49" s="3377"/>
      <c r="D49" s="3377"/>
      <c r="E49" s="3377"/>
      <c r="F49" s="3377"/>
      <c r="G49" s="3377"/>
      <c r="H49" s="3377"/>
      <c r="I49" s="3377"/>
      <c r="J49" s="139"/>
      <c r="K49" s="140"/>
      <c r="L49" s="140"/>
      <c r="M49" s="2901"/>
      <c r="N49" s="2901"/>
      <c r="O49" s="2901"/>
      <c r="P49" s="2901"/>
      <c r="Q49" s="2901"/>
      <c r="R49" s="2901"/>
      <c r="S49" s="2901"/>
      <c r="T49" s="2901"/>
      <c r="U49" s="2901"/>
      <c r="V49" s="2901"/>
      <c r="W49" s="164"/>
      <c r="X49" s="164"/>
      <c r="Y49" s="605"/>
      <c r="Z49" s="605"/>
      <c r="AA49" s="621"/>
      <c r="AB49" s="622"/>
      <c r="AC49" s="622"/>
      <c r="AD49" s="622"/>
      <c r="AE49" s="622"/>
      <c r="AF49" s="622"/>
      <c r="AG49" s="622"/>
      <c r="AH49" s="95"/>
      <c r="AI49" s="95"/>
      <c r="AJ49" s="452"/>
      <c r="AK49" s="648"/>
      <c r="AL49" s="612"/>
      <c r="AM49" s="612"/>
      <c r="AN49" s="612"/>
      <c r="AO49" s="612"/>
      <c r="AP49" s="612"/>
      <c r="AQ49" s="612"/>
      <c r="AR49" s="612"/>
      <c r="AS49" s="612"/>
      <c r="AT49" s="612"/>
      <c r="AU49" s="986"/>
      <c r="AV49" s="163"/>
      <c r="AW49" s="163"/>
      <c r="AX49" s="855"/>
      <c r="AY49" s="163"/>
      <c r="AZ49" s="163"/>
    </row>
    <row r="50" spans="2:54" ht="11.25" customHeight="1">
      <c r="B50" s="86"/>
      <c r="C50" s="3004" t="s">
        <v>97</v>
      </c>
      <c r="D50" s="3004"/>
      <c r="E50" s="3004"/>
      <c r="F50" s="3004"/>
      <c r="G50" s="3004"/>
      <c r="H50" s="3004"/>
      <c r="I50" s="3004"/>
      <c r="J50" s="693"/>
      <c r="K50" s="694"/>
      <c r="L50" s="694"/>
      <c r="M50" s="3004" t="s">
        <v>31</v>
      </c>
      <c r="N50" s="3004"/>
      <c r="O50" s="3004"/>
      <c r="P50" s="3004"/>
      <c r="Q50" s="3004"/>
      <c r="R50" s="3004"/>
      <c r="S50" s="3004"/>
      <c r="T50" s="3004"/>
      <c r="U50" s="3004"/>
      <c r="V50" s="3004"/>
      <c r="W50" s="694"/>
      <c r="X50" s="694"/>
      <c r="Y50" s="3004" t="s">
        <v>30</v>
      </c>
      <c r="Z50" s="3004"/>
      <c r="AA50" s="3004"/>
      <c r="AB50" s="3004"/>
      <c r="AC50" s="3004"/>
      <c r="AD50" s="3004"/>
      <c r="AE50" s="3004"/>
      <c r="AF50" s="3004"/>
      <c r="AG50" s="3004"/>
      <c r="AH50" s="694"/>
      <c r="AI50" s="3004" t="s">
        <v>29</v>
      </c>
      <c r="AJ50" s="3004"/>
      <c r="AK50" s="3004"/>
      <c r="AL50" s="3004"/>
      <c r="AM50" s="3004"/>
      <c r="AN50" s="3004"/>
      <c r="AO50" s="3004"/>
      <c r="AP50" s="3004"/>
      <c r="AQ50" s="3004"/>
      <c r="AR50" s="3004"/>
      <c r="AS50" s="3004"/>
      <c r="AT50" s="3004"/>
      <c r="AU50" s="3015"/>
      <c r="AV50" s="694"/>
      <c r="AW50" s="694"/>
      <c r="AX50" s="854"/>
      <c r="AY50" s="694"/>
      <c r="AZ50" s="694"/>
    </row>
    <row r="51" spans="2:54" ht="14.25" customHeight="1" thickBot="1">
      <c r="B51" s="138"/>
      <c r="C51" s="3005"/>
      <c r="D51" s="3005"/>
      <c r="E51" s="3005"/>
      <c r="F51" s="3005"/>
      <c r="G51" s="3005"/>
      <c r="H51" s="3005"/>
      <c r="I51" s="3005"/>
      <c r="J51" s="710"/>
      <c r="K51" s="695"/>
      <c r="L51" s="695"/>
      <c r="M51" s="3005"/>
      <c r="N51" s="3005"/>
      <c r="O51" s="3005"/>
      <c r="P51" s="3005"/>
      <c r="Q51" s="3005"/>
      <c r="R51" s="3005"/>
      <c r="S51" s="3005"/>
      <c r="T51" s="3005"/>
      <c r="U51" s="3005"/>
      <c r="V51" s="3005"/>
      <c r="W51" s="695"/>
      <c r="X51" s="695"/>
      <c r="Y51" s="3005"/>
      <c r="Z51" s="3005"/>
      <c r="AA51" s="3005"/>
      <c r="AB51" s="3005"/>
      <c r="AC51" s="3005"/>
      <c r="AD51" s="3005"/>
      <c r="AE51" s="3005"/>
      <c r="AF51" s="3005"/>
      <c r="AG51" s="3005"/>
      <c r="AH51" s="695"/>
      <c r="AI51" s="3005"/>
      <c r="AJ51" s="3005"/>
      <c r="AK51" s="3005"/>
      <c r="AL51" s="3005"/>
      <c r="AM51" s="3005"/>
      <c r="AN51" s="3005"/>
      <c r="AO51" s="3005"/>
      <c r="AP51" s="3005"/>
      <c r="AQ51" s="3005"/>
      <c r="AR51" s="3005"/>
      <c r="AS51" s="3005"/>
      <c r="AT51" s="3005"/>
      <c r="AU51" s="3016"/>
      <c r="AV51" s="695"/>
      <c r="AW51" s="695"/>
      <c r="AX51" s="854"/>
      <c r="AY51" s="695"/>
      <c r="AZ51" s="695"/>
      <c r="BA51" s="142"/>
      <c r="BB51" s="142"/>
    </row>
    <row r="52" spans="2:54">
      <c r="B52" s="86"/>
      <c r="AL52" s="163"/>
      <c r="AM52" s="163"/>
    </row>
    <row r="53" spans="2:54">
      <c r="AL53" s="163"/>
      <c r="AM53" s="163"/>
    </row>
    <row r="54" spans="2:54">
      <c r="AL54" s="163"/>
      <c r="AM54" s="163"/>
    </row>
    <row r="55" spans="2:54">
      <c r="C55" s="118"/>
      <c r="S55" s="135"/>
      <c r="U55" s="135"/>
      <c r="V55" s="135"/>
      <c r="W55" s="135"/>
      <c r="X55" s="135"/>
      <c r="Y55" s="135"/>
      <c r="Z55" s="135"/>
      <c r="AA55" s="85"/>
      <c r="AB55" s="85"/>
      <c r="AC55" s="135"/>
      <c r="AD55" s="135"/>
      <c r="AE55" s="135"/>
      <c r="AF55" s="135"/>
      <c r="AG55" s="135"/>
      <c r="AH55" s="135"/>
      <c r="AI55" s="135"/>
      <c r="AJ55" s="135"/>
      <c r="AK55" s="104"/>
      <c r="AL55" s="163"/>
      <c r="AM55" s="163"/>
    </row>
    <row r="56" spans="2:54">
      <c r="AL56" s="163"/>
      <c r="AM56" s="163"/>
    </row>
    <row r="57" spans="2:54">
      <c r="AL57" s="163"/>
      <c r="AM57" s="163"/>
    </row>
    <row r="58" spans="2:54">
      <c r="AL58" s="163"/>
      <c r="AM58" s="163"/>
    </row>
    <row r="59" spans="2:54">
      <c r="AL59" s="163"/>
      <c r="AM59" s="163"/>
    </row>
    <row r="60" spans="2:54">
      <c r="AL60" s="163"/>
      <c r="AM60" s="163"/>
    </row>
  </sheetData>
  <sheetProtection selectLockedCells="1"/>
  <mergeCells count="157">
    <mergeCell ref="AB24:AE24"/>
    <mergeCell ref="AF24:AK24"/>
    <mergeCell ref="X25:AA25"/>
    <mergeCell ref="AB22:AE22"/>
    <mergeCell ref="X24:AA24"/>
    <mergeCell ref="T21:U21"/>
    <mergeCell ref="V21:W21"/>
    <mergeCell ref="M17:P17"/>
    <mergeCell ref="Y50:AG51"/>
    <mergeCell ref="Q22:S22"/>
    <mergeCell ref="Q23:S23"/>
    <mergeCell ref="Q24:S24"/>
    <mergeCell ref="V22:W22"/>
    <mergeCell ref="T22:U22"/>
    <mergeCell ref="V25:W25"/>
    <mergeCell ref="M48:V49"/>
    <mergeCell ref="T25:U25"/>
    <mergeCell ref="M25:P25"/>
    <mergeCell ref="Q25:S25"/>
    <mergeCell ref="AB25:AE25"/>
    <mergeCell ref="AF25:AK25"/>
    <mergeCell ref="AI50:AU51"/>
    <mergeCell ref="AM45:AU45"/>
    <mergeCell ref="AM42:AU42"/>
    <mergeCell ref="AM39:AU39"/>
    <mergeCell ref="AM36:AU36"/>
    <mergeCell ref="AM33:AU33"/>
    <mergeCell ref="AF23:AK23"/>
    <mergeCell ref="B4:H4"/>
    <mergeCell ref="B3:H3"/>
    <mergeCell ref="M22:P22"/>
    <mergeCell ref="I22:L22"/>
    <mergeCell ref="M23:P23"/>
    <mergeCell ref="I23:L23"/>
    <mergeCell ref="M24:P24"/>
    <mergeCell ref="I24:L24"/>
    <mergeCell ref="C20:E20"/>
    <mergeCell ref="C22:E22"/>
    <mergeCell ref="C23:E23"/>
    <mergeCell ref="C24:E24"/>
    <mergeCell ref="M18:P18"/>
    <mergeCell ref="I18:L18"/>
    <mergeCell ref="M19:P19"/>
    <mergeCell ref="I19:L19"/>
    <mergeCell ref="M20:P20"/>
    <mergeCell ref="B5:H6"/>
    <mergeCell ref="J5:L6"/>
    <mergeCell ref="AF22:AK22"/>
    <mergeCell ref="X23:AA23"/>
    <mergeCell ref="AB23:AE23"/>
    <mergeCell ref="X21:AA21"/>
    <mergeCell ref="AB21:AE21"/>
    <mergeCell ref="AF21:AK21"/>
    <mergeCell ref="X22:AA22"/>
    <mergeCell ref="Q19:S19"/>
    <mergeCell ref="Q20:S20"/>
    <mergeCell ref="T20:U20"/>
    <mergeCell ref="V20:W20"/>
    <mergeCell ref="C18:E18"/>
    <mergeCell ref="T18:U18"/>
    <mergeCell ref="V18:W18"/>
    <mergeCell ref="B9:H9"/>
    <mergeCell ref="J9:L9"/>
    <mergeCell ref="M9:V9"/>
    <mergeCell ref="B10:J12"/>
    <mergeCell ref="N10:AA12"/>
    <mergeCell ref="B13:E16"/>
    <mergeCell ref="I13:L16"/>
    <mergeCell ref="M13:P16"/>
    <mergeCell ref="Q13:S16"/>
    <mergeCell ref="F13:H15"/>
    <mergeCell ref="T13:W15"/>
    <mergeCell ref="T16:U16"/>
    <mergeCell ref="V16:W16"/>
    <mergeCell ref="X13:AA16"/>
    <mergeCell ref="Q18:S18"/>
    <mergeCell ref="X18:AA18"/>
    <mergeCell ref="B7:H7"/>
    <mergeCell ref="J7:L7"/>
    <mergeCell ref="AF19:AK19"/>
    <mergeCell ref="X20:AA20"/>
    <mergeCell ref="AB20:AE20"/>
    <mergeCell ref="AF20:AK20"/>
    <mergeCell ref="AB18:AE18"/>
    <mergeCell ref="AF18:AK18"/>
    <mergeCell ref="X19:AA19"/>
    <mergeCell ref="AB19:AE19"/>
    <mergeCell ref="AB17:AE17"/>
    <mergeCell ref="AF17:AK17"/>
    <mergeCell ref="F17:G17"/>
    <mergeCell ref="T17:U17"/>
    <mergeCell ref="V17:W17"/>
    <mergeCell ref="X17:AA17"/>
    <mergeCell ref="I20:L20"/>
    <mergeCell ref="C17:E17"/>
    <mergeCell ref="I17:L17"/>
    <mergeCell ref="T19:U19"/>
    <mergeCell ref="B8:H8"/>
    <mergeCell ref="J8:L8"/>
    <mergeCell ref="M8:V8"/>
    <mergeCell ref="Q17:S17"/>
    <mergeCell ref="AE2:AK2"/>
    <mergeCell ref="J3:V3"/>
    <mergeCell ref="X3:AC3"/>
    <mergeCell ref="J4:L4"/>
    <mergeCell ref="M4:V4"/>
    <mergeCell ref="X7:AA7"/>
    <mergeCell ref="AB7:AC7"/>
    <mergeCell ref="AB13:AE16"/>
    <mergeCell ref="AF13:AK16"/>
    <mergeCell ref="X5:AA5"/>
    <mergeCell ref="AB5:AC5"/>
    <mergeCell ref="M6:V6"/>
    <mergeCell ref="X6:AA6"/>
    <mergeCell ref="AB6:AC6"/>
    <mergeCell ref="M7:V7"/>
    <mergeCell ref="M5:V5"/>
    <mergeCell ref="C50:I51"/>
    <mergeCell ref="F21:G21"/>
    <mergeCell ref="F20:G20"/>
    <mergeCell ref="F19:G19"/>
    <mergeCell ref="F18:G18"/>
    <mergeCell ref="C21:E21"/>
    <mergeCell ref="F16:G16"/>
    <mergeCell ref="M21:P21"/>
    <mergeCell ref="I21:L21"/>
    <mergeCell ref="B31:G31"/>
    <mergeCell ref="C48:I49"/>
    <mergeCell ref="F22:G22"/>
    <mergeCell ref="F23:G23"/>
    <mergeCell ref="F24:G24"/>
    <mergeCell ref="F25:G25"/>
    <mergeCell ref="M50:V51"/>
    <mergeCell ref="C19:E19"/>
    <mergeCell ref="V19:W19"/>
    <mergeCell ref="Q21:S21"/>
    <mergeCell ref="C25:E25"/>
    <mergeCell ref="I25:L25"/>
    <mergeCell ref="T23:U23"/>
    <mergeCell ref="V24:W24"/>
    <mergeCell ref="T24:U24"/>
    <mergeCell ref="AX4:AY9"/>
    <mergeCell ref="AT4:AU9"/>
    <mergeCell ref="AR4:AR9"/>
    <mergeCell ref="AX25:BC25"/>
    <mergeCell ref="AX13:BC16"/>
    <mergeCell ref="AX17:BC17"/>
    <mergeCell ref="AX18:BC18"/>
    <mergeCell ref="AX19:BC19"/>
    <mergeCell ref="AX20:BC20"/>
    <mergeCell ref="AX21:BC21"/>
    <mergeCell ref="AX22:BC22"/>
    <mergeCell ref="AX23:BC23"/>
    <mergeCell ref="AX24:BC24"/>
    <mergeCell ref="AL13:AR15"/>
    <mergeCell ref="AS13:AU15"/>
    <mergeCell ref="AL3:AN9"/>
  </mergeCells>
  <printOptions horizontalCentered="1"/>
  <pageMargins left="0" right="0" top="0" bottom="0.17" header="0" footer="0"/>
  <pageSetup paperSize="9" scale="93" orientation="portrait" r:id="rId1"/>
  <headerFooter alignWithMargins="0"/>
  <rowBreaks count="1" manualBreakCount="1">
    <brk id="51" min="1" max="54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pageSetUpPr fitToPage="1"/>
  </sheetPr>
  <dimension ref="A1:BO57"/>
  <sheetViews>
    <sheetView view="pageBreakPreview" zoomScaleNormal="100" zoomScaleSheetLayoutView="100" workbookViewId="0">
      <selection activeCell="AB24" sqref="AB24:AE24"/>
    </sheetView>
  </sheetViews>
  <sheetFormatPr defaultColWidth="9.140625" defaultRowHeight="12.75"/>
  <cols>
    <col min="1" max="1" width="15.85546875" style="80" customWidth="1"/>
    <col min="2" max="2" width="2.28515625" style="80" customWidth="1"/>
    <col min="3" max="3" width="3" style="80" customWidth="1"/>
    <col min="4" max="4" width="2.7109375" style="80" customWidth="1"/>
    <col min="5" max="5" width="3.140625" style="80" customWidth="1"/>
    <col min="6" max="6" width="4.42578125" style="80" customWidth="1"/>
    <col min="7" max="7" width="4.5703125" style="80" customWidth="1"/>
    <col min="8" max="8" width="9" style="80" customWidth="1"/>
    <col min="9" max="10" width="2.7109375" style="80" customWidth="1"/>
    <col min="11" max="11" width="2.28515625" style="80" customWidth="1"/>
    <col min="12" max="12" width="1" style="80" customWidth="1"/>
    <col min="13" max="13" width="2.85546875" style="80" customWidth="1"/>
    <col min="14" max="14" width="6.140625" style="80" customWidth="1"/>
    <col min="15" max="15" width="0.5703125" style="80" hidden="1" customWidth="1"/>
    <col min="16" max="16" width="2.85546875" style="80" hidden="1" customWidth="1"/>
    <col min="17" max="17" width="6.42578125" style="80" customWidth="1"/>
    <col min="18" max="18" width="2.140625" style="80" customWidth="1"/>
    <col min="19" max="19" width="4.5703125" style="80" hidden="1" customWidth="1"/>
    <col min="20" max="20" width="2.7109375" style="80" customWidth="1"/>
    <col min="21" max="21" width="2.28515625" style="80" customWidth="1"/>
    <col min="22" max="22" width="4.28515625" style="80" customWidth="1"/>
    <col min="23" max="23" width="0.140625" style="80" customWidth="1"/>
    <col min="24" max="24" width="2.42578125" style="80" customWidth="1"/>
    <col min="25" max="25" width="5.7109375" style="80" customWidth="1"/>
    <col min="26" max="26" width="0.28515625" style="80" customWidth="1"/>
    <col min="27" max="27" width="1" style="80" hidden="1" customWidth="1"/>
    <col min="28" max="28" width="4.140625" style="80" customWidth="1"/>
    <col min="29" max="29" width="3.85546875" style="80" customWidth="1"/>
    <col min="30" max="30" width="0.28515625" style="80" hidden="1" customWidth="1"/>
    <col min="31" max="31" width="0.140625" style="80" customWidth="1"/>
    <col min="32" max="32" width="1.140625" style="80" customWidth="1"/>
    <col min="33" max="33" width="2.7109375" style="80" customWidth="1"/>
    <col min="34" max="34" width="0.7109375" style="80" hidden="1" customWidth="1"/>
    <col min="35" max="35" width="4" style="80" customWidth="1"/>
    <col min="36" max="36" width="3.42578125" style="80" hidden="1" customWidth="1"/>
    <col min="37" max="37" width="1.5703125" style="80" hidden="1" customWidth="1"/>
    <col min="38" max="38" width="9.7109375" style="80" customWidth="1"/>
    <col min="39" max="39" width="5.7109375" style="80" hidden="1" customWidth="1"/>
    <col min="40" max="43" width="2.7109375" style="80" hidden="1" customWidth="1"/>
    <col min="44" max="44" width="4.140625" style="80" customWidth="1"/>
    <col min="45" max="45" width="1.5703125" style="80" customWidth="1"/>
    <col min="46" max="46" width="0.140625" style="80" hidden="1" customWidth="1"/>
    <col min="47" max="47" width="2.42578125" style="80" hidden="1" customWidth="1"/>
    <col min="48" max="48" width="2.7109375" style="80" hidden="1" customWidth="1"/>
    <col min="49" max="49" width="0.140625" style="80" customWidth="1"/>
    <col min="50" max="50" width="2.7109375" style="80" customWidth="1"/>
    <col min="51" max="51" width="1.28515625" style="80" customWidth="1"/>
    <col min="52" max="52" width="2.7109375" style="80" customWidth="1"/>
    <col min="53" max="53" width="1.5703125" style="80" customWidth="1"/>
    <col min="54" max="54" width="0.28515625" style="80" hidden="1" customWidth="1"/>
    <col min="55" max="55" width="3.5703125" style="80" customWidth="1"/>
    <col min="56" max="59" width="2.7109375" style="80" customWidth="1"/>
    <col min="60" max="60" width="2.28515625" style="80" customWidth="1"/>
    <col min="61" max="61" width="2.140625" style="80" customWidth="1"/>
    <col min="62" max="62" width="3.5703125" style="80" customWidth="1"/>
    <col min="63" max="63" width="6.85546875" style="80" customWidth="1"/>
    <col min="64" max="64" width="21.85546875" style="80" hidden="1" customWidth="1"/>
    <col min="65" max="65" width="5.5703125" style="80" hidden="1" customWidth="1"/>
    <col min="66" max="66" width="18.140625" style="80" hidden="1" customWidth="1"/>
    <col min="67" max="67" width="22.140625" style="80" bestFit="1" customWidth="1"/>
    <col min="68" max="68" width="5.5703125" style="80" bestFit="1" customWidth="1"/>
    <col min="69" max="99" width="5.7109375" style="80" customWidth="1"/>
    <col min="100" max="16384" width="9.140625" style="80"/>
  </cols>
  <sheetData>
    <row r="1" spans="1:67" ht="13.5" thickBot="1"/>
    <row r="2" spans="1:67" ht="42" customHeight="1" thickBot="1">
      <c r="B2" s="115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1672"/>
      <c r="AF2" s="1672"/>
      <c r="AG2" s="1672"/>
      <c r="AH2" s="1672"/>
      <c r="AI2" s="1672"/>
      <c r="AJ2" s="1672"/>
      <c r="AK2" s="1673"/>
      <c r="AL2" s="548"/>
      <c r="AM2" s="591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  <c r="AY2" s="592"/>
      <c r="AZ2" s="592"/>
      <c r="BA2" s="592"/>
      <c r="BB2" s="592"/>
      <c r="BC2" s="592"/>
      <c r="BD2" s="592"/>
      <c r="BE2" s="592"/>
      <c r="BF2" s="592"/>
      <c r="BG2" s="592"/>
      <c r="BH2" s="592"/>
      <c r="BI2" s="593"/>
      <c r="BJ2" s="972"/>
      <c r="BK2" s="592"/>
      <c r="BL2" s="82"/>
      <c r="BM2" s="82"/>
      <c r="BN2" s="202"/>
      <c r="BO2" s="86"/>
    </row>
    <row r="3" spans="1:67" ht="13.5" customHeight="1" thickBot="1">
      <c r="B3" s="2719" t="s">
        <v>13</v>
      </c>
      <c r="C3" s="2720"/>
      <c r="D3" s="2720"/>
      <c r="E3" s="2720"/>
      <c r="F3" s="2720"/>
      <c r="G3" s="2720"/>
      <c r="H3" s="2720"/>
      <c r="I3" s="133"/>
      <c r="J3" s="2720"/>
      <c r="K3" s="2720"/>
      <c r="L3" s="2720"/>
      <c r="M3" s="2720"/>
      <c r="N3" s="2720"/>
      <c r="O3" s="2720"/>
      <c r="P3" s="2720"/>
      <c r="Q3" s="2720"/>
      <c r="R3" s="2720"/>
      <c r="S3" s="2720"/>
      <c r="T3" s="2720"/>
      <c r="U3" s="2720"/>
      <c r="V3" s="2720"/>
      <c r="W3" s="133"/>
      <c r="X3" s="2720"/>
      <c r="Y3" s="2720"/>
      <c r="Z3" s="2720"/>
      <c r="AA3" s="2720"/>
      <c r="AB3" s="2720"/>
      <c r="AC3" s="2720"/>
      <c r="AD3" s="133"/>
      <c r="AE3" s="133"/>
      <c r="AF3" s="133"/>
      <c r="AG3" s="133"/>
      <c r="AH3" s="133"/>
      <c r="AI3" s="133"/>
      <c r="AJ3" s="133"/>
      <c r="AK3" s="133"/>
      <c r="AL3" s="3405"/>
      <c r="AM3" s="3372"/>
      <c r="AN3" s="3372"/>
      <c r="AO3" s="3372"/>
      <c r="AP3" s="3372"/>
      <c r="AQ3" s="3372"/>
      <c r="AR3" s="3372"/>
      <c r="AS3" s="3372"/>
      <c r="AT3" s="3372"/>
      <c r="AU3" s="3372"/>
      <c r="AV3" s="3372"/>
      <c r="AW3" s="3372"/>
      <c r="AX3" s="3372"/>
      <c r="AY3" s="3372"/>
      <c r="AZ3" s="3372"/>
      <c r="BA3" s="3372"/>
      <c r="BD3" s="966"/>
      <c r="BE3" s="966"/>
      <c r="BF3" s="966"/>
      <c r="BG3" s="966"/>
      <c r="BI3" s="82"/>
      <c r="BN3" s="143"/>
      <c r="BO3" s="86"/>
    </row>
    <row r="4" spans="1:67" ht="13.15" customHeight="1">
      <c r="B4" s="3419"/>
      <c r="C4" s="3420"/>
      <c r="D4" s="3420"/>
      <c r="E4" s="3420"/>
      <c r="F4" s="3420"/>
      <c r="G4" s="3420"/>
      <c r="H4" s="3421"/>
      <c r="I4" s="958"/>
      <c r="J4" s="3420"/>
      <c r="K4" s="3420"/>
      <c r="L4" s="3420"/>
      <c r="M4" s="3422"/>
      <c r="N4" s="3422"/>
      <c r="O4" s="3422"/>
      <c r="P4" s="3422"/>
      <c r="Q4" s="3422"/>
      <c r="R4" s="3422"/>
      <c r="S4" s="3422"/>
      <c r="T4" s="3422"/>
      <c r="U4" s="3422"/>
      <c r="V4" s="3422"/>
      <c r="W4" s="133"/>
      <c r="X4" s="133"/>
      <c r="Y4" s="133"/>
      <c r="Z4" s="133"/>
      <c r="AA4" s="133"/>
      <c r="AB4" s="133"/>
      <c r="AC4" s="133"/>
      <c r="AD4" s="133"/>
      <c r="AE4" s="959"/>
      <c r="AF4" s="959"/>
      <c r="AG4" s="959"/>
      <c r="AH4" s="959"/>
      <c r="AI4" s="959"/>
      <c r="AJ4" s="960"/>
      <c r="AK4" s="3245" t="s">
        <v>9</v>
      </c>
      <c r="AL4" s="349"/>
      <c r="AM4" s="349"/>
      <c r="AN4" s="83"/>
      <c r="AO4" s="83"/>
      <c r="AP4" s="83"/>
      <c r="AQ4" s="83"/>
      <c r="AR4" s="82"/>
      <c r="AS4" s="82"/>
      <c r="AT4" s="82"/>
      <c r="AU4" s="82"/>
      <c r="AV4" s="82"/>
      <c r="AW4" s="82"/>
      <c r="AX4" s="82"/>
      <c r="AY4" s="82"/>
      <c r="AZ4" s="82"/>
      <c r="BA4" s="961"/>
      <c r="BB4" s="82"/>
      <c r="BC4" s="82"/>
      <c r="BD4" s="962"/>
      <c r="BE4" s="962"/>
      <c r="BF4" s="962"/>
      <c r="BG4" s="962"/>
      <c r="BH4" s="82"/>
      <c r="BI4" s="963"/>
      <c r="BJ4" s="82"/>
      <c r="BK4" s="979"/>
      <c r="BL4" s="964"/>
      <c r="BM4" s="82"/>
      <c r="BN4" s="202"/>
    </row>
    <row r="5" spans="1:67" ht="13.15" customHeight="1">
      <c r="B5" s="660"/>
      <c r="C5" s="957"/>
      <c r="D5" s="957"/>
      <c r="E5" s="957"/>
      <c r="F5" s="957"/>
      <c r="G5" s="957"/>
      <c r="H5" s="664"/>
      <c r="I5" s="127"/>
      <c r="J5" s="957"/>
      <c r="K5" s="957"/>
      <c r="L5" s="95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90"/>
      <c r="X5" s="90"/>
      <c r="Y5" s="90"/>
      <c r="Z5" s="90"/>
      <c r="AA5" s="90"/>
      <c r="AB5" s="90"/>
      <c r="AC5" s="90"/>
      <c r="AD5" s="90"/>
      <c r="AE5" s="624"/>
      <c r="AF5" s="624"/>
      <c r="AG5" s="624"/>
      <c r="AH5" s="624"/>
      <c r="AI5" s="624"/>
      <c r="AJ5" s="965"/>
      <c r="AK5" s="1989"/>
      <c r="AL5" s="163"/>
      <c r="AM5" s="163"/>
      <c r="AN5" s="118"/>
      <c r="AO5" s="118"/>
      <c r="AP5" s="118"/>
      <c r="AQ5" s="118"/>
      <c r="BA5" s="204"/>
      <c r="BD5" s="966"/>
      <c r="BE5" s="966"/>
      <c r="BF5" s="966"/>
      <c r="BG5" s="966"/>
      <c r="BI5" s="623"/>
      <c r="BK5" s="709"/>
      <c r="BL5" s="634"/>
      <c r="BN5" s="143"/>
    </row>
    <row r="6" spans="1:67" ht="13.15" customHeight="1">
      <c r="B6" s="660"/>
      <c r="C6" s="957"/>
      <c r="D6" s="957"/>
      <c r="E6" s="957"/>
      <c r="F6" s="957"/>
      <c r="G6" s="957"/>
      <c r="H6" s="664"/>
      <c r="I6" s="127"/>
      <c r="J6" s="957"/>
      <c r="K6" s="957"/>
      <c r="L6" s="95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90"/>
      <c r="X6" s="90"/>
      <c r="Y6" s="90"/>
      <c r="Z6" s="90"/>
      <c r="AA6" s="90"/>
      <c r="AB6" s="90"/>
      <c r="AC6" s="90"/>
      <c r="AD6" s="90"/>
      <c r="AE6" s="624"/>
      <c r="AF6" s="624"/>
      <c r="AG6" s="624"/>
      <c r="AH6" s="624"/>
      <c r="AI6" s="624"/>
      <c r="AJ6" s="965"/>
      <c r="AK6" s="1989"/>
      <c r="AL6" s="163"/>
      <c r="AM6" s="163"/>
      <c r="AN6" s="118"/>
      <c r="AO6" s="118"/>
      <c r="AP6" s="118"/>
      <c r="AQ6" s="118"/>
      <c r="BA6" s="204"/>
      <c r="BD6" s="966"/>
      <c r="BE6" s="966"/>
      <c r="BF6" s="966"/>
      <c r="BG6" s="966"/>
      <c r="BI6" s="623"/>
      <c r="BK6" s="709"/>
      <c r="BL6" s="634"/>
      <c r="BN6" s="143"/>
    </row>
    <row r="7" spans="1:67" ht="13.15" customHeight="1">
      <c r="A7" s="143"/>
      <c r="B7" s="660"/>
      <c r="C7" s="957"/>
      <c r="D7" s="957"/>
      <c r="E7" s="957"/>
      <c r="F7" s="957"/>
      <c r="G7" s="957"/>
      <c r="H7" s="664"/>
      <c r="I7" s="127"/>
      <c r="J7" s="957"/>
      <c r="K7" s="957"/>
      <c r="L7" s="95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90"/>
      <c r="X7" s="90"/>
      <c r="Y7" s="90"/>
      <c r="Z7" s="90"/>
      <c r="AA7" s="90"/>
      <c r="AB7" s="90"/>
      <c r="AC7" s="90"/>
      <c r="AD7" s="90"/>
      <c r="AE7" s="624"/>
      <c r="AF7" s="624"/>
      <c r="AG7" s="624"/>
      <c r="AH7" s="624"/>
      <c r="AI7" s="624"/>
      <c r="AJ7" s="965"/>
      <c r="AK7" s="1989"/>
      <c r="AL7" s="163"/>
      <c r="AM7" s="163"/>
      <c r="AN7" s="118"/>
      <c r="AO7" s="118"/>
      <c r="AP7" s="118"/>
      <c r="AQ7" s="118"/>
      <c r="BA7" s="204"/>
      <c r="BD7" s="966"/>
      <c r="BE7" s="966"/>
      <c r="BF7" s="966"/>
      <c r="BG7" s="966"/>
      <c r="BI7" s="623"/>
      <c r="BK7" s="709"/>
      <c r="BL7" s="634"/>
      <c r="BN7" s="143"/>
    </row>
    <row r="8" spans="1:67" ht="13.15" customHeight="1">
      <c r="A8" s="143"/>
      <c r="B8" s="660"/>
      <c r="C8" s="957"/>
      <c r="D8" s="957"/>
      <c r="E8" s="957"/>
      <c r="F8" s="957"/>
      <c r="G8" s="957"/>
      <c r="H8" s="664"/>
      <c r="I8" s="127"/>
      <c r="J8" s="957"/>
      <c r="K8" s="957"/>
      <c r="L8" s="95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90"/>
      <c r="X8" s="90"/>
      <c r="Y8" s="90"/>
      <c r="Z8" s="90"/>
      <c r="AA8" s="90"/>
      <c r="AB8" s="90"/>
      <c r="AC8" s="90"/>
      <c r="AD8" s="90"/>
      <c r="AE8" s="624"/>
      <c r="AF8" s="624"/>
      <c r="AG8" s="624"/>
      <c r="AH8" s="624"/>
      <c r="AI8" s="624"/>
      <c r="AJ8" s="965"/>
      <c r="AK8" s="1989"/>
      <c r="AL8" s="163"/>
      <c r="AM8" s="163"/>
      <c r="AN8" s="118"/>
      <c r="AO8" s="118"/>
      <c r="AP8" s="118"/>
      <c r="AQ8" s="118"/>
      <c r="BA8" s="204"/>
      <c r="BD8" s="966"/>
      <c r="BE8" s="966"/>
      <c r="BF8" s="966"/>
      <c r="BG8" s="966"/>
      <c r="BI8" s="623"/>
      <c r="BK8" s="709"/>
      <c r="BL8" s="634"/>
      <c r="BN8" s="143"/>
    </row>
    <row r="9" spans="1:67" ht="13.15" customHeight="1">
      <c r="A9" s="143"/>
      <c r="B9" s="1511"/>
      <c r="C9" s="2024"/>
      <c r="D9" s="2024"/>
      <c r="E9" s="2024"/>
      <c r="F9" s="2024"/>
      <c r="G9" s="2024"/>
      <c r="H9" s="1513"/>
      <c r="I9" s="127"/>
      <c r="J9" s="2024"/>
      <c r="K9" s="2024"/>
      <c r="L9" s="2024"/>
      <c r="M9" s="3215"/>
      <c r="N9" s="3215"/>
      <c r="O9" s="3215"/>
      <c r="P9" s="3215"/>
      <c r="Q9" s="3215"/>
      <c r="R9" s="3215"/>
      <c r="S9" s="3215"/>
      <c r="T9" s="3215"/>
      <c r="U9" s="3215"/>
      <c r="V9" s="3215"/>
      <c r="W9" s="90"/>
      <c r="X9" s="2730"/>
      <c r="Y9" s="2730"/>
      <c r="Z9" s="2730"/>
      <c r="AA9" s="2730"/>
      <c r="AB9" s="90"/>
      <c r="AC9" s="90"/>
      <c r="AD9" s="90"/>
      <c r="AE9" s="624"/>
      <c r="AF9" s="624"/>
      <c r="AG9" s="624"/>
      <c r="AH9" s="624"/>
      <c r="AI9" s="624"/>
      <c r="AJ9" s="965"/>
      <c r="AK9" s="1989"/>
      <c r="AL9" s="651"/>
      <c r="AM9" s="163"/>
      <c r="AN9" s="118"/>
      <c r="AO9" s="118"/>
      <c r="AP9" s="118"/>
      <c r="AQ9" s="118"/>
      <c r="AR9" s="1991"/>
      <c r="AS9" s="1991"/>
      <c r="AT9" s="1991"/>
      <c r="AU9" s="1991"/>
      <c r="AV9" s="1991"/>
      <c r="AW9" s="1991"/>
      <c r="AX9" s="1991"/>
      <c r="BD9" s="966"/>
      <c r="BE9" s="966"/>
      <c r="BF9" s="966"/>
      <c r="BG9" s="966"/>
      <c r="BI9" s="623"/>
      <c r="BK9" s="709"/>
      <c r="BL9" s="634"/>
      <c r="BN9" s="143"/>
    </row>
    <row r="10" spans="1:67" ht="13.15" customHeight="1">
      <c r="A10" s="143"/>
      <c r="B10" s="1511"/>
      <c r="C10" s="2024"/>
      <c r="D10" s="2024"/>
      <c r="E10" s="2024"/>
      <c r="F10" s="2024"/>
      <c r="G10" s="2024"/>
      <c r="H10" s="1513"/>
      <c r="I10" s="127"/>
      <c r="J10" s="2024"/>
      <c r="K10" s="2024"/>
      <c r="L10" s="2024"/>
      <c r="M10" s="3215"/>
      <c r="N10" s="3215"/>
      <c r="O10" s="3215"/>
      <c r="P10" s="3215"/>
      <c r="Q10" s="3215"/>
      <c r="R10" s="3215"/>
      <c r="S10" s="3215"/>
      <c r="T10" s="3215"/>
      <c r="U10" s="3215"/>
      <c r="V10" s="3215"/>
      <c r="W10" s="90"/>
      <c r="X10" s="2730"/>
      <c r="Y10" s="2730"/>
      <c r="Z10" s="2730"/>
      <c r="AA10" s="2730"/>
      <c r="AB10" s="90"/>
      <c r="AC10" s="90"/>
      <c r="AD10" s="90"/>
      <c r="AE10" s="624"/>
      <c r="AF10" s="624"/>
      <c r="AG10" s="624"/>
      <c r="AH10" s="624"/>
      <c r="AI10" s="624"/>
      <c r="AJ10" s="965"/>
      <c r="AK10" s="1989"/>
      <c r="AL10" s="163"/>
      <c r="AM10" s="163"/>
      <c r="AN10" s="118"/>
      <c r="AO10" s="118"/>
      <c r="AP10" s="118"/>
      <c r="AQ10" s="118"/>
      <c r="AR10" s="1991"/>
      <c r="AS10" s="1991"/>
      <c r="AT10" s="1991"/>
      <c r="AU10" s="1991"/>
      <c r="AV10" s="1991"/>
      <c r="AW10" s="1991"/>
      <c r="AX10" s="1991"/>
      <c r="BD10" s="966"/>
      <c r="BE10" s="966"/>
      <c r="BF10" s="966"/>
      <c r="BG10" s="966"/>
      <c r="BI10" s="623"/>
      <c r="BK10" s="709"/>
      <c r="BL10" s="634"/>
      <c r="BN10" s="143"/>
    </row>
    <row r="11" spans="1:67" ht="13.15" customHeight="1">
      <c r="A11" s="143"/>
      <c r="B11" s="1534"/>
      <c r="C11" s="1535"/>
      <c r="D11" s="1535"/>
      <c r="E11" s="1535"/>
      <c r="F11" s="1535"/>
      <c r="G11" s="1535"/>
      <c r="H11" s="1536"/>
      <c r="I11" s="127"/>
      <c r="J11" s="2024"/>
      <c r="K11" s="2024"/>
      <c r="L11" s="2024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126"/>
      <c r="X11" s="2742"/>
      <c r="Y11" s="2742"/>
      <c r="Z11" s="2742"/>
      <c r="AA11" s="2742"/>
      <c r="AB11" s="90"/>
      <c r="AC11" s="90"/>
      <c r="AD11" s="90"/>
      <c r="AE11" s="624"/>
      <c r="AF11" s="624"/>
      <c r="AG11" s="624"/>
      <c r="AH11" s="624"/>
      <c r="AI11" s="624"/>
      <c r="AJ11" s="965"/>
      <c r="AK11" s="1989"/>
      <c r="AL11" s="163"/>
      <c r="AM11" s="163"/>
      <c r="AN11" s="118"/>
      <c r="AO11" s="118"/>
      <c r="AP11" s="118"/>
      <c r="AQ11" s="118"/>
      <c r="AR11" s="1991"/>
      <c r="AS11" s="1991"/>
      <c r="AT11" s="1991"/>
      <c r="AU11" s="1991"/>
      <c r="AV11" s="1991"/>
      <c r="AW11" s="1991"/>
      <c r="AX11" s="1991"/>
      <c r="BD11" s="966"/>
      <c r="BE11" s="966"/>
      <c r="BF11" s="966"/>
      <c r="BG11" s="966"/>
      <c r="BI11" s="623"/>
      <c r="BK11" s="709"/>
      <c r="BL11" s="634"/>
      <c r="BN11" s="143"/>
    </row>
    <row r="12" spans="1:67" ht="13.15" customHeight="1" thickBot="1">
      <c r="A12" s="143"/>
      <c r="B12" s="661"/>
      <c r="C12" s="662"/>
      <c r="D12" s="662"/>
      <c r="E12" s="662"/>
      <c r="F12" s="662"/>
      <c r="G12" s="662"/>
      <c r="H12" s="663"/>
      <c r="I12" s="127"/>
      <c r="J12" s="957"/>
      <c r="K12" s="957"/>
      <c r="L12" s="957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126"/>
      <c r="X12" s="665"/>
      <c r="Y12" s="665"/>
      <c r="Z12" s="665"/>
      <c r="AA12" s="665"/>
      <c r="AB12" s="90"/>
      <c r="AC12" s="90"/>
      <c r="AD12" s="90"/>
      <c r="AE12" s="624"/>
      <c r="AF12" s="624"/>
      <c r="AG12" s="624"/>
      <c r="AH12" s="624"/>
      <c r="AI12" s="624"/>
      <c r="AJ12" s="965"/>
      <c r="AK12" s="1989"/>
      <c r="AL12" s="163"/>
      <c r="AM12" s="163"/>
      <c r="AN12" s="118"/>
      <c r="AO12" s="118"/>
      <c r="AP12" s="118"/>
      <c r="AQ12" s="118"/>
      <c r="AR12" s="263"/>
      <c r="AS12" s="263"/>
      <c r="AT12" s="263"/>
      <c r="AU12" s="263"/>
      <c r="AV12" s="263"/>
      <c r="AW12" s="263"/>
      <c r="AX12" s="263"/>
      <c r="BD12" s="966"/>
      <c r="BE12" s="966"/>
      <c r="BF12" s="966"/>
      <c r="BG12" s="966"/>
      <c r="BH12" s="142"/>
      <c r="BI12" s="629"/>
      <c r="BJ12" s="142"/>
      <c r="BK12" s="821"/>
      <c r="BL12" s="634"/>
      <c r="BN12" s="143"/>
    </row>
    <row r="13" spans="1:67" ht="4.5" customHeight="1">
      <c r="A13" s="143"/>
      <c r="B13" s="2028" t="s">
        <v>413</v>
      </c>
      <c r="C13" s="2029"/>
      <c r="D13" s="2029"/>
      <c r="E13" s="2029"/>
      <c r="F13" s="2029"/>
      <c r="G13" s="2029"/>
      <c r="H13" s="2029"/>
      <c r="I13" s="2029"/>
      <c r="J13" s="2029"/>
      <c r="K13" s="2029"/>
      <c r="L13" s="2029"/>
      <c r="M13" s="2029"/>
      <c r="N13" s="2029"/>
      <c r="O13" s="2029"/>
      <c r="P13" s="2029"/>
      <c r="Q13" s="2029"/>
      <c r="R13" s="2029"/>
      <c r="S13" s="2029"/>
      <c r="T13" s="2029"/>
      <c r="U13" s="2029"/>
      <c r="V13" s="2029"/>
      <c r="W13" s="2029"/>
      <c r="X13" s="2029"/>
      <c r="Y13" s="2029"/>
      <c r="Z13" s="2029"/>
      <c r="AA13" s="2029"/>
      <c r="AB13" s="2029"/>
      <c r="AC13" s="2029"/>
      <c r="AD13" s="2029"/>
      <c r="AE13" s="2029"/>
      <c r="AF13" s="2029"/>
      <c r="AG13" s="2029"/>
      <c r="AH13" s="2029"/>
      <c r="AI13" s="2029"/>
      <c r="AJ13" s="2029"/>
      <c r="AK13" s="2029"/>
      <c r="AL13" s="2029"/>
      <c r="AM13" s="2029"/>
      <c r="AN13" s="2029"/>
      <c r="AO13" s="2029"/>
      <c r="AP13" s="2029"/>
      <c r="AQ13" s="2029"/>
      <c r="AR13" s="2029"/>
      <c r="AS13" s="2029"/>
      <c r="AT13" s="2029"/>
      <c r="AU13" s="2029"/>
      <c r="AV13" s="2029"/>
      <c r="AW13" s="2029"/>
      <c r="AX13" s="2029"/>
      <c r="AY13" s="2029"/>
      <c r="AZ13" s="2029"/>
      <c r="BA13" s="2029"/>
      <c r="BB13" s="2029"/>
      <c r="BC13" s="2029"/>
      <c r="BD13" s="2029"/>
      <c r="BE13" s="2029"/>
      <c r="BF13" s="2029"/>
      <c r="BG13" s="2029"/>
      <c r="BH13" s="2031"/>
      <c r="BI13" s="2031"/>
      <c r="BJ13" s="2031"/>
      <c r="BK13" s="2031"/>
      <c r="BL13" s="2029"/>
      <c r="BM13" s="2029"/>
      <c r="BN13" s="2200"/>
    </row>
    <row r="14" spans="1:67" ht="3" hidden="1" customHeight="1">
      <c r="A14" s="143"/>
      <c r="B14" s="2030"/>
      <c r="C14" s="2031"/>
      <c r="D14" s="2031"/>
      <c r="E14" s="2031"/>
      <c r="F14" s="2031"/>
      <c r="G14" s="2031"/>
      <c r="H14" s="2031"/>
      <c r="I14" s="2031"/>
      <c r="J14" s="2031"/>
      <c r="K14" s="2031"/>
      <c r="L14" s="2031"/>
      <c r="M14" s="2031"/>
      <c r="N14" s="2031"/>
      <c r="O14" s="2031"/>
      <c r="P14" s="2031"/>
      <c r="Q14" s="2031"/>
      <c r="R14" s="2031"/>
      <c r="S14" s="2031"/>
      <c r="T14" s="2031"/>
      <c r="U14" s="2031"/>
      <c r="V14" s="2031"/>
      <c r="W14" s="2031"/>
      <c r="X14" s="2031"/>
      <c r="Y14" s="2031"/>
      <c r="Z14" s="2031"/>
      <c r="AA14" s="2031"/>
      <c r="AB14" s="2031"/>
      <c r="AC14" s="2031"/>
      <c r="AD14" s="2031"/>
      <c r="AE14" s="2031"/>
      <c r="AF14" s="2031"/>
      <c r="AG14" s="2031"/>
      <c r="AH14" s="2031"/>
      <c r="AI14" s="2031"/>
      <c r="AJ14" s="2031"/>
      <c r="AK14" s="2031"/>
      <c r="AL14" s="2031"/>
      <c r="AM14" s="2031"/>
      <c r="AN14" s="2031"/>
      <c r="AO14" s="2031"/>
      <c r="AP14" s="2031"/>
      <c r="AQ14" s="2031"/>
      <c r="AR14" s="2031"/>
      <c r="AS14" s="2031"/>
      <c r="AT14" s="2031"/>
      <c r="AU14" s="2031"/>
      <c r="AV14" s="2031"/>
      <c r="AW14" s="2031"/>
      <c r="AX14" s="2031"/>
      <c r="AY14" s="2031"/>
      <c r="AZ14" s="2031"/>
      <c r="BA14" s="2031"/>
      <c r="BB14" s="2031"/>
      <c r="BC14" s="2031"/>
      <c r="BD14" s="2031"/>
      <c r="BE14" s="2031"/>
      <c r="BF14" s="2031"/>
      <c r="BG14" s="2031"/>
      <c r="BH14" s="2031"/>
      <c r="BI14" s="2031"/>
      <c r="BJ14" s="2031"/>
      <c r="BK14" s="2031"/>
      <c r="BL14" s="2031"/>
      <c r="BM14" s="2031"/>
      <c r="BN14" s="2202"/>
    </row>
    <row r="15" spans="1:67" ht="12.75" customHeight="1" thickBot="1">
      <c r="A15" s="143"/>
      <c r="B15" s="2785"/>
      <c r="C15" s="2203"/>
      <c r="D15" s="2203"/>
      <c r="E15" s="2203"/>
      <c r="F15" s="2203"/>
      <c r="G15" s="2203"/>
      <c r="H15" s="2203"/>
      <c r="I15" s="2203"/>
      <c r="J15" s="2203"/>
      <c r="K15" s="2203"/>
      <c r="L15" s="2203"/>
      <c r="M15" s="2203"/>
      <c r="N15" s="2203"/>
      <c r="O15" s="2203"/>
      <c r="P15" s="2203"/>
      <c r="Q15" s="2203"/>
      <c r="R15" s="2203"/>
      <c r="S15" s="2203"/>
      <c r="T15" s="2203"/>
      <c r="U15" s="2203"/>
      <c r="V15" s="2203"/>
      <c r="W15" s="2203"/>
      <c r="X15" s="2203"/>
      <c r="Y15" s="2203"/>
      <c r="Z15" s="2203"/>
      <c r="AA15" s="2203"/>
      <c r="AB15" s="2203"/>
      <c r="AC15" s="2203"/>
      <c r="AD15" s="2203"/>
      <c r="AE15" s="2203"/>
      <c r="AF15" s="2203"/>
      <c r="AG15" s="2203"/>
      <c r="AH15" s="2203"/>
      <c r="AI15" s="2203"/>
      <c r="AJ15" s="2203"/>
      <c r="AK15" s="2203"/>
      <c r="AL15" s="2203"/>
      <c r="AM15" s="2203"/>
      <c r="AN15" s="2203"/>
      <c r="AO15" s="2203"/>
      <c r="AP15" s="2203"/>
      <c r="AQ15" s="2203"/>
      <c r="AR15" s="2203"/>
      <c r="AS15" s="2203"/>
      <c r="AT15" s="2203"/>
      <c r="AU15" s="2203"/>
      <c r="AV15" s="2203"/>
      <c r="AW15" s="2203"/>
      <c r="AX15" s="2203"/>
      <c r="AY15" s="2203"/>
      <c r="AZ15" s="2203"/>
      <c r="BA15" s="2203"/>
      <c r="BB15" s="2203"/>
      <c r="BC15" s="2203"/>
      <c r="BD15" s="2203"/>
      <c r="BE15" s="2203"/>
      <c r="BF15" s="2203"/>
      <c r="BG15" s="2203"/>
      <c r="BH15" s="2203"/>
      <c r="BI15" s="2203"/>
      <c r="BJ15" s="2031"/>
      <c r="BK15" s="2031"/>
      <c r="BL15" s="2031"/>
      <c r="BM15" s="2031"/>
      <c r="BN15" s="2202"/>
    </row>
    <row r="16" spans="1:67" ht="19.5" customHeight="1">
      <c r="A16" s="143"/>
      <c r="B16" s="2032" t="s">
        <v>120</v>
      </c>
      <c r="C16" s="1576"/>
      <c r="D16" s="1576"/>
      <c r="E16" s="1577"/>
      <c r="F16" s="1966" t="s">
        <v>337</v>
      </c>
      <c r="G16" s="1576"/>
      <c r="H16" s="1577"/>
      <c r="I16" s="1966" t="s">
        <v>320</v>
      </c>
      <c r="J16" s="1576"/>
      <c r="K16" s="1576"/>
      <c r="L16" s="1577"/>
      <c r="M16" s="1966" t="s">
        <v>431</v>
      </c>
      <c r="N16" s="1576"/>
      <c r="O16" s="1576"/>
      <c r="P16" s="1577"/>
      <c r="Q16" s="1966" t="s">
        <v>441</v>
      </c>
      <c r="R16" s="1577"/>
      <c r="S16" s="529"/>
      <c r="T16" s="1966" t="s">
        <v>352</v>
      </c>
      <c r="U16" s="1576"/>
      <c r="V16" s="1576"/>
      <c r="W16" s="1577"/>
      <c r="X16" s="3415" t="s">
        <v>353</v>
      </c>
      <c r="Y16" s="3416"/>
      <c r="Z16" s="3416"/>
      <c r="AA16" s="3417"/>
      <c r="AB16" s="1960" t="s">
        <v>354</v>
      </c>
      <c r="AC16" s="3031"/>
      <c r="AD16" s="3031"/>
      <c r="AE16" s="1961"/>
      <c r="AF16" s="1966" t="s">
        <v>355</v>
      </c>
      <c r="AG16" s="1576"/>
      <c r="AH16" s="1576"/>
      <c r="AI16" s="1576"/>
      <c r="AJ16" s="1576"/>
      <c r="AK16" s="1576"/>
      <c r="AL16" s="3423" t="s">
        <v>397</v>
      </c>
      <c r="AM16" s="190"/>
      <c r="AN16" s="190"/>
      <c r="AO16" s="190"/>
      <c r="AP16" s="190"/>
      <c r="AQ16" s="525"/>
      <c r="AR16" s="1966" t="s">
        <v>356</v>
      </c>
      <c r="AS16" s="1576"/>
      <c r="AT16" s="1576"/>
      <c r="AU16" s="1576"/>
      <c r="AV16" s="1576"/>
      <c r="AW16" s="1576"/>
      <c r="AX16" s="1966" t="s">
        <v>357</v>
      </c>
      <c r="AY16" s="1576"/>
      <c r="AZ16" s="1576"/>
      <c r="BA16" s="1576"/>
      <c r="BB16" s="1576"/>
      <c r="BC16" s="1577"/>
      <c r="BD16" s="1966" t="s">
        <v>388</v>
      </c>
      <c r="BE16" s="1576"/>
      <c r="BF16" s="1576"/>
      <c r="BG16" s="1576"/>
      <c r="BH16" s="1576"/>
      <c r="BI16" s="1577"/>
      <c r="BJ16" s="1576" t="s">
        <v>464</v>
      </c>
      <c r="BK16" s="2743"/>
      <c r="BL16" s="96"/>
      <c r="BM16" s="96"/>
      <c r="BN16" s="759"/>
    </row>
    <row r="17" spans="1:66" ht="19.5" customHeight="1">
      <c r="A17" s="143"/>
      <c r="B17" s="2033"/>
      <c r="C17" s="2034"/>
      <c r="D17" s="2034"/>
      <c r="E17" s="1579"/>
      <c r="F17" s="1575"/>
      <c r="G17" s="2034"/>
      <c r="H17" s="1579"/>
      <c r="I17" s="1575"/>
      <c r="J17" s="2034"/>
      <c r="K17" s="2034"/>
      <c r="L17" s="1579"/>
      <c r="M17" s="1575"/>
      <c r="N17" s="2034"/>
      <c r="O17" s="2034"/>
      <c r="P17" s="1579"/>
      <c r="Q17" s="1575"/>
      <c r="R17" s="1579"/>
      <c r="S17" s="530"/>
      <c r="T17" s="1575"/>
      <c r="U17" s="2034"/>
      <c r="V17" s="2034"/>
      <c r="W17" s="1579"/>
      <c r="X17" s="3418"/>
      <c r="Y17" s="2990"/>
      <c r="Z17" s="2990"/>
      <c r="AA17" s="2991"/>
      <c r="AB17" s="1962"/>
      <c r="AC17" s="2907"/>
      <c r="AD17" s="2907"/>
      <c r="AE17" s="1963"/>
      <c r="AF17" s="1575"/>
      <c r="AG17" s="2034"/>
      <c r="AH17" s="2034"/>
      <c r="AI17" s="2034"/>
      <c r="AJ17" s="2034"/>
      <c r="AK17" s="2034"/>
      <c r="AL17" s="3424"/>
      <c r="AM17" s="154"/>
      <c r="AN17" s="154"/>
      <c r="AO17" s="154"/>
      <c r="AP17" s="154"/>
      <c r="AQ17" s="526"/>
      <c r="AR17" s="1575"/>
      <c r="AS17" s="2034"/>
      <c r="AT17" s="2034"/>
      <c r="AU17" s="2034"/>
      <c r="AV17" s="2034"/>
      <c r="AW17" s="2034"/>
      <c r="AX17" s="1575"/>
      <c r="AY17" s="2034"/>
      <c r="AZ17" s="2034"/>
      <c r="BA17" s="2034"/>
      <c r="BB17" s="2034"/>
      <c r="BC17" s="1579"/>
      <c r="BD17" s="1575"/>
      <c r="BE17" s="2034"/>
      <c r="BF17" s="2034"/>
      <c r="BG17" s="2034"/>
      <c r="BH17" s="2034"/>
      <c r="BI17" s="1579"/>
      <c r="BJ17" s="2034"/>
      <c r="BK17" s="2628"/>
      <c r="BL17" s="96"/>
      <c r="BM17" s="96"/>
      <c r="BN17" s="759"/>
    </row>
    <row r="18" spans="1:66" ht="19.5" customHeight="1">
      <c r="A18" s="143"/>
      <c r="B18" s="2033"/>
      <c r="C18" s="2034"/>
      <c r="D18" s="2034"/>
      <c r="E18" s="1579"/>
      <c r="F18" s="2040"/>
      <c r="G18" s="2041"/>
      <c r="H18" s="2042"/>
      <c r="I18" s="1575"/>
      <c r="J18" s="2034"/>
      <c r="K18" s="2034"/>
      <c r="L18" s="1579"/>
      <c r="M18" s="1575"/>
      <c r="N18" s="2034"/>
      <c r="O18" s="2034"/>
      <c r="P18" s="1579"/>
      <c r="Q18" s="1575"/>
      <c r="R18" s="1579"/>
      <c r="S18" s="530"/>
      <c r="T18" s="2040"/>
      <c r="U18" s="2041"/>
      <c r="V18" s="2041"/>
      <c r="W18" s="2042"/>
      <c r="X18" s="3418"/>
      <c r="Y18" s="2990"/>
      <c r="Z18" s="2990"/>
      <c r="AA18" s="2991"/>
      <c r="AB18" s="1962"/>
      <c r="AC18" s="2907"/>
      <c r="AD18" s="2907"/>
      <c r="AE18" s="1963"/>
      <c r="AF18" s="1575"/>
      <c r="AG18" s="2034"/>
      <c r="AH18" s="2034"/>
      <c r="AI18" s="2034"/>
      <c r="AJ18" s="2034"/>
      <c r="AK18" s="2034"/>
      <c r="AL18" s="3424"/>
      <c r="AM18" s="154"/>
      <c r="AN18" s="154"/>
      <c r="AO18" s="154"/>
      <c r="AP18" s="154"/>
      <c r="AQ18" s="526"/>
      <c r="AR18" s="1575"/>
      <c r="AS18" s="2034"/>
      <c r="AT18" s="2034"/>
      <c r="AU18" s="2034"/>
      <c r="AV18" s="2034"/>
      <c r="AW18" s="2034"/>
      <c r="AX18" s="2040"/>
      <c r="AY18" s="2041"/>
      <c r="AZ18" s="2041"/>
      <c r="BA18" s="2041"/>
      <c r="BB18" s="2041"/>
      <c r="BC18" s="2042"/>
      <c r="BD18" s="2040"/>
      <c r="BE18" s="2041"/>
      <c r="BF18" s="2041"/>
      <c r="BG18" s="2041"/>
      <c r="BH18" s="2041"/>
      <c r="BI18" s="2042"/>
      <c r="BJ18" s="2041"/>
      <c r="BK18" s="2744"/>
      <c r="BL18" s="96"/>
      <c r="BM18" s="96"/>
      <c r="BN18" s="759"/>
    </row>
    <row r="19" spans="1:66" ht="19.5" customHeight="1" thickBot="1">
      <c r="A19" s="143"/>
      <c r="B19" s="3049"/>
      <c r="C19" s="2617"/>
      <c r="D19" s="2617"/>
      <c r="E19" s="3071"/>
      <c r="F19" s="3213" t="s">
        <v>318</v>
      </c>
      <c r="G19" s="3214"/>
      <c r="H19" s="925" t="s">
        <v>319</v>
      </c>
      <c r="I19" s="3021"/>
      <c r="J19" s="2617"/>
      <c r="K19" s="2617"/>
      <c r="L19" s="3071"/>
      <c r="M19" s="3021"/>
      <c r="N19" s="2617"/>
      <c r="O19" s="2617"/>
      <c r="P19" s="3071"/>
      <c r="Q19" s="3021"/>
      <c r="R19" s="3071"/>
      <c r="S19" s="973"/>
      <c r="T19" s="3413" t="s">
        <v>350</v>
      </c>
      <c r="U19" s="3414"/>
      <c r="V19" s="3213" t="s">
        <v>351</v>
      </c>
      <c r="W19" s="3214"/>
      <c r="X19" s="3097"/>
      <c r="Y19" s="2993"/>
      <c r="Z19" s="2993"/>
      <c r="AA19" s="2994"/>
      <c r="AB19" s="2904"/>
      <c r="AC19" s="2941"/>
      <c r="AD19" s="2941"/>
      <c r="AE19" s="2968"/>
      <c r="AF19" s="3021"/>
      <c r="AG19" s="2617"/>
      <c r="AH19" s="2617"/>
      <c r="AI19" s="2617"/>
      <c r="AJ19" s="2617"/>
      <c r="AK19" s="2617"/>
      <c r="AL19" s="3425"/>
      <c r="AM19" s="974"/>
      <c r="AN19" s="974"/>
      <c r="AO19" s="974"/>
      <c r="AP19" s="974"/>
      <c r="AQ19" s="975"/>
      <c r="AR19" s="3021"/>
      <c r="AS19" s="2617"/>
      <c r="AT19" s="2617"/>
      <c r="AU19" s="2617"/>
      <c r="AV19" s="2617"/>
      <c r="AW19" s="2617"/>
      <c r="AX19" s="3213" t="s">
        <v>345</v>
      </c>
      <c r="AY19" s="3214"/>
      <c r="AZ19" s="3213" t="s">
        <v>346</v>
      </c>
      <c r="BA19" s="3214"/>
      <c r="BB19" s="3213" t="s">
        <v>347</v>
      </c>
      <c r="BC19" s="3214"/>
      <c r="BD19" s="1556" t="s">
        <v>269</v>
      </c>
      <c r="BE19" s="1557"/>
      <c r="BF19" s="1556" t="s">
        <v>271</v>
      </c>
      <c r="BG19" s="1557"/>
      <c r="BH19" s="1556" t="s">
        <v>270</v>
      </c>
      <c r="BI19" s="1557"/>
      <c r="BJ19" s="976" t="s">
        <v>461</v>
      </c>
      <c r="BK19" s="977" t="s">
        <v>462</v>
      </c>
      <c r="BL19" s="100"/>
      <c r="BM19" s="100"/>
      <c r="BN19" s="978"/>
    </row>
    <row r="20" spans="1:66" ht="10.5" customHeight="1" thickBot="1">
      <c r="A20" s="143"/>
      <c r="B20" s="448">
        <v>1</v>
      </c>
      <c r="C20" s="2904">
        <v>2</v>
      </c>
      <c r="D20" s="2941"/>
      <c r="E20" s="2968"/>
      <c r="F20" s="2904">
        <v>3</v>
      </c>
      <c r="G20" s="2968"/>
      <c r="H20" s="907">
        <v>4</v>
      </c>
      <c r="I20" s="2904">
        <v>5</v>
      </c>
      <c r="J20" s="2941"/>
      <c r="K20" s="2941"/>
      <c r="L20" s="2968"/>
      <c r="M20" s="3097">
        <v>6</v>
      </c>
      <c r="N20" s="2993"/>
      <c r="O20" s="2993"/>
      <c r="P20" s="2994"/>
      <c r="Q20" s="2904">
        <v>7</v>
      </c>
      <c r="R20" s="2941"/>
      <c r="S20" s="969"/>
      <c r="T20" s="2904">
        <v>8</v>
      </c>
      <c r="U20" s="2968"/>
      <c r="V20" s="2904">
        <v>9</v>
      </c>
      <c r="W20" s="2968"/>
      <c r="X20" s="2904">
        <v>10</v>
      </c>
      <c r="Y20" s="2941"/>
      <c r="Z20" s="2941"/>
      <c r="AA20" s="2968"/>
      <c r="AB20" s="2904">
        <v>11</v>
      </c>
      <c r="AC20" s="2941"/>
      <c r="AD20" s="2941"/>
      <c r="AE20" s="2968"/>
      <c r="AF20" s="2904">
        <v>12</v>
      </c>
      <c r="AG20" s="2941"/>
      <c r="AH20" s="2941"/>
      <c r="AI20" s="2941"/>
      <c r="AJ20" s="2941"/>
      <c r="AK20" s="2941"/>
      <c r="AL20" s="2904">
        <v>13</v>
      </c>
      <c r="AM20" s="2941"/>
      <c r="AN20" s="2941"/>
      <c r="AO20" s="2941"/>
      <c r="AP20" s="2941"/>
      <c r="AQ20" s="2905"/>
      <c r="AR20" s="2904">
        <v>14</v>
      </c>
      <c r="AS20" s="2941"/>
      <c r="AT20" s="2941"/>
      <c r="AU20" s="2941"/>
      <c r="AV20" s="2941"/>
      <c r="AW20" s="2941"/>
      <c r="AX20" s="2904">
        <v>15</v>
      </c>
      <c r="AY20" s="2968"/>
      <c r="AZ20" s="2904">
        <v>16</v>
      </c>
      <c r="BA20" s="2941"/>
      <c r="BB20" s="970"/>
      <c r="BC20" s="971">
        <v>17</v>
      </c>
      <c r="BD20" s="2904">
        <v>18</v>
      </c>
      <c r="BE20" s="2968"/>
      <c r="BF20" s="2904">
        <v>19</v>
      </c>
      <c r="BG20" s="2968"/>
      <c r="BH20" s="2904">
        <v>20</v>
      </c>
      <c r="BI20" s="2968"/>
      <c r="BJ20" s="924">
        <v>21</v>
      </c>
      <c r="BK20" s="921">
        <v>22</v>
      </c>
      <c r="BL20" s="97"/>
      <c r="BM20" s="97"/>
      <c r="BN20" s="780"/>
    </row>
    <row r="21" spans="1:66" ht="21.75" customHeight="1">
      <c r="A21" s="143"/>
      <c r="B21" s="160">
        <v>1</v>
      </c>
      <c r="C21" s="1964"/>
      <c r="D21" s="3426"/>
      <c r="E21" s="1965"/>
      <c r="F21" s="3164"/>
      <c r="G21" s="3167"/>
      <c r="H21" s="506"/>
      <c r="I21" s="3164"/>
      <c r="J21" s="3165"/>
      <c r="K21" s="3165"/>
      <c r="L21" s="3167"/>
      <c r="M21" s="3164"/>
      <c r="N21" s="3165"/>
      <c r="O21" s="3165"/>
      <c r="P21" s="3167"/>
      <c r="Q21" s="3160"/>
      <c r="R21" s="3162"/>
      <c r="S21" s="944"/>
      <c r="T21" s="3160"/>
      <c r="U21" s="3163"/>
      <c r="V21" s="3160"/>
      <c r="W21" s="3163"/>
      <c r="X21" s="3164"/>
      <c r="Y21" s="3165"/>
      <c r="Z21" s="3165"/>
      <c r="AA21" s="3167"/>
      <c r="AB21" s="3164"/>
      <c r="AC21" s="3165"/>
      <c r="AD21" s="3165"/>
      <c r="AE21" s="3167"/>
      <c r="AF21" s="3192"/>
      <c r="AG21" s="3229"/>
      <c r="AH21" s="3229"/>
      <c r="AI21" s="3229"/>
      <c r="AJ21" s="3229"/>
      <c r="AK21" s="3229"/>
      <c r="AL21" s="3192"/>
      <c r="AM21" s="3229"/>
      <c r="AN21" s="3229"/>
      <c r="AO21" s="3229"/>
      <c r="AP21" s="3229"/>
      <c r="AQ21" s="3229"/>
      <c r="AR21" s="3192"/>
      <c r="AS21" s="3229"/>
      <c r="AT21" s="3229"/>
      <c r="AU21" s="3229"/>
      <c r="AV21" s="3229"/>
      <c r="AW21" s="3190"/>
      <c r="AX21" s="3192"/>
      <c r="AY21" s="3190"/>
      <c r="AZ21" s="3192"/>
      <c r="BA21" s="3229"/>
      <c r="BB21" s="538"/>
      <c r="BC21" s="943"/>
      <c r="BD21" s="3192"/>
      <c r="BE21" s="3190"/>
      <c r="BF21" s="3192"/>
      <c r="BG21" s="3190"/>
      <c r="BH21" s="3192"/>
      <c r="BI21" s="3190"/>
      <c r="BJ21" s="945"/>
      <c r="BK21" s="910"/>
      <c r="BL21" s="533"/>
      <c r="BM21" s="533"/>
      <c r="BN21" s="942"/>
    </row>
    <row r="22" spans="1:66" ht="21.75" customHeight="1">
      <c r="A22" s="143"/>
      <c r="B22" s="159">
        <v>2</v>
      </c>
      <c r="C22" s="2790"/>
      <c r="D22" s="2973"/>
      <c r="E22" s="2769"/>
      <c r="F22" s="2586"/>
      <c r="G22" s="2588"/>
      <c r="H22" s="405"/>
      <c r="I22" s="2586"/>
      <c r="J22" s="2587"/>
      <c r="K22" s="2587"/>
      <c r="L22" s="2588"/>
      <c r="M22" s="2586"/>
      <c r="N22" s="2587"/>
      <c r="O22" s="2587"/>
      <c r="P22" s="2588"/>
      <c r="Q22" s="2055"/>
      <c r="R22" s="2595"/>
      <c r="S22" s="537"/>
      <c r="T22" s="2055"/>
      <c r="U22" s="2056"/>
      <c r="V22" s="2055"/>
      <c r="W22" s="2056"/>
      <c r="X22" s="2586"/>
      <c r="Y22" s="2587"/>
      <c r="Z22" s="2587"/>
      <c r="AA22" s="2588"/>
      <c r="AB22" s="2586"/>
      <c r="AC22" s="2587"/>
      <c r="AD22" s="2587"/>
      <c r="AE22" s="2588"/>
      <c r="AF22" s="3179"/>
      <c r="AG22" s="3180"/>
      <c r="AH22" s="3180"/>
      <c r="AI22" s="3180"/>
      <c r="AJ22" s="3180"/>
      <c r="AK22" s="3180"/>
      <c r="AL22" s="3179"/>
      <c r="AM22" s="3180"/>
      <c r="AN22" s="3180"/>
      <c r="AO22" s="3180"/>
      <c r="AP22" s="3180"/>
      <c r="AQ22" s="3180"/>
      <c r="AR22" s="3179"/>
      <c r="AS22" s="3180"/>
      <c r="AT22" s="3180"/>
      <c r="AU22" s="3180"/>
      <c r="AV22" s="3180"/>
      <c r="AW22" s="3181"/>
      <c r="AX22" s="3179"/>
      <c r="AY22" s="3181"/>
      <c r="AZ22" s="3179"/>
      <c r="BA22" s="3180"/>
      <c r="BB22" s="541"/>
      <c r="BC22" s="531"/>
      <c r="BD22" s="3179"/>
      <c r="BE22" s="3181"/>
      <c r="BF22" s="3179"/>
      <c r="BG22" s="3181"/>
      <c r="BH22" s="3179"/>
      <c r="BI22" s="3181"/>
      <c r="BJ22" s="927"/>
      <c r="BK22" s="942"/>
      <c r="BL22" s="533"/>
      <c r="BM22" s="533"/>
      <c r="BN22" s="942"/>
    </row>
    <row r="23" spans="1:66" ht="21.75" customHeight="1">
      <c r="A23" s="143"/>
      <c r="B23" s="159">
        <v>3</v>
      </c>
      <c r="C23" s="2790"/>
      <c r="D23" s="2973"/>
      <c r="E23" s="2769"/>
      <c r="F23" s="2589"/>
      <c r="G23" s="2591"/>
      <c r="H23" s="404"/>
      <c r="I23" s="2586"/>
      <c r="J23" s="2587"/>
      <c r="K23" s="2587"/>
      <c r="L23" s="2588"/>
      <c r="M23" s="2586"/>
      <c r="N23" s="2587"/>
      <c r="O23" s="2587"/>
      <c r="P23" s="2588"/>
      <c r="Q23" s="2055"/>
      <c r="R23" s="2056"/>
      <c r="S23" s="537"/>
      <c r="T23" s="2055"/>
      <c r="U23" s="2056"/>
      <c r="V23" s="2055"/>
      <c r="W23" s="2056"/>
      <c r="X23" s="2586"/>
      <c r="Y23" s="2587"/>
      <c r="Z23" s="2587"/>
      <c r="AA23" s="2588"/>
      <c r="AB23" s="2586"/>
      <c r="AC23" s="2587"/>
      <c r="AD23" s="2587"/>
      <c r="AE23" s="2588"/>
      <c r="AF23" s="3179"/>
      <c r="AG23" s="3180"/>
      <c r="AH23" s="3180"/>
      <c r="AI23" s="3180"/>
      <c r="AJ23" s="3180"/>
      <c r="AK23" s="3180"/>
      <c r="AL23" s="3179"/>
      <c r="AM23" s="3180"/>
      <c r="AN23" s="3180"/>
      <c r="AO23" s="3180"/>
      <c r="AP23" s="3180"/>
      <c r="AQ23" s="3180"/>
      <c r="AR23" s="3179"/>
      <c r="AS23" s="3180"/>
      <c r="AT23" s="3180"/>
      <c r="AU23" s="3180"/>
      <c r="AV23" s="3180"/>
      <c r="AW23" s="3181"/>
      <c r="AX23" s="3179"/>
      <c r="AY23" s="3181"/>
      <c r="AZ23" s="3179"/>
      <c r="BA23" s="3180"/>
      <c r="BB23" s="541"/>
      <c r="BC23" s="531"/>
      <c r="BD23" s="3179"/>
      <c r="BE23" s="3181"/>
      <c r="BF23" s="3179"/>
      <c r="BG23" s="3181"/>
      <c r="BH23" s="3179"/>
      <c r="BI23" s="3181"/>
      <c r="BJ23" s="542"/>
      <c r="BK23" s="981"/>
      <c r="BL23" s="533"/>
      <c r="BM23" s="533"/>
      <c r="BN23" s="942"/>
    </row>
    <row r="24" spans="1:66" ht="21.75" customHeight="1">
      <c r="A24" s="143"/>
      <c r="B24" s="159">
        <v>4</v>
      </c>
      <c r="C24" s="2790"/>
      <c r="D24" s="2973"/>
      <c r="E24" s="2769"/>
      <c r="F24" s="2589"/>
      <c r="G24" s="2591"/>
      <c r="H24" s="404"/>
      <c r="I24" s="2586"/>
      <c r="J24" s="2587"/>
      <c r="K24" s="2587"/>
      <c r="L24" s="2588"/>
      <c r="M24" s="2586"/>
      <c r="N24" s="2587"/>
      <c r="O24" s="2587"/>
      <c r="P24" s="2588"/>
      <c r="Q24" s="2055"/>
      <c r="R24" s="2595"/>
      <c r="S24" s="537"/>
      <c r="T24" s="2055"/>
      <c r="U24" s="2056"/>
      <c r="V24" s="2055"/>
      <c r="W24" s="2056"/>
      <c r="X24" s="2586"/>
      <c r="Y24" s="2587"/>
      <c r="Z24" s="2587"/>
      <c r="AA24" s="2588"/>
      <c r="AB24" s="2586"/>
      <c r="AC24" s="2587"/>
      <c r="AD24" s="2587"/>
      <c r="AE24" s="2588"/>
      <c r="AF24" s="3179"/>
      <c r="AG24" s="3180"/>
      <c r="AH24" s="3180"/>
      <c r="AI24" s="3180"/>
      <c r="AJ24" s="3180"/>
      <c r="AK24" s="3180"/>
      <c r="AL24" s="3179"/>
      <c r="AM24" s="3180"/>
      <c r="AN24" s="3180"/>
      <c r="AO24" s="3180"/>
      <c r="AP24" s="3180"/>
      <c r="AQ24" s="3180"/>
      <c r="AR24" s="3179"/>
      <c r="AS24" s="3180"/>
      <c r="AT24" s="3180"/>
      <c r="AU24" s="3180"/>
      <c r="AV24" s="3180"/>
      <c r="AW24" s="3181"/>
      <c r="AX24" s="3179"/>
      <c r="AY24" s="3181"/>
      <c r="AZ24" s="3179"/>
      <c r="BA24" s="3180"/>
      <c r="BB24" s="541"/>
      <c r="BC24" s="531"/>
      <c r="BD24" s="3179"/>
      <c r="BE24" s="3181"/>
      <c r="BF24" s="3179"/>
      <c r="BG24" s="3181"/>
      <c r="BH24" s="3179"/>
      <c r="BI24" s="3181"/>
      <c r="BJ24" s="531"/>
      <c r="BK24" s="863"/>
      <c r="BL24" s="533"/>
      <c r="BM24" s="533"/>
      <c r="BN24" s="942"/>
    </row>
    <row r="25" spans="1:66" ht="21.75" customHeight="1">
      <c r="A25" s="143"/>
      <c r="B25" s="159">
        <v>5</v>
      </c>
      <c r="C25" s="2790"/>
      <c r="D25" s="2973"/>
      <c r="E25" s="2769"/>
      <c r="F25" s="2586"/>
      <c r="G25" s="2588"/>
      <c r="H25" s="405"/>
      <c r="I25" s="2586"/>
      <c r="J25" s="2587"/>
      <c r="K25" s="2587"/>
      <c r="L25" s="2588"/>
      <c r="M25" s="2586"/>
      <c r="N25" s="2587"/>
      <c r="O25" s="2587"/>
      <c r="P25" s="2588"/>
      <c r="Q25" s="2055"/>
      <c r="R25" s="2056"/>
      <c r="S25" s="537"/>
      <c r="T25" s="2055"/>
      <c r="U25" s="2056"/>
      <c r="V25" s="2055"/>
      <c r="W25" s="2056"/>
      <c r="X25" s="2586"/>
      <c r="Y25" s="2587"/>
      <c r="Z25" s="2587"/>
      <c r="AA25" s="2588"/>
      <c r="AB25" s="2586"/>
      <c r="AC25" s="2587"/>
      <c r="AD25" s="2587"/>
      <c r="AE25" s="2588"/>
      <c r="AF25" s="3179"/>
      <c r="AG25" s="3180"/>
      <c r="AH25" s="3180"/>
      <c r="AI25" s="3180"/>
      <c r="AJ25" s="3180"/>
      <c r="AK25" s="3180"/>
      <c r="AL25" s="3179"/>
      <c r="AM25" s="3180"/>
      <c r="AN25" s="3180"/>
      <c r="AO25" s="3180"/>
      <c r="AP25" s="3180"/>
      <c r="AQ25" s="3180"/>
      <c r="AR25" s="3179"/>
      <c r="AS25" s="3180"/>
      <c r="AT25" s="3180"/>
      <c r="AU25" s="3180"/>
      <c r="AV25" s="3180"/>
      <c r="AW25" s="3181"/>
      <c r="AX25" s="3179"/>
      <c r="AY25" s="3181"/>
      <c r="AZ25" s="3179"/>
      <c r="BA25" s="3180"/>
      <c r="BB25" s="541"/>
      <c r="BC25" s="531"/>
      <c r="BD25" s="3179"/>
      <c r="BE25" s="3181"/>
      <c r="BF25" s="3179"/>
      <c r="BG25" s="3181"/>
      <c r="BH25" s="3179"/>
      <c r="BI25" s="3181"/>
      <c r="BJ25" s="531"/>
      <c r="BK25" s="863"/>
      <c r="BL25" s="533"/>
      <c r="BM25" s="533"/>
      <c r="BN25" s="942"/>
    </row>
    <row r="26" spans="1:66" ht="21.75" customHeight="1">
      <c r="A26" s="143"/>
      <c r="B26" s="159">
        <v>6</v>
      </c>
      <c r="C26" s="2790"/>
      <c r="D26" s="2973"/>
      <c r="E26" s="2769"/>
      <c r="F26" s="2586"/>
      <c r="G26" s="2588"/>
      <c r="H26" s="527"/>
      <c r="I26" s="2586"/>
      <c r="J26" s="2587"/>
      <c r="K26" s="2587"/>
      <c r="L26" s="2588"/>
      <c r="M26" s="2586"/>
      <c r="N26" s="2587"/>
      <c r="O26" s="2587"/>
      <c r="P26" s="2588"/>
      <c r="Q26" s="2055"/>
      <c r="R26" s="2595"/>
      <c r="S26" s="537"/>
      <c r="T26" s="2055"/>
      <c r="U26" s="2056"/>
      <c r="V26" s="2055"/>
      <c r="W26" s="2056"/>
      <c r="X26" s="2586"/>
      <c r="Y26" s="2587"/>
      <c r="Z26" s="2587"/>
      <c r="AA26" s="2588"/>
      <c r="AB26" s="2586"/>
      <c r="AC26" s="2587"/>
      <c r="AD26" s="2587"/>
      <c r="AE26" s="2588"/>
      <c r="AF26" s="3179"/>
      <c r="AG26" s="3180"/>
      <c r="AH26" s="3180"/>
      <c r="AI26" s="3180"/>
      <c r="AJ26" s="3180"/>
      <c r="AK26" s="3180"/>
      <c r="AL26" s="3179"/>
      <c r="AM26" s="3180"/>
      <c r="AN26" s="3180"/>
      <c r="AO26" s="3180"/>
      <c r="AP26" s="3180"/>
      <c r="AQ26" s="3209"/>
      <c r="AR26" s="3179"/>
      <c r="AS26" s="3180"/>
      <c r="AT26" s="3180"/>
      <c r="AU26" s="3180"/>
      <c r="AV26" s="3180"/>
      <c r="AW26" s="3180"/>
      <c r="AX26" s="3179"/>
      <c r="AY26" s="3181"/>
      <c r="AZ26" s="3179"/>
      <c r="BA26" s="3180"/>
      <c r="BB26" s="541"/>
      <c r="BC26" s="531"/>
      <c r="BD26" s="3179"/>
      <c r="BE26" s="3181"/>
      <c r="BF26" s="3179"/>
      <c r="BG26" s="3181"/>
      <c r="BH26" s="3179"/>
      <c r="BI26" s="3181"/>
      <c r="BJ26" s="531"/>
      <c r="BK26" s="863"/>
      <c r="BL26" s="533"/>
      <c r="BM26" s="533"/>
      <c r="BN26" s="942"/>
    </row>
    <row r="27" spans="1:66" ht="21.75" customHeight="1">
      <c r="A27" s="143"/>
      <c r="B27" s="159">
        <v>7</v>
      </c>
      <c r="C27" s="2790"/>
      <c r="D27" s="2973"/>
      <c r="E27" s="2769"/>
      <c r="F27" s="2586"/>
      <c r="G27" s="2588"/>
      <c r="H27" s="405"/>
      <c r="I27" s="2586"/>
      <c r="J27" s="2587"/>
      <c r="K27" s="2587"/>
      <c r="L27" s="2588"/>
      <c r="M27" s="2586"/>
      <c r="N27" s="2587"/>
      <c r="O27" s="2587"/>
      <c r="P27" s="2588"/>
      <c r="Q27" s="2055"/>
      <c r="R27" s="2056"/>
      <c r="S27" s="537"/>
      <c r="T27" s="2055"/>
      <c r="U27" s="2056"/>
      <c r="V27" s="2055"/>
      <c r="W27" s="2056"/>
      <c r="X27" s="2586"/>
      <c r="Y27" s="2587"/>
      <c r="Z27" s="2587"/>
      <c r="AA27" s="2588"/>
      <c r="AB27" s="2586"/>
      <c r="AC27" s="2587"/>
      <c r="AD27" s="2587"/>
      <c r="AE27" s="2588"/>
      <c r="AF27" s="3179"/>
      <c r="AG27" s="3180"/>
      <c r="AH27" s="3180"/>
      <c r="AI27" s="3180"/>
      <c r="AJ27" s="3180"/>
      <c r="AK27" s="3180"/>
      <c r="AL27" s="3179"/>
      <c r="AM27" s="3180"/>
      <c r="AN27" s="3180"/>
      <c r="AO27" s="3180"/>
      <c r="AP27" s="3180"/>
      <c r="AQ27" s="3180"/>
      <c r="AR27" s="3408"/>
      <c r="AS27" s="3409"/>
      <c r="AT27" s="3409"/>
      <c r="AU27" s="3409"/>
      <c r="AV27" s="3409"/>
      <c r="AW27" s="3410"/>
      <c r="AX27" s="3179"/>
      <c r="AY27" s="3181"/>
      <c r="AZ27" s="3179"/>
      <c r="BA27" s="3180"/>
      <c r="BB27" s="541"/>
      <c r="BC27" s="531"/>
      <c r="BD27" s="3179"/>
      <c r="BE27" s="3181"/>
      <c r="BF27" s="3179"/>
      <c r="BG27" s="3181"/>
      <c r="BH27" s="3179"/>
      <c r="BI27" s="3181"/>
      <c r="BJ27" s="531"/>
      <c r="BK27" s="863"/>
      <c r="BL27" s="533"/>
      <c r="BM27" s="533"/>
      <c r="BN27" s="942"/>
    </row>
    <row r="28" spans="1:66" ht="21.75" customHeight="1" thickBot="1">
      <c r="A28" s="143"/>
      <c r="B28" s="158">
        <v>8</v>
      </c>
      <c r="C28" s="1556"/>
      <c r="D28" s="2082"/>
      <c r="E28" s="1557"/>
      <c r="F28" s="2669"/>
      <c r="G28" s="2671"/>
      <c r="H28" s="406"/>
      <c r="I28" s="2669"/>
      <c r="J28" s="2670"/>
      <c r="K28" s="2670"/>
      <c r="L28" s="2671"/>
      <c r="M28" s="2669"/>
      <c r="N28" s="2670"/>
      <c r="O28" s="2670"/>
      <c r="P28" s="2671"/>
      <c r="Q28" s="2694"/>
      <c r="R28" s="2695"/>
      <c r="S28" s="908"/>
      <c r="T28" s="2694"/>
      <c r="U28" s="2696"/>
      <c r="V28" s="2694"/>
      <c r="W28" s="2696"/>
      <c r="X28" s="2669"/>
      <c r="Y28" s="2670"/>
      <c r="Z28" s="2670"/>
      <c r="AA28" s="2671"/>
      <c r="AB28" s="2669"/>
      <c r="AC28" s="2670"/>
      <c r="AD28" s="2670"/>
      <c r="AE28" s="2671"/>
      <c r="AF28" s="3186"/>
      <c r="AG28" s="3210"/>
      <c r="AH28" s="3210"/>
      <c r="AI28" s="3210"/>
      <c r="AJ28" s="3210"/>
      <c r="AK28" s="3210"/>
      <c r="AL28" s="3186"/>
      <c r="AM28" s="3210"/>
      <c r="AN28" s="3210"/>
      <c r="AO28" s="3210"/>
      <c r="AP28" s="3210"/>
      <c r="AQ28" s="3211"/>
      <c r="AR28" s="3186"/>
      <c r="AS28" s="3210"/>
      <c r="AT28" s="3210"/>
      <c r="AU28" s="3210"/>
      <c r="AV28" s="3210"/>
      <c r="AW28" s="3210"/>
      <c r="AX28" s="3186"/>
      <c r="AY28" s="3185"/>
      <c r="AZ28" s="3186"/>
      <c r="BA28" s="3210"/>
      <c r="BB28" s="598"/>
      <c r="BC28" s="597"/>
      <c r="BD28" s="3186"/>
      <c r="BE28" s="3210"/>
      <c r="BF28" s="3186"/>
      <c r="BG28" s="3185"/>
      <c r="BH28" s="3186"/>
      <c r="BI28" s="3185"/>
      <c r="BJ28" s="946"/>
      <c r="BK28" s="864"/>
      <c r="BL28" s="533"/>
      <c r="BM28" s="533"/>
      <c r="BN28" s="942"/>
    </row>
    <row r="29" spans="1:66" ht="14.25" customHeight="1">
      <c r="A29" s="143"/>
      <c r="B29" s="3411" t="s">
        <v>445</v>
      </c>
      <c r="C29" s="3412"/>
      <c r="D29" s="3412"/>
      <c r="E29" s="3412"/>
      <c r="F29" s="3412"/>
      <c r="G29" s="3412"/>
      <c r="H29" s="3412"/>
      <c r="I29" s="3412"/>
      <c r="J29" s="3412"/>
      <c r="K29" s="3412"/>
      <c r="L29" s="3412"/>
      <c r="M29" s="3412"/>
      <c r="N29" s="3412"/>
      <c r="O29" s="967"/>
      <c r="P29" s="967"/>
      <c r="Q29" s="967"/>
      <c r="R29" s="967"/>
      <c r="S29" s="967"/>
      <c r="T29" s="967"/>
      <c r="U29" s="545"/>
      <c r="V29" s="545"/>
      <c r="W29" s="545"/>
      <c r="X29" s="545"/>
      <c r="Y29" s="545"/>
      <c r="Z29" s="545"/>
      <c r="AA29" s="545"/>
      <c r="AB29" s="545"/>
      <c r="AC29" s="545"/>
      <c r="AD29" s="545"/>
      <c r="AE29" s="545"/>
      <c r="AF29" s="545"/>
      <c r="AG29" s="545"/>
      <c r="AH29" s="545"/>
      <c r="AI29" s="545"/>
      <c r="AJ29" s="545"/>
      <c r="AK29" s="545"/>
      <c r="AL29" s="163"/>
      <c r="AR29" s="82"/>
      <c r="BI29" s="82"/>
      <c r="BJ29" s="204"/>
      <c r="BK29" s="143"/>
      <c r="BN29" s="143"/>
    </row>
    <row r="30" spans="1:66" ht="14.25" customHeight="1">
      <c r="A30" s="143"/>
      <c r="B30" s="3406" t="s">
        <v>393</v>
      </c>
      <c r="C30" s="3407"/>
      <c r="D30" s="3407"/>
      <c r="E30" s="3407"/>
      <c r="F30" s="3407"/>
      <c r="G30" s="3407"/>
      <c r="H30" s="3407"/>
      <c r="I30" s="3407"/>
      <c r="J30" s="3407"/>
      <c r="K30" s="3407"/>
      <c r="L30" s="3407"/>
      <c r="M30" s="3407"/>
      <c r="N30" s="3407"/>
      <c r="O30" s="3407"/>
      <c r="P30" s="3407"/>
      <c r="Q30" s="3407"/>
      <c r="R30" s="3407"/>
      <c r="S30" s="3407"/>
      <c r="T30" s="3407"/>
      <c r="U30" s="549"/>
      <c r="V30" s="549"/>
      <c r="W30" s="549"/>
      <c r="X30" s="549"/>
      <c r="Y30" s="549"/>
      <c r="Z30" s="549"/>
      <c r="AA30" s="549"/>
      <c r="AB30" s="549"/>
      <c r="AC30" s="549"/>
      <c r="AD30" s="545"/>
      <c r="AE30" s="545"/>
      <c r="AF30" s="545"/>
      <c r="AG30" s="545"/>
      <c r="AH30" s="545"/>
      <c r="AI30" s="545"/>
      <c r="AJ30" s="545"/>
      <c r="AK30" s="545"/>
      <c r="AL30" s="163"/>
      <c r="BK30" s="143"/>
      <c r="BN30" s="143"/>
    </row>
    <row r="31" spans="1:66" ht="18.75" customHeight="1">
      <c r="A31" s="143"/>
      <c r="B31" s="3406" t="s">
        <v>358</v>
      </c>
      <c r="C31" s="3407"/>
      <c r="D31" s="3407"/>
      <c r="E31" s="3407"/>
      <c r="F31" s="3407"/>
      <c r="G31" s="3407"/>
      <c r="H31" s="3407"/>
      <c r="I31" s="3407"/>
      <c r="J31" s="3407"/>
      <c r="K31" s="3407"/>
      <c r="L31" s="3407"/>
      <c r="M31" s="3407"/>
      <c r="N31" s="3407"/>
      <c r="O31" s="3407"/>
      <c r="P31" s="3407"/>
      <c r="Q31" s="3407"/>
      <c r="R31" s="967"/>
      <c r="S31" s="967"/>
      <c r="T31" s="967"/>
      <c r="U31" s="549"/>
      <c r="V31" s="549"/>
      <c r="W31" s="549"/>
      <c r="X31" s="549"/>
      <c r="Y31" s="549"/>
      <c r="Z31" s="549"/>
      <c r="AA31" s="549"/>
      <c r="AB31" s="549"/>
      <c r="AC31" s="549"/>
      <c r="AD31" s="545"/>
      <c r="AE31" s="545"/>
      <c r="AF31" s="545"/>
      <c r="AG31" s="545"/>
      <c r="AH31" s="545"/>
      <c r="AI31" s="545"/>
      <c r="AJ31" s="545"/>
      <c r="AK31" s="545"/>
      <c r="AL31" s="163"/>
      <c r="BK31" s="143"/>
      <c r="BN31" s="143"/>
    </row>
    <row r="32" spans="1:66" ht="19.5" customHeight="1" thickBot="1">
      <c r="A32" s="143"/>
      <c r="B32" s="3396" t="s">
        <v>463</v>
      </c>
      <c r="C32" s="3397"/>
      <c r="D32" s="3397"/>
      <c r="E32" s="3397"/>
      <c r="F32" s="3397"/>
      <c r="G32" s="3397"/>
      <c r="H32" s="3397"/>
      <c r="I32" s="3397"/>
      <c r="J32" s="3397"/>
      <c r="K32" s="3397"/>
      <c r="L32" s="3397"/>
      <c r="M32" s="3397"/>
      <c r="N32" s="3397"/>
      <c r="O32" s="3397"/>
      <c r="P32" s="3397"/>
      <c r="Q32" s="3397"/>
      <c r="R32" s="3397"/>
      <c r="S32" s="3397"/>
      <c r="T32" s="3397"/>
      <c r="U32" s="3397"/>
      <c r="V32" s="3397"/>
      <c r="W32" s="547"/>
      <c r="X32" s="547"/>
      <c r="Y32" s="547"/>
      <c r="Z32" s="547"/>
      <c r="AA32" s="547"/>
      <c r="AB32" s="547"/>
      <c r="AC32" s="547"/>
      <c r="AD32" s="547"/>
      <c r="AE32" s="547"/>
      <c r="AF32" s="547"/>
      <c r="AG32" s="547"/>
      <c r="AH32" s="547"/>
      <c r="AI32" s="547"/>
      <c r="AJ32" s="547"/>
      <c r="AK32" s="547"/>
      <c r="AL32" s="509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1"/>
      <c r="BN32" s="143"/>
    </row>
    <row r="33" spans="1:66" ht="18" customHeight="1">
      <c r="A33" s="143"/>
      <c r="B33" s="2395" t="s">
        <v>100</v>
      </c>
      <c r="C33" s="2396"/>
      <c r="D33" s="2396"/>
      <c r="E33" s="2396"/>
      <c r="F33" s="632"/>
      <c r="G33" s="632"/>
      <c r="H33" s="632"/>
      <c r="I33" s="545"/>
      <c r="J33" s="545"/>
      <c r="K33" s="545"/>
      <c r="L33" s="545"/>
      <c r="M33" s="545"/>
      <c r="N33" s="545"/>
      <c r="O33" s="545"/>
      <c r="P33" s="545"/>
      <c r="Q33" s="545"/>
      <c r="R33" s="545"/>
      <c r="S33" s="545"/>
      <c r="T33" s="545"/>
      <c r="U33" s="545"/>
      <c r="V33" s="545"/>
      <c r="W33" s="545"/>
      <c r="X33" s="545"/>
      <c r="Y33" s="545"/>
      <c r="Z33" s="545"/>
      <c r="AA33" s="545"/>
      <c r="AB33" s="545"/>
      <c r="AC33" s="545"/>
      <c r="AD33" s="545"/>
      <c r="AE33" s="545"/>
      <c r="AF33" s="545"/>
      <c r="AG33" s="545"/>
      <c r="AH33" s="545"/>
      <c r="AI33" s="545"/>
      <c r="AJ33" s="545"/>
      <c r="AK33" s="545"/>
      <c r="AL33" s="163"/>
      <c r="BI33" s="82"/>
      <c r="BK33" s="143"/>
      <c r="BN33" s="143"/>
    </row>
    <row r="34" spans="1:66" ht="110.25" customHeight="1" thickBot="1">
      <c r="A34" s="143"/>
      <c r="B34" s="968"/>
      <c r="C34" s="600"/>
      <c r="D34" s="600"/>
      <c r="E34" s="600"/>
      <c r="F34" s="600"/>
      <c r="G34" s="600"/>
      <c r="H34" s="600"/>
      <c r="I34" s="547"/>
      <c r="J34" s="547"/>
      <c r="K34" s="547"/>
      <c r="L34" s="547"/>
      <c r="M34" s="547"/>
      <c r="N34" s="547"/>
      <c r="O34" s="547"/>
      <c r="P34" s="547"/>
      <c r="Q34" s="547"/>
      <c r="R34" s="547"/>
      <c r="S34" s="547"/>
      <c r="T34" s="547"/>
      <c r="U34" s="547"/>
      <c r="V34" s="547"/>
      <c r="W34" s="547"/>
      <c r="X34" s="547"/>
      <c r="Y34" s="547"/>
      <c r="Z34" s="547"/>
      <c r="AA34" s="547"/>
      <c r="AB34" s="547"/>
      <c r="AC34" s="547"/>
      <c r="AD34" s="547"/>
      <c r="AE34" s="547"/>
      <c r="AF34" s="547"/>
      <c r="AG34" s="547"/>
      <c r="AH34" s="547"/>
      <c r="AI34" s="547"/>
      <c r="AJ34" s="547"/>
      <c r="AK34" s="547"/>
      <c r="AL34" s="509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947"/>
      <c r="BJ34" s="142"/>
      <c r="BK34" s="141"/>
      <c r="BL34" s="142"/>
      <c r="BM34" s="142"/>
      <c r="BN34" s="141"/>
    </row>
    <row r="35" spans="1:66" ht="93" customHeight="1">
      <c r="A35" s="143"/>
      <c r="B35" s="980" t="s">
        <v>359</v>
      </c>
      <c r="C35" s="545"/>
      <c r="D35" s="545"/>
      <c r="E35" s="545"/>
      <c r="F35" s="545"/>
      <c r="G35" s="545"/>
      <c r="H35" s="545"/>
      <c r="I35" s="545"/>
      <c r="J35" s="545"/>
      <c r="K35" s="545"/>
      <c r="L35" s="545"/>
      <c r="M35" s="545"/>
      <c r="N35" s="545"/>
      <c r="O35" s="545"/>
      <c r="P35" s="545"/>
      <c r="Q35" s="545"/>
      <c r="R35" s="545"/>
      <c r="S35" s="545"/>
      <c r="T35" s="545"/>
      <c r="U35" s="545"/>
      <c r="V35" s="545"/>
      <c r="W35" s="545"/>
      <c r="X35" s="545"/>
      <c r="Y35" s="545"/>
      <c r="Z35" s="545"/>
      <c r="AA35" s="545"/>
      <c r="AB35" s="545"/>
      <c r="AC35" s="545"/>
      <c r="AD35" s="545"/>
      <c r="AE35" s="545"/>
      <c r="AF35" s="545"/>
      <c r="AG35" s="545"/>
      <c r="AH35" s="545"/>
      <c r="AI35" s="545"/>
      <c r="AJ35" s="545"/>
      <c r="AK35" s="545"/>
      <c r="AL35" s="163"/>
      <c r="BD35" s="204"/>
      <c r="BI35" s="948"/>
      <c r="BK35" s="143"/>
    </row>
    <row r="36" spans="1:66" ht="90" customHeight="1">
      <c r="A36" s="143"/>
      <c r="B36" s="544"/>
      <c r="C36" s="545"/>
      <c r="D36" s="545"/>
      <c r="E36" s="545"/>
      <c r="F36" s="545"/>
      <c r="G36" s="545"/>
      <c r="H36" s="545"/>
      <c r="I36" s="545"/>
      <c r="J36" s="545"/>
      <c r="K36" s="545"/>
      <c r="L36" s="545"/>
      <c r="M36" s="545"/>
      <c r="N36" s="545"/>
      <c r="O36" s="545"/>
      <c r="P36" s="545"/>
      <c r="Q36" s="545"/>
      <c r="R36" s="545"/>
      <c r="S36" s="545"/>
      <c r="T36" s="545"/>
      <c r="U36" s="545"/>
      <c r="V36" s="545"/>
      <c r="W36" s="545"/>
      <c r="X36" s="545"/>
      <c r="Y36" s="545"/>
      <c r="Z36" s="545"/>
      <c r="AA36" s="545"/>
      <c r="AB36" s="545"/>
      <c r="AC36" s="545"/>
      <c r="AD36" s="545"/>
      <c r="AE36" s="545"/>
      <c r="AF36" s="545"/>
      <c r="AG36" s="545"/>
      <c r="AH36" s="545"/>
      <c r="AI36" s="545"/>
      <c r="AJ36" s="545"/>
      <c r="AK36" s="545"/>
      <c r="AL36" s="163"/>
      <c r="BK36" s="143"/>
    </row>
    <row r="37" spans="1:66" ht="16.5" customHeight="1">
      <c r="A37" s="143"/>
      <c r="B37" s="86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63"/>
      <c r="BD37" s="204"/>
      <c r="BE37" s="204"/>
      <c r="BF37" s="204"/>
      <c r="BG37" s="204"/>
      <c r="BH37" s="204"/>
      <c r="BI37" s="204"/>
      <c r="BJ37" s="90"/>
      <c r="BK37" s="89"/>
    </row>
    <row r="38" spans="1:66" ht="12.95" customHeight="1">
      <c r="A38" s="143"/>
      <c r="B38" s="86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20"/>
      <c r="AD38" s="3404"/>
      <c r="AE38" s="3404"/>
      <c r="AF38" s="3404"/>
      <c r="AG38" s="3404"/>
      <c r="AH38" s="3404"/>
      <c r="AI38" s="3404"/>
      <c r="AJ38" s="3404"/>
      <c r="AK38" s="3404"/>
      <c r="AL38" s="163"/>
      <c r="BD38" s="204"/>
      <c r="BE38" s="204"/>
      <c r="BG38" s="204"/>
      <c r="BH38" s="1990" t="s">
        <v>0</v>
      </c>
      <c r="BI38" s="1990"/>
      <c r="BJ38" s="1990"/>
      <c r="BK38" s="3003"/>
    </row>
    <row r="39" spans="1:66" ht="28.5" customHeight="1">
      <c r="A39" s="143"/>
      <c r="B39" s="86"/>
      <c r="S39" s="112"/>
      <c r="T39" s="112"/>
      <c r="U39" s="112"/>
      <c r="V39" s="112"/>
      <c r="W39" s="147"/>
      <c r="X39" s="112"/>
      <c r="Y39" s="112"/>
      <c r="Z39" s="112"/>
      <c r="AA39" s="112"/>
      <c r="AB39" s="112"/>
      <c r="AC39" s="120"/>
      <c r="AD39" s="3404"/>
      <c r="AE39" s="3404"/>
      <c r="AF39" s="3404"/>
      <c r="AG39" s="3404"/>
      <c r="AH39" s="3404"/>
      <c r="AI39" s="3404"/>
      <c r="AJ39" s="3404"/>
      <c r="AK39" s="3404"/>
      <c r="AL39" s="163"/>
      <c r="AM39" s="163"/>
      <c r="AN39" s="118"/>
      <c r="AO39" s="118"/>
      <c r="AP39" s="118"/>
      <c r="BD39" s="204"/>
      <c r="BE39" s="204"/>
      <c r="BF39" s="204"/>
      <c r="BG39" s="204"/>
      <c r="BH39" s="3398"/>
      <c r="BI39" s="3398"/>
      <c r="BJ39" s="3398"/>
      <c r="BK39" s="3399"/>
    </row>
    <row r="40" spans="1:66" ht="16.5" customHeight="1">
      <c r="A40" s="143"/>
      <c r="B40" s="86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20"/>
      <c r="AD40" s="3402"/>
      <c r="AE40" s="3402"/>
      <c r="AF40" s="3402"/>
      <c r="AG40" s="3402"/>
      <c r="AH40" s="3402"/>
      <c r="AI40" s="3402"/>
      <c r="AJ40" s="3402"/>
      <c r="AK40" s="3402"/>
      <c r="AL40" s="163"/>
      <c r="AM40" s="163"/>
      <c r="BD40" s="204"/>
      <c r="BE40" s="204"/>
      <c r="BF40" s="204"/>
      <c r="BG40" s="204"/>
      <c r="BH40" s="1990" t="s">
        <v>47</v>
      </c>
      <c r="BI40" s="1990"/>
      <c r="BJ40" s="1990"/>
      <c r="BK40" s="3003"/>
    </row>
    <row r="41" spans="1:66" ht="30.75" customHeight="1">
      <c r="A41" s="143"/>
      <c r="B41" s="86"/>
      <c r="S41" s="446"/>
      <c r="T41" s="446"/>
      <c r="U41" s="446"/>
      <c r="V41" s="446"/>
      <c r="W41" s="446"/>
      <c r="X41" s="446"/>
      <c r="Y41" s="446"/>
      <c r="Z41" s="446"/>
      <c r="AA41" s="446"/>
      <c r="AB41" s="446"/>
      <c r="AC41" s="112"/>
      <c r="AD41" s="3403"/>
      <c r="AE41" s="3403"/>
      <c r="AF41" s="3403"/>
      <c r="AG41" s="3403"/>
      <c r="AH41" s="3403"/>
      <c r="AI41" s="3403"/>
      <c r="AJ41" s="3403"/>
      <c r="AK41" s="3403"/>
      <c r="AL41" s="163"/>
      <c r="AM41" s="163"/>
      <c r="BD41" s="204"/>
      <c r="BE41" s="204"/>
      <c r="BF41" s="204"/>
      <c r="BG41" s="204"/>
      <c r="BH41" s="822"/>
      <c r="BI41" s="822"/>
      <c r="BJ41" s="608"/>
      <c r="BK41" s="614"/>
    </row>
    <row r="42" spans="1:66" ht="12.95" customHeight="1">
      <c r="A42" s="143"/>
      <c r="B42" s="86"/>
      <c r="S42" s="446"/>
      <c r="T42" s="446"/>
      <c r="U42" s="446"/>
      <c r="V42" s="446"/>
      <c r="W42" s="446"/>
      <c r="X42" s="446"/>
      <c r="Y42" s="446"/>
      <c r="Z42" s="446"/>
      <c r="AA42" s="446"/>
      <c r="AB42" s="446"/>
      <c r="AD42" s="3403"/>
      <c r="AE42" s="3403"/>
      <c r="AF42" s="3403"/>
      <c r="AG42" s="3403"/>
      <c r="AH42" s="3403"/>
      <c r="AI42" s="3403"/>
      <c r="AJ42" s="3403"/>
      <c r="AK42" s="3403"/>
      <c r="AL42" s="163"/>
      <c r="AM42" s="163"/>
      <c r="BD42" s="204"/>
      <c r="BE42" s="204"/>
      <c r="BF42" s="204"/>
      <c r="BG42" s="204"/>
      <c r="BH42" s="1990" t="s">
        <v>112</v>
      </c>
      <c r="BI42" s="1990"/>
      <c r="BJ42" s="1990"/>
      <c r="BK42" s="3003"/>
    </row>
    <row r="43" spans="1:66" ht="28.5" customHeight="1">
      <c r="A43" s="143"/>
      <c r="B43" s="86"/>
      <c r="S43" s="446"/>
      <c r="T43" s="446"/>
      <c r="U43" s="446"/>
      <c r="V43" s="446"/>
      <c r="W43" s="446"/>
      <c r="X43" s="446"/>
      <c r="Y43" s="446"/>
      <c r="Z43" s="446"/>
      <c r="AA43" s="446"/>
      <c r="AB43" s="446"/>
      <c r="AD43" s="3402"/>
      <c r="AE43" s="3402"/>
      <c r="AF43" s="3402"/>
      <c r="AG43" s="3402"/>
      <c r="AH43" s="3402"/>
      <c r="AI43" s="3402"/>
      <c r="AJ43" s="3402"/>
      <c r="AK43" s="3402"/>
      <c r="AL43" s="524"/>
      <c r="AM43" s="163"/>
      <c r="BD43" s="204"/>
      <c r="BE43" s="204"/>
      <c r="BF43" s="204"/>
      <c r="BG43" s="204"/>
      <c r="BH43" s="822"/>
      <c r="BI43" s="822"/>
      <c r="BJ43" s="822"/>
      <c r="BK43" s="872"/>
    </row>
    <row r="44" spans="1:66" ht="12.75" customHeight="1">
      <c r="A44" s="143"/>
      <c r="B44" s="86"/>
      <c r="S44" s="446"/>
      <c r="T44" s="446"/>
      <c r="U44" s="446"/>
      <c r="V44" s="446"/>
      <c r="W44" s="446"/>
      <c r="X44" s="446"/>
      <c r="Y44" s="446"/>
      <c r="Z44" s="446"/>
      <c r="AA44" s="446"/>
      <c r="AB44" s="446"/>
      <c r="AD44" s="3400"/>
      <c r="AE44" s="3400"/>
      <c r="AF44" s="3400"/>
      <c r="AG44" s="3400"/>
      <c r="AH44" s="3400"/>
      <c r="AI44" s="3400"/>
      <c r="AJ44" s="3400"/>
      <c r="AK44" s="3400"/>
      <c r="AL44" s="163"/>
      <c r="AM44" s="163"/>
      <c r="BD44" s="204"/>
      <c r="BE44" s="204"/>
      <c r="BF44" s="204"/>
      <c r="BG44" s="204"/>
      <c r="BH44" s="1990" t="s">
        <v>436</v>
      </c>
      <c r="BI44" s="1990"/>
      <c r="BJ44" s="1990"/>
      <c r="BK44" s="3003"/>
    </row>
    <row r="45" spans="1:66" ht="8.25" hidden="1" customHeight="1">
      <c r="A45" s="143"/>
      <c r="B45" s="86"/>
      <c r="S45" s="446"/>
      <c r="T45" s="446"/>
      <c r="U45" s="446"/>
      <c r="V45" s="446"/>
      <c r="W45" s="446"/>
      <c r="X45" s="446"/>
      <c r="Y45" s="446"/>
      <c r="Z45" s="446"/>
      <c r="AA45" s="446"/>
      <c r="AB45" s="446"/>
      <c r="AD45" s="3400"/>
      <c r="AE45" s="3400"/>
      <c r="AF45" s="3400"/>
      <c r="AG45" s="3400"/>
      <c r="AH45" s="3400"/>
      <c r="AI45" s="3400"/>
      <c r="AJ45" s="3400"/>
      <c r="AK45" s="3400"/>
      <c r="AL45" s="163"/>
      <c r="AM45" s="163"/>
      <c r="BD45" s="204"/>
      <c r="BE45" s="204"/>
      <c r="BF45" s="204"/>
      <c r="BG45" s="204"/>
      <c r="BH45" s="204"/>
      <c r="BI45" s="204"/>
      <c r="BK45" s="143"/>
    </row>
    <row r="46" spans="1:66" ht="30" customHeight="1">
      <c r="A46" s="143"/>
      <c r="B46" s="86"/>
      <c r="S46" s="446"/>
      <c r="T46" s="446"/>
      <c r="U46" s="446"/>
      <c r="V46" s="446"/>
      <c r="W46" s="446"/>
      <c r="X46" s="446"/>
      <c r="Y46" s="446"/>
      <c r="Z46" s="446"/>
      <c r="AA46" s="446"/>
      <c r="AB46" s="446"/>
      <c r="AD46" s="3400"/>
      <c r="AE46" s="3400"/>
      <c r="AF46" s="3400"/>
      <c r="AG46" s="3400"/>
      <c r="AH46" s="3400"/>
      <c r="AI46" s="3400"/>
      <c r="AJ46" s="3400"/>
      <c r="AK46" s="3400"/>
      <c r="AL46" s="163"/>
      <c r="AM46" s="163"/>
      <c r="BD46" s="204"/>
      <c r="BE46" s="204"/>
      <c r="BF46" s="204"/>
      <c r="BG46" s="204"/>
      <c r="BH46" s="822"/>
      <c r="BI46" s="822"/>
      <c r="BJ46" s="791"/>
      <c r="BK46" s="873"/>
    </row>
    <row r="47" spans="1:66" ht="15" customHeight="1">
      <c r="A47" s="143"/>
      <c r="B47" s="86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446"/>
      <c r="T47" s="446"/>
      <c r="U47" s="446"/>
      <c r="V47" s="446"/>
      <c r="W47" s="446"/>
      <c r="X47" s="446"/>
      <c r="Y47" s="446"/>
      <c r="Z47" s="446"/>
      <c r="AA47" s="446"/>
      <c r="AB47" s="446"/>
      <c r="AD47" s="3400"/>
      <c r="AE47" s="3400"/>
      <c r="AF47" s="3400"/>
      <c r="AG47" s="3400"/>
      <c r="AH47" s="3400"/>
      <c r="AI47" s="3400"/>
      <c r="AJ47" s="3400"/>
      <c r="AK47" s="3400"/>
      <c r="AL47" s="163"/>
      <c r="AM47" s="163"/>
      <c r="BD47" s="204"/>
      <c r="BE47" s="204"/>
      <c r="BF47" s="204"/>
      <c r="BG47" s="204"/>
      <c r="BH47" s="1990" t="s">
        <v>110</v>
      </c>
      <c r="BI47" s="1990"/>
      <c r="BJ47" s="1990"/>
      <c r="BK47" s="3003"/>
    </row>
    <row r="48" spans="1:66" ht="31.5" customHeight="1" thickBot="1">
      <c r="A48" s="143"/>
      <c r="B48" s="138"/>
      <c r="C48" s="696"/>
      <c r="D48" s="696"/>
      <c r="E48" s="696"/>
      <c r="F48" s="696"/>
      <c r="G48" s="696"/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  <c r="T48" s="696"/>
      <c r="U48" s="696"/>
      <c r="V48" s="696"/>
      <c r="W48" s="696"/>
      <c r="X48" s="696"/>
      <c r="Y48" s="696"/>
      <c r="Z48" s="696"/>
      <c r="AA48" s="696"/>
      <c r="AB48" s="696"/>
      <c r="AC48" s="142"/>
      <c r="AD48" s="3401"/>
      <c r="AE48" s="3401"/>
      <c r="AF48" s="3401"/>
      <c r="AG48" s="3401"/>
      <c r="AH48" s="3401"/>
      <c r="AI48" s="3401"/>
      <c r="AJ48" s="3401"/>
      <c r="AK48" s="3401"/>
      <c r="AL48" s="509"/>
      <c r="AM48" s="509"/>
      <c r="AN48" s="142"/>
      <c r="AO48" s="142"/>
      <c r="AP48" s="142"/>
      <c r="AQ48" s="142"/>
      <c r="AR48" s="142"/>
      <c r="AS48" s="142"/>
      <c r="AT48" s="142"/>
      <c r="AU48" s="142"/>
      <c r="AV48" s="142"/>
      <c r="AW48" s="142"/>
      <c r="AX48" s="142"/>
      <c r="AY48" s="142"/>
      <c r="AZ48" s="142"/>
      <c r="BA48" s="142"/>
      <c r="BB48" s="142"/>
      <c r="BC48" s="142"/>
      <c r="BD48" s="950"/>
      <c r="BE48" s="950"/>
      <c r="BF48" s="950"/>
      <c r="BG48" s="950"/>
      <c r="BH48" s="951"/>
      <c r="BI48" s="951"/>
      <c r="BJ48" s="789"/>
      <c r="BK48" s="790"/>
    </row>
    <row r="49" spans="1:66" ht="12.95" customHeight="1">
      <c r="A49" s="143"/>
      <c r="B49" s="115"/>
      <c r="C49" s="869"/>
      <c r="D49" s="869"/>
      <c r="E49" s="869"/>
      <c r="F49" s="869"/>
      <c r="G49" s="869"/>
      <c r="H49" s="869"/>
      <c r="I49" s="513"/>
      <c r="J49" s="865"/>
      <c r="K49" s="865"/>
      <c r="L49" s="870"/>
      <c r="M49" s="870"/>
      <c r="N49" s="870"/>
      <c r="O49" s="870"/>
      <c r="P49" s="870"/>
      <c r="Q49" s="870"/>
      <c r="R49" s="870"/>
      <c r="S49" s="870"/>
      <c r="T49" s="870"/>
      <c r="U49" s="870"/>
      <c r="V49" s="870"/>
      <c r="W49" s="870"/>
      <c r="X49" s="870"/>
      <c r="Y49" s="870"/>
      <c r="Z49" s="865"/>
      <c r="AA49" s="866"/>
      <c r="AB49" s="867"/>
      <c r="AC49" s="867"/>
      <c r="AD49" s="871"/>
      <c r="AE49" s="871"/>
      <c r="AF49" s="871"/>
      <c r="AG49" s="871"/>
      <c r="AH49" s="871"/>
      <c r="AI49" s="871"/>
      <c r="AJ49" s="871"/>
      <c r="AK49" s="871"/>
      <c r="AL49" s="871"/>
      <c r="AM49" s="871"/>
      <c r="AN49" s="871"/>
      <c r="AO49" s="871"/>
      <c r="AP49" s="871"/>
      <c r="AQ49" s="871"/>
      <c r="AR49" s="871"/>
      <c r="AS49" s="868"/>
      <c r="AT49" s="868"/>
      <c r="AU49" s="868"/>
      <c r="AV49" s="868"/>
      <c r="AW49" s="868"/>
      <c r="AX49" s="868"/>
      <c r="AY49" s="868"/>
      <c r="AZ49" s="871"/>
      <c r="BA49" s="822"/>
      <c r="BB49" s="822"/>
      <c r="BC49" s="822"/>
      <c r="BD49" s="822"/>
      <c r="BE49" s="822"/>
      <c r="BF49" s="822"/>
      <c r="BG49" s="822"/>
      <c r="BH49" s="822"/>
      <c r="BI49" s="949"/>
      <c r="BJ49" s="822"/>
      <c r="BK49" s="872"/>
      <c r="BL49" s="204"/>
      <c r="BM49" s="204"/>
      <c r="BN49" s="204"/>
    </row>
    <row r="50" spans="1:66" ht="11.25" customHeight="1">
      <c r="A50" s="143"/>
      <c r="B50" s="86"/>
      <c r="C50" s="869"/>
      <c r="D50" s="869"/>
      <c r="E50" s="869"/>
      <c r="F50" s="869"/>
      <c r="G50" s="869"/>
      <c r="H50" s="869"/>
      <c r="I50" s="513"/>
      <c r="J50" s="694"/>
      <c r="K50" s="865"/>
      <c r="L50" s="870"/>
      <c r="M50" s="870"/>
      <c r="N50" s="870"/>
      <c r="O50" s="870"/>
      <c r="P50" s="870"/>
      <c r="Q50" s="870"/>
      <c r="R50" s="870"/>
      <c r="S50" s="870"/>
      <c r="T50" s="870"/>
      <c r="U50" s="870"/>
      <c r="V50" s="870"/>
      <c r="W50" s="870"/>
      <c r="X50" s="870"/>
      <c r="Y50" s="870"/>
      <c r="Z50" s="865"/>
      <c r="AA50" s="866"/>
      <c r="AB50" s="867"/>
      <c r="AC50" s="867"/>
      <c r="AD50" s="871"/>
      <c r="AE50" s="871"/>
      <c r="AF50" s="871"/>
      <c r="AG50" s="871"/>
      <c r="AH50" s="871"/>
      <c r="AI50" s="871"/>
      <c r="AJ50" s="871"/>
      <c r="AK50" s="871"/>
      <c r="AL50" s="871"/>
      <c r="AM50" s="871"/>
      <c r="AN50" s="871"/>
      <c r="AO50" s="871"/>
      <c r="AP50" s="871"/>
      <c r="AQ50" s="871"/>
      <c r="AR50" s="871"/>
      <c r="AS50" s="868"/>
      <c r="AT50" s="868"/>
      <c r="AU50" s="868"/>
      <c r="AV50" s="868"/>
      <c r="AW50" s="868"/>
      <c r="AX50" s="868"/>
      <c r="AY50" s="868"/>
      <c r="AZ50" s="871"/>
      <c r="BA50" s="822"/>
      <c r="BB50" s="822"/>
      <c r="BC50" s="822"/>
      <c r="BD50" s="822"/>
      <c r="BE50" s="822"/>
      <c r="BF50" s="822"/>
      <c r="BG50" s="822"/>
      <c r="BH50" s="822"/>
      <c r="BI50" s="822"/>
      <c r="BJ50" s="822"/>
      <c r="BK50" s="872"/>
      <c r="BL50" s="204"/>
      <c r="BM50" s="204"/>
      <c r="BN50" s="204"/>
    </row>
    <row r="51" spans="1:66" ht="27.75" customHeight="1" thickBot="1">
      <c r="A51" s="143"/>
      <c r="B51" s="138"/>
      <c r="C51" s="1945" t="s">
        <v>97</v>
      </c>
      <c r="D51" s="1945"/>
      <c r="E51" s="1945"/>
      <c r="F51" s="1945"/>
      <c r="G51" s="1945"/>
      <c r="H51" s="1945"/>
      <c r="I51" s="1945"/>
      <c r="J51" s="727"/>
      <c r="K51" s="1945" t="s">
        <v>31</v>
      </c>
      <c r="L51" s="1945"/>
      <c r="M51" s="1945"/>
      <c r="N51" s="1945"/>
      <c r="O51" s="1945"/>
      <c r="P51" s="1945"/>
      <c r="Q51" s="1945"/>
      <c r="R51" s="1945"/>
      <c r="S51" s="1945"/>
      <c r="T51" s="1945"/>
      <c r="U51" s="1945"/>
      <c r="V51" s="1945"/>
      <c r="W51" s="1945"/>
      <c r="X51" s="1945"/>
      <c r="Y51" s="1945"/>
      <c r="Z51" s="1945"/>
      <c r="AA51" s="727"/>
      <c r="AB51" s="602"/>
      <c r="AC51" s="602"/>
      <c r="AD51" s="1945" t="s">
        <v>30</v>
      </c>
      <c r="AE51" s="1945"/>
      <c r="AF51" s="1945"/>
      <c r="AG51" s="1945"/>
      <c r="AH51" s="1945"/>
      <c r="AI51" s="1945"/>
      <c r="AJ51" s="1945"/>
      <c r="AK51" s="1945"/>
      <c r="AL51" s="1945"/>
      <c r="AM51" s="1945"/>
      <c r="AN51" s="1945"/>
      <c r="AO51" s="1945"/>
      <c r="AP51" s="1945"/>
      <c r="AQ51" s="1945"/>
      <c r="AR51" s="1945"/>
      <c r="AS51" s="1945"/>
      <c r="AT51" s="602"/>
      <c r="AU51" s="602"/>
      <c r="AV51" s="602"/>
      <c r="AW51" s="602"/>
      <c r="AX51" s="602"/>
      <c r="AY51" s="602"/>
      <c r="AZ51" s="1945" t="s">
        <v>29</v>
      </c>
      <c r="BA51" s="1945"/>
      <c r="BB51" s="1945"/>
      <c r="BC51" s="1945"/>
      <c r="BD51" s="1945"/>
      <c r="BE51" s="1945"/>
      <c r="BF51" s="1945"/>
      <c r="BG51" s="1945"/>
      <c r="BH51" s="1945"/>
      <c r="BI51" s="1945"/>
      <c r="BJ51" s="1945"/>
      <c r="BK51" s="2793"/>
      <c r="BL51" s="602"/>
      <c r="BM51" s="602"/>
      <c r="BN51" s="739"/>
    </row>
    <row r="52" spans="1:66" ht="6.75" customHeight="1" thickBot="1">
      <c r="B52" s="86"/>
      <c r="C52" s="118"/>
      <c r="S52" s="135"/>
      <c r="U52" s="135"/>
      <c r="V52" s="135"/>
      <c r="W52" s="135"/>
      <c r="X52" s="135"/>
      <c r="Y52" s="135"/>
      <c r="Z52" s="135"/>
      <c r="AA52" s="85"/>
      <c r="AB52" s="85"/>
      <c r="AC52" s="135"/>
      <c r="AD52" s="135"/>
      <c r="AE52" s="135"/>
      <c r="AF52" s="135"/>
      <c r="AG52" s="135"/>
      <c r="AH52" s="135"/>
      <c r="AI52" s="135"/>
      <c r="AJ52" s="135"/>
      <c r="AK52" s="104"/>
      <c r="AL52" s="163"/>
      <c r="AM52" s="163"/>
      <c r="BI52" s="82"/>
      <c r="BK52" s="143"/>
      <c r="BL52" s="142"/>
      <c r="BM52" s="142"/>
      <c r="BN52" s="141"/>
    </row>
    <row r="53" spans="1:66">
      <c r="AL53" s="163"/>
      <c r="AM53" s="163"/>
    </row>
    <row r="54" spans="1:66">
      <c r="AL54" s="163"/>
      <c r="AM54" s="163"/>
    </row>
    <row r="55" spans="1:66">
      <c r="AL55" s="163"/>
      <c r="AM55" s="163"/>
    </row>
    <row r="56" spans="1:66">
      <c r="AL56" s="163"/>
      <c r="AM56" s="163"/>
    </row>
    <row r="57" spans="1:66">
      <c r="AL57" s="163"/>
      <c r="AM57" s="163"/>
    </row>
  </sheetData>
  <sheetProtection selectLockedCells="1"/>
  <mergeCells count="219">
    <mergeCell ref="BH28:BI28"/>
    <mergeCell ref="AX27:AY27"/>
    <mergeCell ref="BF23:BG23"/>
    <mergeCell ref="BH23:BI23"/>
    <mergeCell ref="AZ24:BA24"/>
    <mergeCell ref="AZ25:BA25"/>
    <mergeCell ref="AZ26:BA26"/>
    <mergeCell ref="AZ27:BA27"/>
    <mergeCell ref="BH19:BI19"/>
    <mergeCell ref="BF20:BG20"/>
    <mergeCell ref="BD26:BE26"/>
    <mergeCell ref="BD27:BE27"/>
    <mergeCell ref="BD28:BE28"/>
    <mergeCell ref="AZ22:BA22"/>
    <mergeCell ref="BH27:BI27"/>
    <mergeCell ref="AX25:AY25"/>
    <mergeCell ref="AX26:AY26"/>
    <mergeCell ref="BF24:BG24"/>
    <mergeCell ref="BH24:BI24"/>
    <mergeCell ref="BF25:BG25"/>
    <mergeCell ref="BH25:BI25"/>
    <mergeCell ref="BF26:BG26"/>
    <mergeCell ref="BH26:BI26"/>
    <mergeCell ref="AX28:AY28"/>
    <mergeCell ref="B13:BN15"/>
    <mergeCell ref="AL22:AQ22"/>
    <mergeCell ref="AL23:AQ23"/>
    <mergeCell ref="AL24:AQ24"/>
    <mergeCell ref="AL25:AQ25"/>
    <mergeCell ref="AL16:AL19"/>
    <mergeCell ref="AL20:AQ20"/>
    <mergeCell ref="AL21:AQ21"/>
    <mergeCell ref="AR16:AW19"/>
    <mergeCell ref="AR20:AW20"/>
    <mergeCell ref="AR21:AW21"/>
    <mergeCell ref="F20:G20"/>
    <mergeCell ref="T20:U20"/>
    <mergeCell ref="V20:W20"/>
    <mergeCell ref="V24:W24"/>
    <mergeCell ref="C21:E21"/>
    <mergeCell ref="C20:E20"/>
    <mergeCell ref="F21:G21"/>
    <mergeCell ref="C25:E25"/>
    <mergeCell ref="C24:E24"/>
    <mergeCell ref="AX23:AY23"/>
    <mergeCell ref="AX24:AY24"/>
    <mergeCell ref="M25:P25"/>
    <mergeCell ref="F19:G19"/>
    <mergeCell ref="AE2:AK2"/>
    <mergeCell ref="B3:H3"/>
    <mergeCell ref="X3:AC3"/>
    <mergeCell ref="B4:H4"/>
    <mergeCell ref="J4:L4"/>
    <mergeCell ref="M4:V4"/>
    <mergeCell ref="M9:V9"/>
    <mergeCell ref="M10:V10"/>
    <mergeCell ref="M11:V11"/>
    <mergeCell ref="J3:V3"/>
    <mergeCell ref="AK4:AK12"/>
    <mergeCell ref="B9:H10"/>
    <mergeCell ref="J9:L10"/>
    <mergeCell ref="X9:AA9"/>
    <mergeCell ref="X10:AA10"/>
    <mergeCell ref="X11:AA11"/>
    <mergeCell ref="AF16:AK19"/>
    <mergeCell ref="AF20:AK20"/>
    <mergeCell ref="AF21:AK21"/>
    <mergeCell ref="AF22:AK22"/>
    <mergeCell ref="AF23:AK23"/>
    <mergeCell ref="AB16:AE19"/>
    <mergeCell ref="X20:AA20"/>
    <mergeCell ref="AB20:AE20"/>
    <mergeCell ref="X21:AA21"/>
    <mergeCell ref="AB22:AE22"/>
    <mergeCell ref="X22:AA22"/>
    <mergeCell ref="X16:AA19"/>
    <mergeCell ref="M16:P19"/>
    <mergeCell ref="I16:L19"/>
    <mergeCell ref="T21:U21"/>
    <mergeCell ref="V27:W27"/>
    <mergeCell ref="X24:AA24"/>
    <mergeCell ref="V21:W21"/>
    <mergeCell ref="T16:W18"/>
    <mergeCell ref="T19:U19"/>
    <mergeCell ref="V19:W19"/>
    <mergeCell ref="T24:U24"/>
    <mergeCell ref="V25:W25"/>
    <mergeCell ref="T25:U25"/>
    <mergeCell ref="V26:W26"/>
    <mergeCell ref="T26:U26"/>
    <mergeCell ref="T23:U23"/>
    <mergeCell ref="X25:AA25"/>
    <mergeCell ref="I20:L20"/>
    <mergeCell ref="M20:P20"/>
    <mergeCell ref="I21:L21"/>
    <mergeCell ref="I23:L23"/>
    <mergeCell ref="I22:L22"/>
    <mergeCell ref="I24:L24"/>
    <mergeCell ref="Q16:R19"/>
    <mergeCell ref="Q20:R20"/>
    <mergeCell ref="B29:N29"/>
    <mergeCell ref="F22:G22"/>
    <mergeCell ref="B33:E33"/>
    <mergeCell ref="V28:W28"/>
    <mergeCell ref="F23:G23"/>
    <mergeCell ref="F24:G24"/>
    <mergeCell ref="F25:G25"/>
    <mergeCell ref="M23:P23"/>
    <mergeCell ref="T28:U28"/>
    <mergeCell ref="I25:L25"/>
    <mergeCell ref="M24:P24"/>
    <mergeCell ref="T27:U27"/>
    <mergeCell ref="C22:E22"/>
    <mergeCell ref="C23:E23"/>
    <mergeCell ref="C28:E28"/>
    <mergeCell ref="C27:E27"/>
    <mergeCell ref="C26:E26"/>
    <mergeCell ref="I28:L28"/>
    <mergeCell ref="Q25:R25"/>
    <mergeCell ref="Q22:R22"/>
    <mergeCell ref="Q23:R23"/>
    <mergeCell ref="Q24:R24"/>
    <mergeCell ref="AZ28:BA28"/>
    <mergeCell ref="AF28:AK28"/>
    <mergeCell ref="AB28:AE28"/>
    <mergeCell ref="BF28:BG28"/>
    <mergeCell ref="M26:P26"/>
    <mergeCell ref="M27:P27"/>
    <mergeCell ref="K51:Z51"/>
    <mergeCell ref="B30:T30"/>
    <mergeCell ref="B31:Q31"/>
    <mergeCell ref="X26:AA26"/>
    <mergeCell ref="C51:I51"/>
    <mergeCell ref="M28:P28"/>
    <mergeCell ref="I26:L26"/>
    <mergeCell ref="I27:L27"/>
    <mergeCell ref="F26:G26"/>
    <mergeCell ref="F27:G27"/>
    <mergeCell ref="F28:G28"/>
    <mergeCell ref="AR26:AW26"/>
    <mergeCell ref="AR27:AW27"/>
    <mergeCell ref="BF27:BG27"/>
    <mergeCell ref="Q26:R26"/>
    <mergeCell ref="Q27:R27"/>
    <mergeCell ref="Q28:R28"/>
    <mergeCell ref="AB27:AE27"/>
    <mergeCell ref="X27:AA27"/>
    <mergeCell ref="X28:AA28"/>
    <mergeCell ref="AB24:AE24"/>
    <mergeCell ref="AB25:AE25"/>
    <mergeCell ref="AR28:AW28"/>
    <mergeCell ref="AL26:AQ26"/>
    <mergeCell ref="AL27:AQ27"/>
    <mergeCell ref="AL28:AQ28"/>
    <mergeCell ref="AB26:AE26"/>
    <mergeCell ref="AR24:AW24"/>
    <mergeCell ref="AR25:AW25"/>
    <mergeCell ref="AF25:AK25"/>
    <mergeCell ref="AF26:AK26"/>
    <mergeCell ref="AF27:AK27"/>
    <mergeCell ref="AF24:AK24"/>
    <mergeCell ref="AL3:BA3"/>
    <mergeCell ref="AR9:AX9"/>
    <mergeCell ref="AR10:AX10"/>
    <mergeCell ref="AR11:AX11"/>
    <mergeCell ref="J11:L11"/>
    <mergeCell ref="B11:H11"/>
    <mergeCell ref="BD23:BE23"/>
    <mergeCell ref="BD24:BE24"/>
    <mergeCell ref="BD25:BE25"/>
    <mergeCell ref="AX20:AY20"/>
    <mergeCell ref="AZ20:BA20"/>
    <mergeCell ref="AZ21:BA21"/>
    <mergeCell ref="AX21:AY21"/>
    <mergeCell ref="BD20:BE20"/>
    <mergeCell ref="BD21:BE21"/>
    <mergeCell ref="F16:H18"/>
    <mergeCell ref="B16:E19"/>
    <mergeCell ref="AX16:BC18"/>
    <mergeCell ref="AX19:AY19"/>
    <mergeCell ref="AZ19:BA19"/>
    <mergeCell ref="BB19:BC19"/>
    <mergeCell ref="BD16:BI18"/>
    <mergeCell ref="BD19:BE19"/>
    <mergeCell ref="BF19:BG19"/>
    <mergeCell ref="BH21:BI21"/>
    <mergeCell ref="BF21:BG21"/>
    <mergeCell ref="AX22:AY22"/>
    <mergeCell ref="BD22:BE22"/>
    <mergeCell ref="X23:AA23"/>
    <mergeCell ref="AB23:AE23"/>
    <mergeCell ref="AR22:AW22"/>
    <mergeCell ref="AR23:AW23"/>
    <mergeCell ref="M22:P22"/>
    <mergeCell ref="Q21:R21"/>
    <mergeCell ref="BJ16:BK18"/>
    <mergeCell ref="AZ51:BK51"/>
    <mergeCell ref="B32:V32"/>
    <mergeCell ref="BH47:BK47"/>
    <mergeCell ref="BH44:BK44"/>
    <mergeCell ref="BH42:BK42"/>
    <mergeCell ref="BH40:BK40"/>
    <mergeCell ref="BH39:BK39"/>
    <mergeCell ref="BH38:BK38"/>
    <mergeCell ref="AD51:AS51"/>
    <mergeCell ref="AD44:AK48"/>
    <mergeCell ref="AD43:AK43"/>
    <mergeCell ref="AD41:AK42"/>
    <mergeCell ref="AD38:AK39"/>
    <mergeCell ref="AD40:AK40"/>
    <mergeCell ref="BH20:BI20"/>
    <mergeCell ref="V22:W22"/>
    <mergeCell ref="T22:U22"/>
    <mergeCell ref="V23:W23"/>
    <mergeCell ref="AZ23:BA23"/>
    <mergeCell ref="AB21:AE21"/>
    <mergeCell ref="M21:P21"/>
    <mergeCell ref="BH22:BI22"/>
    <mergeCell ref="BF22:BG22"/>
  </mergeCells>
  <printOptions horizontalCentered="1"/>
  <pageMargins left="0" right="0" top="0" bottom="0.17" header="0" footer="0"/>
  <pageSetup paperSize="9" scale="72" orientation="portrait" r:id="rId1"/>
  <headerFooter alignWithMargins="0"/>
  <colBreaks count="1" manualBreakCount="1">
    <brk id="66" min="1" max="59" man="1"/>
  </col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B1:BH73"/>
  <sheetViews>
    <sheetView showGridLines="0" view="pageBreakPreview" zoomScaleNormal="100" zoomScaleSheetLayoutView="100" workbookViewId="0">
      <selection activeCell="AA45" sqref="AA45"/>
    </sheetView>
  </sheetViews>
  <sheetFormatPr defaultRowHeight="12.75"/>
  <cols>
    <col min="1" max="1" width="17.42578125" style="281" customWidth="1"/>
    <col min="2" max="2" width="2.7109375" style="281" customWidth="1"/>
    <col min="3" max="3" width="3" style="281" customWidth="1"/>
    <col min="4" max="4" width="3.42578125" style="281" customWidth="1"/>
    <col min="5" max="5" width="5" style="281" customWidth="1"/>
    <col min="6" max="6" width="3.7109375" style="281" customWidth="1"/>
    <col min="7" max="7" width="2" style="281" customWidth="1"/>
    <col min="8" max="8" width="4.42578125" style="281" customWidth="1"/>
    <col min="9" max="11" width="3.28515625" style="281" customWidth="1"/>
    <col min="12" max="12" width="8.28515625" style="281" customWidth="1"/>
    <col min="13" max="14" width="3.28515625" style="281" customWidth="1"/>
    <col min="15" max="15" width="0.28515625" style="281" customWidth="1"/>
    <col min="16" max="16" width="2.7109375" style="281" customWidth="1"/>
    <col min="17" max="17" width="7.140625" style="281" customWidth="1"/>
    <col min="18" max="18" width="2.140625" style="281" customWidth="1"/>
    <col min="19" max="19" width="3.28515625" style="281" customWidth="1"/>
    <col min="20" max="22" width="2.28515625" style="281" customWidth="1"/>
    <col min="23" max="23" width="4" style="281" customWidth="1"/>
    <col min="24" max="24" width="5" style="281" customWidth="1"/>
    <col min="25" max="25" width="1.140625" style="281" customWidth="1"/>
    <col min="26" max="26" width="3.42578125" style="281" customWidth="1"/>
    <col min="27" max="27" width="2.28515625" style="281" customWidth="1"/>
    <col min="28" max="28" width="1.7109375" style="281" customWidth="1"/>
    <col min="29" max="29" width="3.28515625" style="281" customWidth="1"/>
    <col min="30" max="30" width="6.7109375" style="281" customWidth="1"/>
    <col min="31" max="31" width="2.140625" style="281" customWidth="1"/>
    <col min="32" max="32" width="3.5703125" style="281" customWidth="1"/>
    <col min="33" max="33" width="1.7109375" style="281" customWidth="1"/>
    <col min="34" max="34" width="0.7109375" style="281" customWidth="1"/>
    <col min="35" max="35" width="1.5703125" style="281" customWidth="1"/>
    <col min="36" max="36" width="2.7109375" style="281" customWidth="1"/>
    <col min="37" max="37" width="2.85546875" style="281" customWidth="1"/>
    <col min="38" max="38" width="2.7109375" style="281" customWidth="1"/>
    <col min="39" max="39" width="5.7109375" style="281" customWidth="1"/>
    <col min="40" max="74" width="2.7109375" style="281" customWidth="1"/>
    <col min="75" max="75" width="5.28515625" style="281" bestFit="1" customWidth="1"/>
    <col min="76" max="76" width="21.85546875" style="281" bestFit="1" customWidth="1"/>
    <col min="77" max="77" width="5.5703125" style="281" bestFit="1" customWidth="1"/>
    <col min="78" max="78" width="18.140625" style="281" bestFit="1" customWidth="1"/>
    <col min="79" max="79" width="5.28515625" style="281" bestFit="1" customWidth="1"/>
    <col min="80" max="80" width="22.140625" style="281" bestFit="1" customWidth="1"/>
    <col min="81" max="81" width="5.5703125" style="281" bestFit="1" customWidth="1"/>
    <col min="82" max="112" width="5.7109375" style="281" customWidth="1"/>
    <col min="113" max="256" width="9.140625" style="281"/>
    <col min="257" max="257" width="17.42578125" style="281" customWidth="1"/>
    <col min="258" max="258" width="2.7109375" style="281" customWidth="1"/>
    <col min="259" max="259" width="3" style="281" customWidth="1"/>
    <col min="260" max="260" width="3.42578125" style="281" customWidth="1"/>
    <col min="261" max="261" width="5.42578125" style="281" customWidth="1"/>
    <col min="262" max="262" width="3.7109375" style="281" customWidth="1"/>
    <col min="263" max="263" width="2" style="281" customWidth="1"/>
    <col min="264" max="264" width="4.42578125" style="281" customWidth="1"/>
    <col min="265" max="270" width="3.28515625" style="281" customWidth="1"/>
    <col min="271" max="271" width="0.28515625" style="281" customWidth="1"/>
    <col min="272" max="272" width="2.7109375" style="281" customWidth="1"/>
    <col min="273" max="273" width="1.42578125" style="281" customWidth="1"/>
    <col min="274" max="274" width="2.140625" style="281" customWidth="1"/>
    <col min="275" max="275" width="3.28515625" style="281" customWidth="1"/>
    <col min="276" max="279" width="2.28515625" style="281" customWidth="1"/>
    <col min="280" max="280" width="5" style="281" customWidth="1"/>
    <col min="281" max="281" width="1.140625" style="281" customWidth="1"/>
    <col min="282" max="282" width="3.42578125" style="281" customWidth="1"/>
    <col min="283" max="283" width="1.140625" style="281" customWidth="1"/>
    <col min="284" max="284" width="1.7109375" style="281" customWidth="1"/>
    <col min="285" max="286" width="3.28515625" style="281" customWidth="1"/>
    <col min="287" max="287" width="3.7109375" style="281" customWidth="1"/>
    <col min="288" max="288" width="3.5703125" style="281" customWidth="1"/>
    <col min="289" max="289" width="1.7109375" style="281" customWidth="1"/>
    <col min="290" max="290" width="0.7109375" style="281" customWidth="1"/>
    <col min="291" max="291" width="1.5703125" style="281" customWidth="1"/>
    <col min="292" max="292" width="2.7109375" style="281" customWidth="1"/>
    <col min="293" max="293" width="2.85546875" style="281" customWidth="1"/>
    <col min="294" max="294" width="2.7109375" style="281" customWidth="1"/>
    <col min="295" max="295" width="5.7109375" style="281" customWidth="1"/>
    <col min="296" max="330" width="2.7109375" style="281" customWidth="1"/>
    <col min="331" max="331" width="5.28515625" style="281" bestFit="1" customWidth="1"/>
    <col min="332" max="332" width="21.85546875" style="281" bestFit="1" customWidth="1"/>
    <col min="333" max="333" width="5.5703125" style="281" bestFit="1" customWidth="1"/>
    <col min="334" max="334" width="18.140625" style="281" bestFit="1" customWidth="1"/>
    <col min="335" max="335" width="5.28515625" style="281" bestFit="1" customWidth="1"/>
    <col min="336" max="336" width="22.140625" style="281" bestFit="1" customWidth="1"/>
    <col min="337" max="337" width="5.5703125" style="281" bestFit="1" customWidth="1"/>
    <col min="338" max="368" width="5.7109375" style="281" customWidth="1"/>
    <col min="369" max="512" width="9.140625" style="281"/>
    <col min="513" max="513" width="17.42578125" style="281" customWidth="1"/>
    <col min="514" max="514" width="2.7109375" style="281" customWidth="1"/>
    <col min="515" max="515" width="3" style="281" customWidth="1"/>
    <col min="516" max="516" width="3.42578125" style="281" customWidth="1"/>
    <col min="517" max="517" width="5.42578125" style="281" customWidth="1"/>
    <col min="518" max="518" width="3.7109375" style="281" customWidth="1"/>
    <col min="519" max="519" width="2" style="281" customWidth="1"/>
    <col min="520" max="520" width="4.42578125" style="281" customWidth="1"/>
    <col min="521" max="526" width="3.28515625" style="281" customWidth="1"/>
    <col min="527" max="527" width="0.28515625" style="281" customWidth="1"/>
    <col min="528" max="528" width="2.7109375" style="281" customWidth="1"/>
    <col min="529" max="529" width="1.42578125" style="281" customWidth="1"/>
    <col min="530" max="530" width="2.140625" style="281" customWidth="1"/>
    <col min="531" max="531" width="3.28515625" style="281" customWidth="1"/>
    <col min="532" max="535" width="2.28515625" style="281" customWidth="1"/>
    <col min="536" max="536" width="5" style="281" customWidth="1"/>
    <col min="537" max="537" width="1.140625" style="281" customWidth="1"/>
    <col min="538" max="538" width="3.42578125" style="281" customWidth="1"/>
    <col min="539" max="539" width="1.140625" style="281" customWidth="1"/>
    <col min="540" max="540" width="1.7109375" style="281" customWidth="1"/>
    <col min="541" max="542" width="3.28515625" style="281" customWidth="1"/>
    <col min="543" max="543" width="3.7109375" style="281" customWidth="1"/>
    <col min="544" max="544" width="3.5703125" style="281" customWidth="1"/>
    <col min="545" max="545" width="1.7109375" style="281" customWidth="1"/>
    <col min="546" max="546" width="0.7109375" style="281" customWidth="1"/>
    <col min="547" max="547" width="1.5703125" style="281" customWidth="1"/>
    <col min="548" max="548" width="2.7109375" style="281" customWidth="1"/>
    <col min="549" max="549" width="2.85546875" style="281" customWidth="1"/>
    <col min="550" max="550" width="2.7109375" style="281" customWidth="1"/>
    <col min="551" max="551" width="5.7109375" style="281" customWidth="1"/>
    <col min="552" max="586" width="2.7109375" style="281" customWidth="1"/>
    <col min="587" max="587" width="5.28515625" style="281" bestFit="1" customWidth="1"/>
    <col min="588" max="588" width="21.85546875" style="281" bestFit="1" customWidth="1"/>
    <col min="589" max="589" width="5.5703125" style="281" bestFit="1" customWidth="1"/>
    <col min="590" max="590" width="18.140625" style="281" bestFit="1" customWidth="1"/>
    <col min="591" max="591" width="5.28515625" style="281" bestFit="1" customWidth="1"/>
    <col min="592" max="592" width="22.140625" style="281" bestFit="1" customWidth="1"/>
    <col min="593" max="593" width="5.5703125" style="281" bestFit="1" customWidth="1"/>
    <col min="594" max="624" width="5.7109375" style="281" customWidth="1"/>
    <col min="625" max="768" width="9.140625" style="281"/>
    <col min="769" max="769" width="17.42578125" style="281" customWidth="1"/>
    <col min="770" max="770" width="2.7109375" style="281" customWidth="1"/>
    <col min="771" max="771" width="3" style="281" customWidth="1"/>
    <col min="772" max="772" width="3.42578125" style="281" customWidth="1"/>
    <col min="773" max="773" width="5.42578125" style="281" customWidth="1"/>
    <col min="774" max="774" width="3.7109375" style="281" customWidth="1"/>
    <col min="775" max="775" width="2" style="281" customWidth="1"/>
    <col min="776" max="776" width="4.42578125" style="281" customWidth="1"/>
    <col min="777" max="782" width="3.28515625" style="281" customWidth="1"/>
    <col min="783" max="783" width="0.28515625" style="281" customWidth="1"/>
    <col min="784" max="784" width="2.7109375" style="281" customWidth="1"/>
    <col min="785" max="785" width="1.42578125" style="281" customWidth="1"/>
    <col min="786" max="786" width="2.140625" style="281" customWidth="1"/>
    <col min="787" max="787" width="3.28515625" style="281" customWidth="1"/>
    <col min="788" max="791" width="2.28515625" style="281" customWidth="1"/>
    <col min="792" max="792" width="5" style="281" customWidth="1"/>
    <col min="793" max="793" width="1.140625" style="281" customWidth="1"/>
    <col min="794" max="794" width="3.42578125" style="281" customWidth="1"/>
    <col min="795" max="795" width="1.140625" style="281" customWidth="1"/>
    <col min="796" max="796" width="1.7109375" style="281" customWidth="1"/>
    <col min="797" max="798" width="3.28515625" style="281" customWidth="1"/>
    <col min="799" max="799" width="3.7109375" style="281" customWidth="1"/>
    <col min="800" max="800" width="3.5703125" style="281" customWidth="1"/>
    <col min="801" max="801" width="1.7109375" style="281" customWidth="1"/>
    <col min="802" max="802" width="0.7109375" style="281" customWidth="1"/>
    <col min="803" max="803" width="1.5703125" style="281" customWidth="1"/>
    <col min="804" max="804" width="2.7109375" style="281" customWidth="1"/>
    <col min="805" max="805" width="2.85546875" style="281" customWidth="1"/>
    <col min="806" max="806" width="2.7109375" style="281" customWidth="1"/>
    <col min="807" max="807" width="5.7109375" style="281" customWidth="1"/>
    <col min="808" max="842" width="2.7109375" style="281" customWidth="1"/>
    <col min="843" max="843" width="5.28515625" style="281" bestFit="1" customWidth="1"/>
    <col min="844" max="844" width="21.85546875" style="281" bestFit="1" customWidth="1"/>
    <col min="845" max="845" width="5.5703125" style="281" bestFit="1" customWidth="1"/>
    <col min="846" max="846" width="18.140625" style="281" bestFit="1" customWidth="1"/>
    <col min="847" max="847" width="5.28515625" style="281" bestFit="1" customWidth="1"/>
    <col min="848" max="848" width="22.140625" style="281" bestFit="1" customWidth="1"/>
    <col min="849" max="849" width="5.5703125" style="281" bestFit="1" customWidth="1"/>
    <col min="850" max="880" width="5.7109375" style="281" customWidth="1"/>
    <col min="881" max="1024" width="9.140625" style="281"/>
    <col min="1025" max="1025" width="17.42578125" style="281" customWidth="1"/>
    <col min="1026" max="1026" width="2.7109375" style="281" customWidth="1"/>
    <col min="1027" max="1027" width="3" style="281" customWidth="1"/>
    <col min="1028" max="1028" width="3.42578125" style="281" customWidth="1"/>
    <col min="1029" max="1029" width="5.42578125" style="281" customWidth="1"/>
    <col min="1030" max="1030" width="3.7109375" style="281" customWidth="1"/>
    <col min="1031" max="1031" width="2" style="281" customWidth="1"/>
    <col min="1032" max="1032" width="4.42578125" style="281" customWidth="1"/>
    <col min="1033" max="1038" width="3.28515625" style="281" customWidth="1"/>
    <col min="1039" max="1039" width="0.28515625" style="281" customWidth="1"/>
    <col min="1040" max="1040" width="2.7109375" style="281" customWidth="1"/>
    <col min="1041" max="1041" width="1.42578125" style="281" customWidth="1"/>
    <col min="1042" max="1042" width="2.140625" style="281" customWidth="1"/>
    <col min="1043" max="1043" width="3.28515625" style="281" customWidth="1"/>
    <col min="1044" max="1047" width="2.28515625" style="281" customWidth="1"/>
    <col min="1048" max="1048" width="5" style="281" customWidth="1"/>
    <col min="1049" max="1049" width="1.140625" style="281" customWidth="1"/>
    <col min="1050" max="1050" width="3.42578125" style="281" customWidth="1"/>
    <col min="1051" max="1051" width="1.140625" style="281" customWidth="1"/>
    <col min="1052" max="1052" width="1.7109375" style="281" customWidth="1"/>
    <col min="1053" max="1054" width="3.28515625" style="281" customWidth="1"/>
    <col min="1055" max="1055" width="3.7109375" style="281" customWidth="1"/>
    <col min="1056" max="1056" width="3.5703125" style="281" customWidth="1"/>
    <col min="1057" max="1057" width="1.7109375" style="281" customWidth="1"/>
    <col min="1058" max="1058" width="0.7109375" style="281" customWidth="1"/>
    <col min="1059" max="1059" width="1.5703125" style="281" customWidth="1"/>
    <col min="1060" max="1060" width="2.7109375" style="281" customWidth="1"/>
    <col min="1061" max="1061" width="2.85546875" style="281" customWidth="1"/>
    <col min="1062" max="1062" width="2.7109375" style="281" customWidth="1"/>
    <col min="1063" max="1063" width="5.7109375" style="281" customWidth="1"/>
    <col min="1064" max="1098" width="2.7109375" style="281" customWidth="1"/>
    <col min="1099" max="1099" width="5.28515625" style="281" bestFit="1" customWidth="1"/>
    <col min="1100" max="1100" width="21.85546875" style="281" bestFit="1" customWidth="1"/>
    <col min="1101" max="1101" width="5.5703125" style="281" bestFit="1" customWidth="1"/>
    <col min="1102" max="1102" width="18.140625" style="281" bestFit="1" customWidth="1"/>
    <col min="1103" max="1103" width="5.28515625" style="281" bestFit="1" customWidth="1"/>
    <col min="1104" max="1104" width="22.140625" style="281" bestFit="1" customWidth="1"/>
    <col min="1105" max="1105" width="5.5703125" style="281" bestFit="1" customWidth="1"/>
    <col min="1106" max="1136" width="5.7109375" style="281" customWidth="1"/>
    <col min="1137" max="1280" width="9.140625" style="281"/>
    <col min="1281" max="1281" width="17.42578125" style="281" customWidth="1"/>
    <col min="1282" max="1282" width="2.7109375" style="281" customWidth="1"/>
    <col min="1283" max="1283" width="3" style="281" customWidth="1"/>
    <col min="1284" max="1284" width="3.42578125" style="281" customWidth="1"/>
    <col min="1285" max="1285" width="5.42578125" style="281" customWidth="1"/>
    <col min="1286" max="1286" width="3.7109375" style="281" customWidth="1"/>
    <col min="1287" max="1287" width="2" style="281" customWidth="1"/>
    <col min="1288" max="1288" width="4.42578125" style="281" customWidth="1"/>
    <col min="1289" max="1294" width="3.28515625" style="281" customWidth="1"/>
    <col min="1295" max="1295" width="0.28515625" style="281" customWidth="1"/>
    <col min="1296" max="1296" width="2.7109375" style="281" customWidth="1"/>
    <col min="1297" max="1297" width="1.42578125" style="281" customWidth="1"/>
    <col min="1298" max="1298" width="2.140625" style="281" customWidth="1"/>
    <col min="1299" max="1299" width="3.28515625" style="281" customWidth="1"/>
    <col min="1300" max="1303" width="2.28515625" style="281" customWidth="1"/>
    <col min="1304" max="1304" width="5" style="281" customWidth="1"/>
    <col min="1305" max="1305" width="1.140625" style="281" customWidth="1"/>
    <col min="1306" max="1306" width="3.42578125" style="281" customWidth="1"/>
    <col min="1307" max="1307" width="1.140625" style="281" customWidth="1"/>
    <col min="1308" max="1308" width="1.7109375" style="281" customWidth="1"/>
    <col min="1309" max="1310" width="3.28515625" style="281" customWidth="1"/>
    <col min="1311" max="1311" width="3.7109375" style="281" customWidth="1"/>
    <col min="1312" max="1312" width="3.5703125" style="281" customWidth="1"/>
    <col min="1313" max="1313" width="1.7109375" style="281" customWidth="1"/>
    <col min="1314" max="1314" width="0.7109375" style="281" customWidth="1"/>
    <col min="1315" max="1315" width="1.5703125" style="281" customWidth="1"/>
    <col min="1316" max="1316" width="2.7109375" style="281" customWidth="1"/>
    <col min="1317" max="1317" width="2.85546875" style="281" customWidth="1"/>
    <col min="1318" max="1318" width="2.7109375" style="281" customWidth="1"/>
    <col min="1319" max="1319" width="5.7109375" style="281" customWidth="1"/>
    <col min="1320" max="1354" width="2.7109375" style="281" customWidth="1"/>
    <col min="1355" max="1355" width="5.28515625" style="281" bestFit="1" customWidth="1"/>
    <col min="1356" max="1356" width="21.85546875" style="281" bestFit="1" customWidth="1"/>
    <col min="1357" max="1357" width="5.5703125" style="281" bestFit="1" customWidth="1"/>
    <col min="1358" max="1358" width="18.140625" style="281" bestFit="1" customWidth="1"/>
    <col min="1359" max="1359" width="5.28515625" style="281" bestFit="1" customWidth="1"/>
    <col min="1360" max="1360" width="22.140625" style="281" bestFit="1" customWidth="1"/>
    <col min="1361" max="1361" width="5.5703125" style="281" bestFit="1" customWidth="1"/>
    <col min="1362" max="1392" width="5.7109375" style="281" customWidth="1"/>
    <col min="1393" max="1536" width="9.140625" style="281"/>
    <col min="1537" max="1537" width="17.42578125" style="281" customWidth="1"/>
    <col min="1538" max="1538" width="2.7109375" style="281" customWidth="1"/>
    <col min="1539" max="1539" width="3" style="281" customWidth="1"/>
    <col min="1540" max="1540" width="3.42578125" style="281" customWidth="1"/>
    <col min="1541" max="1541" width="5.42578125" style="281" customWidth="1"/>
    <col min="1542" max="1542" width="3.7109375" style="281" customWidth="1"/>
    <col min="1543" max="1543" width="2" style="281" customWidth="1"/>
    <col min="1544" max="1544" width="4.42578125" style="281" customWidth="1"/>
    <col min="1545" max="1550" width="3.28515625" style="281" customWidth="1"/>
    <col min="1551" max="1551" width="0.28515625" style="281" customWidth="1"/>
    <col min="1552" max="1552" width="2.7109375" style="281" customWidth="1"/>
    <col min="1553" max="1553" width="1.42578125" style="281" customWidth="1"/>
    <col min="1554" max="1554" width="2.140625" style="281" customWidth="1"/>
    <col min="1555" max="1555" width="3.28515625" style="281" customWidth="1"/>
    <col min="1556" max="1559" width="2.28515625" style="281" customWidth="1"/>
    <col min="1560" max="1560" width="5" style="281" customWidth="1"/>
    <col min="1561" max="1561" width="1.140625" style="281" customWidth="1"/>
    <col min="1562" max="1562" width="3.42578125" style="281" customWidth="1"/>
    <col min="1563" max="1563" width="1.140625" style="281" customWidth="1"/>
    <col min="1564" max="1564" width="1.7109375" style="281" customWidth="1"/>
    <col min="1565" max="1566" width="3.28515625" style="281" customWidth="1"/>
    <col min="1567" max="1567" width="3.7109375" style="281" customWidth="1"/>
    <col min="1568" max="1568" width="3.5703125" style="281" customWidth="1"/>
    <col min="1569" max="1569" width="1.7109375" style="281" customWidth="1"/>
    <col min="1570" max="1570" width="0.7109375" style="281" customWidth="1"/>
    <col min="1571" max="1571" width="1.5703125" style="281" customWidth="1"/>
    <col min="1572" max="1572" width="2.7109375" style="281" customWidth="1"/>
    <col min="1573" max="1573" width="2.85546875" style="281" customWidth="1"/>
    <col min="1574" max="1574" width="2.7109375" style="281" customWidth="1"/>
    <col min="1575" max="1575" width="5.7109375" style="281" customWidth="1"/>
    <col min="1576" max="1610" width="2.7109375" style="281" customWidth="1"/>
    <col min="1611" max="1611" width="5.28515625" style="281" bestFit="1" customWidth="1"/>
    <col min="1612" max="1612" width="21.85546875" style="281" bestFit="1" customWidth="1"/>
    <col min="1613" max="1613" width="5.5703125" style="281" bestFit="1" customWidth="1"/>
    <col min="1614" max="1614" width="18.140625" style="281" bestFit="1" customWidth="1"/>
    <col min="1615" max="1615" width="5.28515625" style="281" bestFit="1" customWidth="1"/>
    <col min="1616" max="1616" width="22.140625" style="281" bestFit="1" customWidth="1"/>
    <col min="1617" max="1617" width="5.5703125" style="281" bestFit="1" customWidth="1"/>
    <col min="1618" max="1648" width="5.7109375" style="281" customWidth="1"/>
    <col min="1649" max="1792" width="9.140625" style="281"/>
    <col min="1793" max="1793" width="17.42578125" style="281" customWidth="1"/>
    <col min="1794" max="1794" width="2.7109375" style="281" customWidth="1"/>
    <col min="1795" max="1795" width="3" style="281" customWidth="1"/>
    <col min="1796" max="1796" width="3.42578125" style="281" customWidth="1"/>
    <col min="1797" max="1797" width="5.42578125" style="281" customWidth="1"/>
    <col min="1798" max="1798" width="3.7109375" style="281" customWidth="1"/>
    <col min="1799" max="1799" width="2" style="281" customWidth="1"/>
    <col min="1800" max="1800" width="4.42578125" style="281" customWidth="1"/>
    <col min="1801" max="1806" width="3.28515625" style="281" customWidth="1"/>
    <col min="1807" max="1807" width="0.28515625" style="281" customWidth="1"/>
    <col min="1808" max="1808" width="2.7109375" style="281" customWidth="1"/>
    <col min="1809" max="1809" width="1.42578125" style="281" customWidth="1"/>
    <col min="1810" max="1810" width="2.140625" style="281" customWidth="1"/>
    <col min="1811" max="1811" width="3.28515625" style="281" customWidth="1"/>
    <col min="1812" max="1815" width="2.28515625" style="281" customWidth="1"/>
    <col min="1816" max="1816" width="5" style="281" customWidth="1"/>
    <col min="1817" max="1817" width="1.140625" style="281" customWidth="1"/>
    <col min="1818" max="1818" width="3.42578125" style="281" customWidth="1"/>
    <col min="1819" max="1819" width="1.140625" style="281" customWidth="1"/>
    <col min="1820" max="1820" width="1.7109375" style="281" customWidth="1"/>
    <col min="1821" max="1822" width="3.28515625" style="281" customWidth="1"/>
    <col min="1823" max="1823" width="3.7109375" style="281" customWidth="1"/>
    <col min="1824" max="1824" width="3.5703125" style="281" customWidth="1"/>
    <col min="1825" max="1825" width="1.7109375" style="281" customWidth="1"/>
    <col min="1826" max="1826" width="0.7109375" style="281" customWidth="1"/>
    <col min="1827" max="1827" width="1.5703125" style="281" customWidth="1"/>
    <col min="1828" max="1828" width="2.7109375" style="281" customWidth="1"/>
    <col min="1829" max="1829" width="2.85546875" style="281" customWidth="1"/>
    <col min="1830" max="1830" width="2.7109375" style="281" customWidth="1"/>
    <col min="1831" max="1831" width="5.7109375" style="281" customWidth="1"/>
    <col min="1832" max="1866" width="2.7109375" style="281" customWidth="1"/>
    <col min="1867" max="1867" width="5.28515625" style="281" bestFit="1" customWidth="1"/>
    <col min="1868" max="1868" width="21.85546875" style="281" bestFit="1" customWidth="1"/>
    <col min="1869" max="1869" width="5.5703125" style="281" bestFit="1" customWidth="1"/>
    <col min="1870" max="1870" width="18.140625" style="281" bestFit="1" customWidth="1"/>
    <col min="1871" max="1871" width="5.28515625" style="281" bestFit="1" customWidth="1"/>
    <col min="1872" max="1872" width="22.140625" style="281" bestFit="1" customWidth="1"/>
    <col min="1873" max="1873" width="5.5703125" style="281" bestFit="1" customWidth="1"/>
    <col min="1874" max="1904" width="5.7109375" style="281" customWidth="1"/>
    <col min="1905" max="2048" width="9.140625" style="281"/>
    <col min="2049" max="2049" width="17.42578125" style="281" customWidth="1"/>
    <col min="2050" max="2050" width="2.7109375" style="281" customWidth="1"/>
    <col min="2051" max="2051" width="3" style="281" customWidth="1"/>
    <col min="2052" max="2052" width="3.42578125" style="281" customWidth="1"/>
    <col min="2053" max="2053" width="5.42578125" style="281" customWidth="1"/>
    <col min="2054" max="2054" width="3.7109375" style="281" customWidth="1"/>
    <col min="2055" max="2055" width="2" style="281" customWidth="1"/>
    <col min="2056" max="2056" width="4.42578125" style="281" customWidth="1"/>
    <col min="2057" max="2062" width="3.28515625" style="281" customWidth="1"/>
    <col min="2063" max="2063" width="0.28515625" style="281" customWidth="1"/>
    <col min="2064" max="2064" width="2.7109375" style="281" customWidth="1"/>
    <col min="2065" max="2065" width="1.42578125" style="281" customWidth="1"/>
    <col min="2066" max="2066" width="2.140625" style="281" customWidth="1"/>
    <col min="2067" max="2067" width="3.28515625" style="281" customWidth="1"/>
    <col min="2068" max="2071" width="2.28515625" style="281" customWidth="1"/>
    <col min="2072" max="2072" width="5" style="281" customWidth="1"/>
    <col min="2073" max="2073" width="1.140625" style="281" customWidth="1"/>
    <col min="2074" max="2074" width="3.42578125" style="281" customWidth="1"/>
    <col min="2075" max="2075" width="1.140625" style="281" customWidth="1"/>
    <col min="2076" max="2076" width="1.7109375" style="281" customWidth="1"/>
    <col min="2077" max="2078" width="3.28515625" style="281" customWidth="1"/>
    <col min="2079" max="2079" width="3.7109375" style="281" customWidth="1"/>
    <col min="2080" max="2080" width="3.5703125" style="281" customWidth="1"/>
    <col min="2081" max="2081" width="1.7109375" style="281" customWidth="1"/>
    <col min="2082" max="2082" width="0.7109375" style="281" customWidth="1"/>
    <col min="2083" max="2083" width="1.5703125" style="281" customWidth="1"/>
    <col min="2084" max="2084" width="2.7109375" style="281" customWidth="1"/>
    <col min="2085" max="2085" width="2.85546875" style="281" customWidth="1"/>
    <col min="2086" max="2086" width="2.7109375" style="281" customWidth="1"/>
    <col min="2087" max="2087" width="5.7109375" style="281" customWidth="1"/>
    <col min="2088" max="2122" width="2.7109375" style="281" customWidth="1"/>
    <col min="2123" max="2123" width="5.28515625" style="281" bestFit="1" customWidth="1"/>
    <col min="2124" max="2124" width="21.85546875" style="281" bestFit="1" customWidth="1"/>
    <col min="2125" max="2125" width="5.5703125" style="281" bestFit="1" customWidth="1"/>
    <col min="2126" max="2126" width="18.140625" style="281" bestFit="1" customWidth="1"/>
    <col min="2127" max="2127" width="5.28515625" style="281" bestFit="1" customWidth="1"/>
    <col min="2128" max="2128" width="22.140625" style="281" bestFit="1" customWidth="1"/>
    <col min="2129" max="2129" width="5.5703125" style="281" bestFit="1" customWidth="1"/>
    <col min="2130" max="2160" width="5.7109375" style="281" customWidth="1"/>
    <col min="2161" max="2304" width="9.140625" style="281"/>
    <col min="2305" max="2305" width="17.42578125" style="281" customWidth="1"/>
    <col min="2306" max="2306" width="2.7109375" style="281" customWidth="1"/>
    <col min="2307" max="2307" width="3" style="281" customWidth="1"/>
    <col min="2308" max="2308" width="3.42578125" style="281" customWidth="1"/>
    <col min="2309" max="2309" width="5.42578125" style="281" customWidth="1"/>
    <col min="2310" max="2310" width="3.7109375" style="281" customWidth="1"/>
    <col min="2311" max="2311" width="2" style="281" customWidth="1"/>
    <col min="2312" max="2312" width="4.42578125" style="281" customWidth="1"/>
    <col min="2313" max="2318" width="3.28515625" style="281" customWidth="1"/>
    <col min="2319" max="2319" width="0.28515625" style="281" customWidth="1"/>
    <col min="2320" max="2320" width="2.7109375" style="281" customWidth="1"/>
    <col min="2321" max="2321" width="1.42578125" style="281" customWidth="1"/>
    <col min="2322" max="2322" width="2.140625" style="281" customWidth="1"/>
    <col min="2323" max="2323" width="3.28515625" style="281" customWidth="1"/>
    <col min="2324" max="2327" width="2.28515625" style="281" customWidth="1"/>
    <col min="2328" max="2328" width="5" style="281" customWidth="1"/>
    <col min="2329" max="2329" width="1.140625" style="281" customWidth="1"/>
    <col min="2330" max="2330" width="3.42578125" style="281" customWidth="1"/>
    <col min="2331" max="2331" width="1.140625" style="281" customWidth="1"/>
    <col min="2332" max="2332" width="1.7109375" style="281" customWidth="1"/>
    <col min="2333" max="2334" width="3.28515625" style="281" customWidth="1"/>
    <col min="2335" max="2335" width="3.7109375" style="281" customWidth="1"/>
    <col min="2336" max="2336" width="3.5703125" style="281" customWidth="1"/>
    <col min="2337" max="2337" width="1.7109375" style="281" customWidth="1"/>
    <col min="2338" max="2338" width="0.7109375" style="281" customWidth="1"/>
    <col min="2339" max="2339" width="1.5703125" style="281" customWidth="1"/>
    <col min="2340" max="2340" width="2.7109375" style="281" customWidth="1"/>
    <col min="2341" max="2341" width="2.85546875" style="281" customWidth="1"/>
    <col min="2342" max="2342" width="2.7109375" style="281" customWidth="1"/>
    <col min="2343" max="2343" width="5.7109375" style="281" customWidth="1"/>
    <col min="2344" max="2378" width="2.7109375" style="281" customWidth="1"/>
    <col min="2379" max="2379" width="5.28515625" style="281" bestFit="1" customWidth="1"/>
    <col min="2380" max="2380" width="21.85546875" style="281" bestFit="1" customWidth="1"/>
    <col min="2381" max="2381" width="5.5703125" style="281" bestFit="1" customWidth="1"/>
    <col min="2382" max="2382" width="18.140625" style="281" bestFit="1" customWidth="1"/>
    <col min="2383" max="2383" width="5.28515625" style="281" bestFit="1" customWidth="1"/>
    <col min="2384" max="2384" width="22.140625" style="281" bestFit="1" customWidth="1"/>
    <col min="2385" max="2385" width="5.5703125" style="281" bestFit="1" customWidth="1"/>
    <col min="2386" max="2416" width="5.7109375" style="281" customWidth="1"/>
    <col min="2417" max="2560" width="9.140625" style="281"/>
    <col min="2561" max="2561" width="17.42578125" style="281" customWidth="1"/>
    <col min="2562" max="2562" width="2.7109375" style="281" customWidth="1"/>
    <col min="2563" max="2563" width="3" style="281" customWidth="1"/>
    <col min="2564" max="2564" width="3.42578125" style="281" customWidth="1"/>
    <col min="2565" max="2565" width="5.42578125" style="281" customWidth="1"/>
    <col min="2566" max="2566" width="3.7109375" style="281" customWidth="1"/>
    <col min="2567" max="2567" width="2" style="281" customWidth="1"/>
    <col min="2568" max="2568" width="4.42578125" style="281" customWidth="1"/>
    <col min="2569" max="2574" width="3.28515625" style="281" customWidth="1"/>
    <col min="2575" max="2575" width="0.28515625" style="281" customWidth="1"/>
    <col min="2576" max="2576" width="2.7109375" style="281" customWidth="1"/>
    <col min="2577" max="2577" width="1.42578125" style="281" customWidth="1"/>
    <col min="2578" max="2578" width="2.140625" style="281" customWidth="1"/>
    <col min="2579" max="2579" width="3.28515625" style="281" customWidth="1"/>
    <col min="2580" max="2583" width="2.28515625" style="281" customWidth="1"/>
    <col min="2584" max="2584" width="5" style="281" customWidth="1"/>
    <col min="2585" max="2585" width="1.140625" style="281" customWidth="1"/>
    <col min="2586" max="2586" width="3.42578125" style="281" customWidth="1"/>
    <col min="2587" max="2587" width="1.140625" style="281" customWidth="1"/>
    <col min="2588" max="2588" width="1.7109375" style="281" customWidth="1"/>
    <col min="2589" max="2590" width="3.28515625" style="281" customWidth="1"/>
    <col min="2591" max="2591" width="3.7109375" style="281" customWidth="1"/>
    <col min="2592" max="2592" width="3.5703125" style="281" customWidth="1"/>
    <col min="2593" max="2593" width="1.7109375" style="281" customWidth="1"/>
    <col min="2594" max="2594" width="0.7109375" style="281" customWidth="1"/>
    <col min="2595" max="2595" width="1.5703125" style="281" customWidth="1"/>
    <col min="2596" max="2596" width="2.7109375" style="281" customWidth="1"/>
    <col min="2597" max="2597" width="2.85546875" style="281" customWidth="1"/>
    <col min="2598" max="2598" width="2.7109375" style="281" customWidth="1"/>
    <col min="2599" max="2599" width="5.7109375" style="281" customWidth="1"/>
    <col min="2600" max="2634" width="2.7109375" style="281" customWidth="1"/>
    <col min="2635" max="2635" width="5.28515625" style="281" bestFit="1" customWidth="1"/>
    <col min="2636" max="2636" width="21.85546875" style="281" bestFit="1" customWidth="1"/>
    <col min="2637" max="2637" width="5.5703125" style="281" bestFit="1" customWidth="1"/>
    <col min="2638" max="2638" width="18.140625" style="281" bestFit="1" customWidth="1"/>
    <col min="2639" max="2639" width="5.28515625" style="281" bestFit="1" customWidth="1"/>
    <col min="2640" max="2640" width="22.140625" style="281" bestFit="1" customWidth="1"/>
    <col min="2641" max="2641" width="5.5703125" style="281" bestFit="1" customWidth="1"/>
    <col min="2642" max="2672" width="5.7109375" style="281" customWidth="1"/>
    <col min="2673" max="2816" width="9.140625" style="281"/>
    <col min="2817" max="2817" width="17.42578125" style="281" customWidth="1"/>
    <col min="2818" max="2818" width="2.7109375" style="281" customWidth="1"/>
    <col min="2819" max="2819" width="3" style="281" customWidth="1"/>
    <col min="2820" max="2820" width="3.42578125" style="281" customWidth="1"/>
    <col min="2821" max="2821" width="5.42578125" style="281" customWidth="1"/>
    <col min="2822" max="2822" width="3.7109375" style="281" customWidth="1"/>
    <col min="2823" max="2823" width="2" style="281" customWidth="1"/>
    <col min="2824" max="2824" width="4.42578125" style="281" customWidth="1"/>
    <col min="2825" max="2830" width="3.28515625" style="281" customWidth="1"/>
    <col min="2831" max="2831" width="0.28515625" style="281" customWidth="1"/>
    <col min="2832" max="2832" width="2.7109375" style="281" customWidth="1"/>
    <col min="2833" max="2833" width="1.42578125" style="281" customWidth="1"/>
    <col min="2834" max="2834" width="2.140625" style="281" customWidth="1"/>
    <col min="2835" max="2835" width="3.28515625" style="281" customWidth="1"/>
    <col min="2836" max="2839" width="2.28515625" style="281" customWidth="1"/>
    <col min="2840" max="2840" width="5" style="281" customWidth="1"/>
    <col min="2841" max="2841" width="1.140625" style="281" customWidth="1"/>
    <col min="2842" max="2842" width="3.42578125" style="281" customWidth="1"/>
    <col min="2843" max="2843" width="1.140625" style="281" customWidth="1"/>
    <col min="2844" max="2844" width="1.7109375" style="281" customWidth="1"/>
    <col min="2845" max="2846" width="3.28515625" style="281" customWidth="1"/>
    <col min="2847" max="2847" width="3.7109375" style="281" customWidth="1"/>
    <col min="2848" max="2848" width="3.5703125" style="281" customWidth="1"/>
    <col min="2849" max="2849" width="1.7109375" style="281" customWidth="1"/>
    <col min="2850" max="2850" width="0.7109375" style="281" customWidth="1"/>
    <col min="2851" max="2851" width="1.5703125" style="281" customWidth="1"/>
    <col min="2852" max="2852" width="2.7109375" style="281" customWidth="1"/>
    <col min="2853" max="2853" width="2.85546875" style="281" customWidth="1"/>
    <col min="2854" max="2854" width="2.7109375" style="281" customWidth="1"/>
    <col min="2855" max="2855" width="5.7109375" style="281" customWidth="1"/>
    <col min="2856" max="2890" width="2.7109375" style="281" customWidth="1"/>
    <col min="2891" max="2891" width="5.28515625" style="281" bestFit="1" customWidth="1"/>
    <col min="2892" max="2892" width="21.85546875" style="281" bestFit="1" customWidth="1"/>
    <col min="2893" max="2893" width="5.5703125" style="281" bestFit="1" customWidth="1"/>
    <col min="2894" max="2894" width="18.140625" style="281" bestFit="1" customWidth="1"/>
    <col min="2895" max="2895" width="5.28515625" style="281" bestFit="1" customWidth="1"/>
    <col min="2896" max="2896" width="22.140625" style="281" bestFit="1" customWidth="1"/>
    <col min="2897" max="2897" width="5.5703125" style="281" bestFit="1" customWidth="1"/>
    <col min="2898" max="2928" width="5.7109375" style="281" customWidth="1"/>
    <col min="2929" max="3072" width="9.140625" style="281"/>
    <col min="3073" max="3073" width="17.42578125" style="281" customWidth="1"/>
    <col min="3074" max="3074" width="2.7109375" style="281" customWidth="1"/>
    <col min="3075" max="3075" width="3" style="281" customWidth="1"/>
    <col min="3076" max="3076" width="3.42578125" style="281" customWidth="1"/>
    <col min="3077" max="3077" width="5.42578125" style="281" customWidth="1"/>
    <col min="3078" max="3078" width="3.7109375" style="281" customWidth="1"/>
    <col min="3079" max="3079" width="2" style="281" customWidth="1"/>
    <col min="3080" max="3080" width="4.42578125" style="281" customWidth="1"/>
    <col min="3081" max="3086" width="3.28515625" style="281" customWidth="1"/>
    <col min="3087" max="3087" width="0.28515625" style="281" customWidth="1"/>
    <col min="3088" max="3088" width="2.7109375" style="281" customWidth="1"/>
    <col min="3089" max="3089" width="1.42578125" style="281" customWidth="1"/>
    <col min="3090" max="3090" width="2.140625" style="281" customWidth="1"/>
    <col min="3091" max="3091" width="3.28515625" style="281" customWidth="1"/>
    <col min="3092" max="3095" width="2.28515625" style="281" customWidth="1"/>
    <col min="3096" max="3096" width="5" style="281" customWidth="1"/>
    <col min="3097" max="3097" width="1.140625" style="281" customWidth="1"/>
    <col min="3098" max="3098" width="3.42578125" style="281" customWidth="1"/>
    <col min="3099" max="3099" width="1.140625" style="281" customWidth="1"/>
    <col min="3100" max="3100" width="1.7109375" style="281" customWidth="1"/>
    <col min="3101" max="3102" width="3.28515625" style="281" customWidth="1"/>
    <col min="3103" max="3103" width="3.7109375" style="281" customWidth="1"/>
    <col min="3104" max="3104" width="3.5703125" style="281" customWidth="1"/>
    <col min="3105" max="3105" width="1.7109375" style="281" customWidth="1"/>
    <col min="3106" max="3106" width="0.7109375" style="281" customWidth="1"/>
    <col min="3107" max="3107" width="1.5703125" style="281" customWidth="1"/>
    <col min="3108" max="3108" width="2.7109375" style="281" customWidth="1"/>
    <col min="3109" max="3109" width="2.85546875" style="281" customWidth="1"/>
    <col min="3110" max="3110" width="2.7109375" style="281" customWidth="1"/>
    <col min="3111" max="3111" width="5.7109375" style="281" customWidth="1"/>
    <col min="3112" max="3146" width="2.7109375" style="281" customWidth="1"/>
    <col min="3147" max="3147" width="5.28515625" style="281" bestFit="1" customWidth="1"/>
    <col min="3148" max="3148" width="21.85546875" style="281" bestFit="1" customWidth="1"/>
    <col min="3149" max="3149" width="5.5703125" style="281" bestFit="1" customWidth="1"/>
    <col min="3150" max="3150" width="18.140625" style="281" bestFit="1" customWidth="1"/>
    <col min="3151" max="3151" width="5.28515625" style="281" bestFit="1" customWidth="1"/>
    <col min="3152" max="3152" width="22.140625" style="281" bestFit="1" customWidth="1"/>
    <col min="3153" max="3153" width="5.5703125" style="281" bestFit="1" customWidth="1"/>
    <col min="3154" max="3184" width="5.7109375" style="281" customWidth="1"/>
    <col min="3185" max="3328" width="9.140625" style="281"/>
    <col min="3329" max="3329" width="17.42578125" style="281" customWidth="1"/>
    <col min="3330" max="3330" width="2.7109375" style="281" customWidth="1"/>
    <col min="3331" max="3331" width="3" style="281" customWidth="1"/>
    <col min="3332" max="3332" width="3.42578125" style="281" customWidth="1"/>
    <col min="3333" max="3333" width="5.42578125" style="281" customWidth="1"/>
    <col min="3334" max="3334" width="3.7109375" style="281" customWidth="1"/>
    <col min="3335" max="3335" width="2" style="281" customWidth="1"/>
    <col min="3336" max="3336" width="4.42578125" style="281" customWidth="1"/>
    <col min="3337" max="3342" width="3.28515625" style="281" customWidth="1"/>
    <col min="3343" max="3343" width="0.28515625" style="281" customWidth="1"/>
    <col min="3344" max="3344" width="2.7109375" style="281" customWidth="1"/>
    <col min="3345" max="3345" width="1.42578125" style="281" customWidth="1"/>
    <col min="3346" max="3346" width="2.140625" style="281" customWidth="1"/>
    <col min="3347" max="3347" width="3.28515625" style="281" customWidth="1"/>
    <col min="3348" max="3351" width="2.28515625" style="281" customWidth="1"/>
    <col min="3352" max="3352" width="5" style="281" customWidth="1"/>
    <col min="3353" max="3353" width="1.140625" style="281" customWidth="1"/>
    <col min="3354" max="3354" width="3.42578125" style="281" customWidth="1"/>
    <col min="3355" max="3355" width="1.140625" style="281" customWidth="1"/>
    <col min="3356" max="3356" width="1.7109375" style="281" customWidth="1"/>
    <col min="3357" max="3358" width="3.28515625" style="281" customWidth="1"/>
    <col min="3359" max="3359" width="3.7109375" style="281" customWidth="1"/>
    <col min="3360" max="3360" width="3.5703125" style="281" customWidth="1"/>
    <col min="3361" max="3361" width="1.7109375" style="281" customWidth="1"/>
    <col min="3362" max="3362" width="0.7109375" style="281" customWidth="1"/>
    <col min="3363" max="3363" width="1.5703125" style="281" customWidth="1"/>
    <col min="3364" max="3364" width="2.7109375" style="281" customWidth="1"/>
    <col min="3365" max="3365" width="2.85546875" style="281" customWidth="1"/>
    <col min="3366" max="3366" width="2.7109375" style="281" customWidth="1"/>
    <col min="3367" max="3367" width="5.7109375" style="281" customWidth="1"/>
    <col min="3368" max="3402" width="2.7109375" style="281" customWidth="1"/>
    <col min="3403" max="3403" width="5.28515625" style="281" bestFit="1" customWidth="1"/>
    <col min="3404" max="3404" width="21.85546875" style="281" bestFit="1" customWidth="1"/>
    <col min="3405" max="3405" width="5.5703125" style="281" bestFit="1" customWidth="1"/>
    <col min="3406" max="3406" width="18.140625" style="281" bestFit="1" customWidth="1"/>
    <col min="3407" max="3407" width="5.28515625" style="281" bestFit="1" customWidth="1"/>
    <col min="3408" max="3408" width="22.140625" style="281" bestFit="1" customWidth="1"/>
    <col min="3409" max="3409" width="5.5703125" style="281" bestFit="1" customWidth="1"/>
    <col min="3410" max="3440" width="5.7109375" style="281" customWidth="1"/>
    <col min="3441" max="3584" width="9.140625" style="281"/>
    <col min="3585" max="3585" width="17.42578125" style="281" customWidth="1"/>
    <col min="3586" max="3586" width="2.7109375" style="281" customWidth="1"/>
    <col min="3587" max="3587" width="3" style="281" customWidth="1"/>
    <col min="3588" max="3588" width="3.42578125" style="281" customWidth="1"/>
    <col min="3589" max="3589" width="5.42578125" style="281" customWidth="1"/>
    <col min="3590" max="3590" width="3.7109375" style="281" customWidth="1"/>
    <col min="3591" max="3591" width="2" style="281" customWidth="1"/>
    <col min="3592" max="3592" width="4.42578125" style="281" customWidth="1"/>
    <col min="3593" max="3598" width="3.28515625" style="281" customWidth="1"/>
    <col min="3599" max="3599" width="0.28515625" style="281" customWidth="1"/>
    <col min="3600" max="3600" width="2.7109375" style="281" customWidth="1"/>
    <col min="3601" max="3601" width="1.42578125" style="281" customWidth="1"/>
    <col min="3602" max="3602" width="2.140625" style="281" customWidth="1"/>
    <col min="3603" max="3603" width="3.28515625" style="281" customWidth="1"/>
    <col min="3604" max="3607" width="2.28515625" style="281" customWidth="1"/>
    <col min="3608" max="3608" width="5" style="281" customWidth="1"/>
    <col min="3609" max="3609" width="1.140625" style="281" customWidth="1"/>
    <col min="3610" max="3610" width="3.42578125" style="281" customWidth="1"/>
    <col min="3611" max="3611" width="1.140625" style="281" customWidth="1"/>
    <col min="3612" max="3612" width="1.7109375" style="281" customWidth="1"/>
    <col min="3613" max="3614" width="3.28515625" style="281" customWidth="1"/>
    <col min="3615" max="3615" width="3.7109375" style="281" customWidth="1"/>
    <col min="3616" max="3616" width="3.5703125" style="281" customWidth="1"/>
    <col min="3617" max="3617" width="1.7109375" style="281" customWidth="1"/>
    <col min="3618" max="3618" width="0.7109375" style="281" customWidth="1"/>
    <col min="3619" max="3619" width="1.5703125" style="281" customWidth="1"/>
    <col min="3620" max="3620" width="2.7109375" style="281" customWidth="1"/>
    <col min="3621" max="3621" width="2.85546875" style="281" customWidth="1"/>
    <col min="3622" max="3622" width="2.7109375" style="281" customWidth="1"/>
    <col min="3623" max="3623" width="5.7109375" style="281" customWidth="1"/>
    <col min="3624" max="3658" width="2.7109375" style="281" customWidth="1"/>
    <col min="3659" max="3659" width="5.28515625" style="281" bestFit="1" customWidth="1"/>
    <col min="3660" max="3660" width="21.85546875" style="281" bestFit="1" customWidth="1"/>
    <col min="3661" max="3661" width="5.5703125" style="281" bestFit="1" customWidth="1"/>
    <col min="3662" max="3662" width="18.140625" style="281" bestFit="1" customWidth="1"/>
    <col min="3663" max="3663" width="5.28515625" style="281" bestFit="1" customWidth="1"/>
    <col min="3664" max="3664" width="22.140625" style="281" bestFit="1" customWidth="1"/>
    <col min="3665" max="3665" width="5.5703125" style="281" bestFit="1" customWidth="1"/>
    <col min="3666" max="3696" width="5.7109375" style="281" customWidth="1"/>
    <col min="3697" max="3840" width="9.140625" style="281"/>
    <col min="3841" max="3841" width="17.42578125" style="281" customWidth="1"/>
    <col min="3842" max="3842" width="2.7109375" style="281" customWidth="1"/>
    <col min="3843" max="3843" width="3" style="281" customWidth="1"/>
    <col min="3844" max="3844" width="3.42578125" style="281" customWidth="1"/>
    <col min="3845" max="3845" width="5.42578125" style="281" customWidth="1"/>
    <col min="3846" max="3846" width="3.7109375" style="281" customWidth="1"/>
    <col min="3847" max="3847" width="2" style="281" customWidth="1"/>
    <col min="3848" max="3848" width="4.42578125" style="281" customWidth="1"/>
    <col min="3849" max="3854" width="3.28515625" style="281" customWidth="1"/>
    <col min="3855" max="3855" width="0.28515625" style="281" customWidth="1"/>
    <col min="3856" max="3856" width="2.7109375" style="281" customWidth="1"/>
    <col min="3857" max="3857" width="1.42578125" style="281" customWidth="1"/>
    <col min="3858" max="3858" width="2.140625" style="281" customWidth="1"/>
    <col min="3859" max="3859" width="3.28515625" style="281" customWidth="1"/>
    <col min="3860" max="3863" width="2.28515625" style="281" customWidth="1"/>
    <col min="3864" max="3864" width="5" style="281" customWidth="1"/>
    <col min="3865" max="3865" width="1.140625" style="281" customWidth="1"/>
    <col min="3866" max="3866" width="3.42578125" style="281" customWidth="1"/>
    <col min="3867" max="3867" width="1.140625" style="281" customWidth="1"/>
    <col min="3868" max="3868" width="1.7109375" style="281" customWidth="1"/>
    <col min="3869" max="3870" width="3.28515625" style="281" customWidth="1"/>
    <col min="3871" max="3871" width="3.7109375" style="281" customWidth="1"/>
    <col min="3872" max="3872" width="3.5703125" style="281" customWidth="1"/>
    <col min="3873" max="3873" width="1.7109375" style="281" customWidth="1"/>
    <col min="3874" max="3874" width="0.7109375" style="281" customWidth="1"/>
    <col min="3875" max="3875" width="1.5703125" style="281" customWidth="1"/>
    <col min="3876" max="3876" width="2.7109375" style="281" customWidth="1"/>
    <col min="3877" max="3877" width="2.85546875" style="281" customWidth="1"/>
    <col min="3878" max="3878" width="2.7109375" style="281" customWidth="1"/>
    <col min="3879" max="3879" width="5.7109375" style="281" customWidth="1"/>
    <col min="3880" max="3914" width="2.7109375" style="281" customWidth="1"/>
    <col min="3915" max="3915" width="5.28515625" style="281" bestFit="1" customWidth="1"/>
    <col min="3916" max="3916" width="21.85546875" style="281" bestFit="1" customWidth="1"/>
    <col min="3917" max="3917" width="5.5703125" style="281" bestFit="1" customWidth="1"/>
    <col min="3918" max="3918" width="18.140625" style="281" bestFit="1" customWidth="1"/>
    <col min="3919" max="3919" width="5.28515625" style="281" bestFit="1" customWidth="1"/>
    <col min="3920" max="3920" width="22.140625" style="281" bestFit="1" customWidth="1"/>
    <col min="3921" max="3921" width="5.5703125" style="281" bestFit="1" customWidth="1"/>
    <col min="3922" max="3952" width="5.7109375" style="281" customWidth="1"/>
    <col min="3953" max="4096" width="9.140625" style="281"/>
    <col min="4097" max="4097" width="17.42578125" style="281" customWidth="1"/>
    <col min="4098" max="4098" width="2.7109375" style="281" customWidth="1"/>
    <col min="4099" max="4099" width="3" style="281" customWidth="1"/>
    <col min="4100" max="4100" width="3.42578125" style="281" customWidth="1"/>
    <col min="4101" max="4101" width="5.42578125" style="281" customWidth="1"/>
    <col min="4102" max="4102" width="3.7109375" style="281" customWidth="1"/>
    <col min="4103" max="4103" width="2" style="281" customWidth="1"/>
    <col min="4104" max="4104" width="4.42578125" style="281" customWidth="1"/>
    <col min="4105" max="4110" width="3.28515625" style="281" customWidth="1"/>
    <col min="4111" max="4111" width="0.28515625" style="281" customWidth="1"/>
    <col min="4112" max="4112" width="2.7109375" style="281" customWidth="1"/>
    <col min="4113" max="4113" width="1.42578125" style="281" customWidth="1"/>
    <col min="4114" max="4114" width="2.140625" style="281" customWidth="1"/>
    <col min="4115" max="4115" width="3.28515625" style="281" customWidth="1"/>
    <col min="4116" max="4119" width="2.28515625" style="281" customWidth="1"/>
    <col min="4120" max="4120" width="5" style="281" customWidth="1"/>
    <col min="4121" max="4121" width="1.140625" style="281" customWidth="1"/>
    <col min="4122" max="4122" width="3.42578125" style="281" customWidth="1"/>
    <col min="4123" max="4123" width="1.140625" style="281" customWidth="1"/>
    <col min="4124" max="4124" width="1.7109375" style="281" customWidth="1"/>
    <col min="4125" max="4126" width="3.28515625" style="281" customWidth="1"/>
    <col min="4127" max="4127" width="3.7109375" style="281" customWidth="1"/>
    <col min="4128" max="4128" width="3.5703125" style="281" customWidth="1"/>
    <col min="4129" max="4129" width="1.7109375" style="281" customWidth="1"/>
    <col min="4130" max="4130" width="0.7109375" style="281" customWidth="1"/>
    <col min="4131" max="4131" width="1.5703125" style="281" customWidth="1"/>
    <col min="4132" max="4132" width="2.7109375" style="281" customWidth="1"/>
    <col min="4133" max="4133" width="2.85546875" style="281" customWidth="1"/>
    <col min="4134" max="4134" width="2.7109375" style="281" customWidth="1"/>
    <col min="4135" max="4135" width="5.7109375" style="281" customWidth="1"/>
    <col min="4136" max="4170" width="2.7109375" style="281" customWidth="1"/>
    <col min="4171" max="4171" width="5.28515625" style="281" bestFit="1" customWidth="1"/>
    <col min="4172" max="4172" width="21.85546875" style="281" bestFit="1" customWidth="1"/>
    <col min="4173" max="4173" width="5.5703125" style="281" bestFit="1" customWidth="1"/>
    <col min="4174" max="4174" width="18.140625" style="281" bestFit="1" customWidth="1"/>
    <col min="4175" max="4175" width="5.28515625" style="281" bestFit="1" customWidth="1"/>
    <col min="4176" max="4176" width="22.140625" style="281" bestFit="1" customWidth="1"/>
    <col min="4177" max="4177" width="5.5703125" style="281" bestFit="1" customWidth="1"/>
    <col min="4178" max="4208" width="5.7109375" style="281" customWidth="1"/>
    <col min="4209" max="4352" width="9.140625" style="281"/>
    <col min="4353" max="4353" width="17.42578125" style="281" customWidth="1"/>
    <col min="4354" max="4354" width="2.7109375" style="281" customWidth="1"/>
    <col min="4355" max="4355" width="3" style="281" customWidth="1"/>
    <col min="4356" max="4356" width="3.42578125" style="281" customWidth="1"/>
    <col min="4357" max="4357" width="5.42578125" style="281" customWidth="1"/>
    <col min="4358" max="4358" width="3.7109375" style="281" customWidth="1"/>
    <col min="4359" max="4359" width="2" style="281" customWidth="1"/>
    <col min="4360" max="4360" width="4.42578125" style="281" customWidth="1"/>
    <col min="4361" max="4366" width="3.28515625" style="281" customWidth="1"/>
    <col min="4367" max="4367" width="0.28515625" style="281" customWidth="1"/>
    <col min="4368" max="4368" width="2.7109375" style="281" customWidth="1"/>
    <col min="4369" max="4369" width="1.42578125" style="281" customWidth="1"/>
    <col min="4370" max="4370" width="2.140625" style="281" customWidth="1"/>
    <col min="4371" max="4371" width="3.28515625" style="281" customWidth="1"/>
    <col min="4372" max="4375" width="2.28515625" style="281" customWidth="1"/>
    <col min="4376" max="4376" width="5" style="281" customWidth="1"/>
    <col min="4377" max="4377" width="1.140625" style="281" customWidth="1"/>
    <col min="4378" max="4378" width="3.42578125" style="281" customWidth="1"/>
    <col min="4379" max="4379" width="1.140625" style="281" customWidth="1"/>
    <col min="4380" max="4380" width="1.7109375" style="281" customWidth="1"/>
    <col min="4381" max="4382" width="3.28515625" style="281" customWidth="1"/>
    <col min="4383" max="4383" width="3.7109375" style="281" customWidth="1"/>
    <col min="4384" max="4384" width="3.5703125" style="281" customWidth="1"/>
    <col min="4385" max="4385" width="1.7109375" style="281" customWidth="1"/>
    <col min="4386" max="4386" width="0.7109375" style="281" customWidth="1"/>
    <col min="4387" max="4387" width="1.5703125" style="281" customWidth="1"/>
    <col min="4388" max="4388" width="2.7109375" style="281" customWidth="1"/>
    <col min="4389" max="4389" width="2.85546875" style="281" customWidth="1"/>
    <col min="4390" max="4390" width="2.7109375" style="281" customWidth="1"/>
    <col min="4391" max="4391" width="5.7109375" style="281" customWidth="1"/>
    <col min="4392" max="4426" width="2.7109375" style="281" customWidth="1"/>
    <col min="4427" max="4427" width="5.28515625" style="281" bestFit="1" customWidth="1"/>
    <col min="4428" max="4428" width="21.85546875" style="281" bestFit="1" customWidth="1"/>
    <col min="4429" max="4429" width="5.5703125" style="281" bestFit="1" customWidth="1"/>
    <col min="4430" max="4430" width="18.140625" style="281" bestFit="1" customWidth="1"/>
    <col min="4431" max="4431" width="5.28515625" style="281" bestFit="1" customWidth="1"/>
    <col min="4432" max="4432" width="22.140625" style="281" bestFit="1" customWidth="1"/>
    <col min="4433" max="4433" width="5.5703125" style="281" bestFit="1" customWidth="1"/>
    <col min="4434" max="4464" width="5.7109375" style="281" customWidth="1"/>
    <col min="4465" max="4608" width="9.140625" style="281"/>
    <col min="4609" max="4609" width="17.42578125" style="281" customWidth="1"/>
    <col min="4610" max="4610" width="2.7109375" style="281" customWidth="1"/>
    <col min="4611" max="4611" width="3" style="281" customWidth="1"/>
    <col min="4612" max="4612" width="3.42578125" style="281" customWidth="1"/>
    <col min="4613" max="4613" width="5.42578125" style="281" customWidth="1"/>
    <col min="4614" max="4614" width="3.7109375" style="281" customWidth="1"/>
    <col min="4615" max="4615" width="2" style="281" customWidth="1"/>
    <col min="4616" max="4616" width="4.42578125" style="281" customWidth="1"/>
    <col min="4617" max="4622" width="3.28515625" style="281" customWidth="1"/>
    <col min="4623" max="4623" width="0.28515625" style="281" customWidth="1"/>
    <col min="4624" max="4624" width="2.7109375" style="281" customWidth="1"/>
    <col min="4625" max="4625" width="1.42578125" style="281" customWidth="1"/>
    <col min="4626" max="4626" width="2.140625" style="281" customWidth="1"/>
    <col min="4627" max="4627" width="3.28515625" style="281" customWidth="1"/>
    <col min="4628" max="4631" width="2.28515625" style="281" customWidth="1"/>
    <col min="4632" max="4632" width="5" style="281" customWidth="1"/>
    <col min="4633" max="4633" width="1.140625" style="281" customWidth="1"/>
    <col min="4634" max="4634" width="3.42578125" style="281" customWidth="1"/>
    <col min="4635" max="4635" width="1.140625" style="281" customWidth="1"/>
    <col min="4636" max="4636" width="1.7109375" style="281" customWidth="1"/>
    <col min="4637" max="4638" width="3.28515625" style="281" customWidth="1"/>
    <col min="4639" max="4639" width="3.7109375" style="281" customWidth="1"/>
    <col min="4640" max="4640" width="3.5703125" style="281" customWidth="1"/>
    <col min="4641" max="4641" width="1.7109375" style="281" customWidth="1"/>
    <col min="4642" max="4642" width="0.7109375" style="281" customWidth="1"/>
    <col min="4643" max="4643" width="1.5703125" style="281" customWidth="1"/>
    <col min="4644" max="4644" width="2.7109375" style="281" customWidth="1"/>
    <col min="4645" max="4645" width="2.85546875" style="281" customWidth="1"/>
    <col min="4646" max="4646" width="2.7109375" style="281" customWidth="1"/>
    <col min="4647" max="4647" width="5.7109375" style="281" customWidth="1"/>
    <col min="4648" max="4682" width="2.7109375" style="281" customWidth="1"/>
    <col min="4683" max="4683" width="5.28515625" style="281" bestFit="1" customWidth="1"/>
    <col min="4684" max="4684" width="21.85546875" style="281" bestFit="1" customWidth="1"/>
    <col min="4685" max="4685" width="5.5703125" style="281" bestFit="1" customWidth="1"/>
    <col min="4686" max="4686" width="18.140625" style="281" bestFit="1" customWidth="1"/>
    <col min="4687" max="4687" width="5.28515625" style="281" bestFit="1" customWidth="1"/>
    <col min="4688" max="4688" width="22.140625" style="281" bestFit="1" customWidth="1"/>
    <col min="4689" max="4689" width="5.5703125" style="281" bestFit="1" customWidth="1"/>
    <col min="4690" max="4720" width="5.7109375" style="281" customWidth="1"/>
    <col min="4721" max="4864" width="9.140625" style="281"/>
    <col min="4865" max="4865" width="17.42578125" style="281" customWidth="1"/>
    <col min="4866" max="4866" width="2.7109375" style="281" customWidth="1"/>
    <col min="4867" max="4867" width="3" style="281" customWidth="1"/>
    <col min="4868" max="4868" width="3.42578125" style="281" customWidth="1"/>
    <col min="4869" max="4869" width="5.42578125" style="281" customWidth="1"/>
    <col min="4870" max="4870" width="3.7109375" style="281" customWidth="1"/>
    <col min="4871" max="4871" width="2" style="281" customWidth="1"/>
    <col min="4872" max="4872" width="4.42578125" style="281" customWidth="1"/>
    <col min="4873" max="4878" width="3.28515625" style="281" customWidth="1"/>
    <col min="4879" max="4879" width="0.28515625" style="281" customWidth="1"/>
    <col min="4880" max="4880" width="2.7109375" style="281" customWidth="1"/>
    <col min="4881" max="4881" width="1.42578125" style="281" customWidth="1"/>
    <col min="4882" max="4882" width="2.140625" style="281" customWidth="1"/>
    <col min="4883" max="4883" width="3.28515625" style="281" customWidth="1"/>
    <col min="4884" max="4887" width="2.28515625" style="281" customWidth="1"/>
    <col min="4888" max="4888" width="5" style="281" customWidth="1"/>
    <col min="4889" max="4889" width="1.140625" style="281" customWidth="1"/>
    <col min="4890" max="4890" width="3.42578125" style="281" customWidth="1"/>
    <col min="4891" max="4891" width="1.140625" style="281" customWidth="1"/>
    <col min="4892" max="4892" width="1.7109375" style="281" customWidth="1"/>
    <col min="4893" max="4894" width="3.28515625" style="281" customWidth="1"/>
    <col min="4895" max="4895" width="3.7109375" style="281" customWidth="1"/>
    <col min="4896" max="4896" width="3.5703125" style="281" customWidth="1"/>
    <col min="4897" max="4897" width="1.7109375" style="281" customWidth="1"/>
    <col min="4898" max="4898" width="0.7109375" style="281" customWidth="1"/>
    <col min="4899" max="4899" width="1.5703125" style="281" customWidth="1"/>
    <col min="4900" max="4900" width="2.7109375" style="281" customWidth="1"/>
    <col min="4901" max="4901" width="2.85546875" style="281" customWidth="1"/>
    <col min="4902" max="4902" width="2.7109375" style="281" customWidth="1"/>
    <col min="4903" max="4903" width="5.7109375" style="281" customWidth="1"/>
    <col min="4904" max="4938" width="2.7109375" style="281" customWidth="1"/>
    <col min="4939" max="4939" width="5.28515625" style="281" bestFit="1" customWidth="1"/>
    <col min="4940" max="4940" width="21.85546875" style="281" bestFit="1" customWidth="1"/>
    <col min="4941" max="4941" width="5.5703125" style="281" bestFit="1" customWidth="1"/>
    <col min="4942" max="4942" width="18.140625" style="281" bestFit="1" customWidth="1"/>
    <col min="4943" max="4943" width="5.28515625" style="281" bestFit="1" customWidth="1"/>
    <col min="4944" max="4944" width="22.140625" style="281" bestFit="1" customWidth="1"/>
    <col min="4945" max="4945" width="5.5703125" style="281" bestFit="1" customWidth="1"/>
    <col min="4946" max="4976" width="5.7109375" style="281" customWidth="1"/>
    <col min="4977" max="5120" width="9.140625" style="281"/>
    <col min="5121" max="5121" width="17.42578125" style="281" customWidth="1"/>
    <col min="5122" max="5122" width="2.7109375" style="281" customWidth="1"/>
    <col min="5123" max="5123" width="3" style="281" customWidth="1"/>
    <col min="5124" max="5124" width="3.42578125" style="281" customWidth="1"/>
    <col min="5125" max="5125" width="5.42578125" style="281" customWidth="1"/>
    <col min="5126" max="5126" width="3.7109375" style="281" customWidth="1"/>
    <col min="5127" max="5127" width="2" style="281" customWidth="1"/>
    <col min="5128" max="5128" width="4.42578125" style="281" customWidth="1"/>
    <col min="5129" max="5134" width="3.28515625" style="281" customWidth="1"/>
    <col min="5135" max="5135" width="0.28515625" style="281" customWidth="1"/>
    <col min="5136" max="5136" width="2.7109375" style="281" customWidth="1"/>
    <col min="5137" max="5137" width="1.42578125" style="281" customWidth="1"/>
    <col min="5138" max="5138" width="2.140625" style="281" customWidth="1"/>
    <col min="5139" max="5139" width="3.28515625" style="281" customWidth="1"/>
    <col min="5140" max="5143" width="2.28515625" style="281" customWidth="1"/>
    <col min="5144" max="5144" width="5" style="281" customWidth="1"/>
    <col min="5145" max="5145" width="1.140625" style="281" customWidth="1"/>
    <col min="5146" max="5146" width="3.42578125" style="281" customWidth="1"/>
    <col min="5147" max="5147" width="1.140625" style="281" customWidth="1"/>
    <col min="5148" max="5148" width="1.7109375" style="281" customWidth="1"/>
    <col min="5149" max="5150" width="3.28515625" style="281" customWidth="1"/>
    <col min="5151" max="5151" width="3.7109375" style="281" customWidth="1"/>
    <col min="5152" max="5152" width="3.5703125" style="281" customWidth="1"/>
    <col min="5153" max="5153" width="1.7109375" style="281" customWidth="1"/>
    <col min="5154" max="5154" width="0.7109375" style="281" customWidth="1"/>
    <col min="5155" max="5155" width="1.5703125" style="281" customWidth="1"/>
    <col min="5156" max="5156" width="2.7109375" style="281" customWidth="1"/>
    <col min="5157" max="5157" width="2.85546875" style="281" customWidth="1"/>
    <col min="5158" max="5158" width="2.7109375" style="281" customWidth="1"/>
    <col min="5159" max="5159" width="5.7109375" style="281" customWidth="1"/>
    <col min="5160" max="5194" width="2.7109375" style="281" customWidth="1"/>
    <col min="5195" max="5195" width="5.28515625" style="281" bestFit="1" customWidth="1"/>
    <col min="5196" max="5196" width="21.85546875" style="281" bestFit="1" customWidth="1"/>
    <col min="5197" max="5197" width="5.5703125" style="281" bestFit="1" customWidth="1"/>
    <col min="5198" max="5198" width="18.140625" style="281" bestFit="1" customWidth="1"/>
    <col min="5199" max="5199" width="5.28515625" style="281" bestFit="1" customWidth="1"/>
    <col min="5200" max="5200" width="22.140625" style="281" bestFit="1" customWidth="1"/>
    <col min="5201" max="5201" width="5.5703125" style="281" bestFit="1" customWidth="1"/>
    <col min="5202" max="5232" width="5.7109375" style="281" customWidth="1"/>
    <col min="5233" max="5376" width="9.140625" style="281"/>
    <col min="5377" max="5377" width="17.42578125" style="281" customWidth="1"/>
    <col min="5378" max="5378" width="2.7109375" style="281" customWidth="1"/>
    <col min="5379" max="5379" width="3" style="281" customWidth="1"/>
    <col min="5380" max="5380" width="3.42578125" style="281" customWidth="1"/>
    <col min="5381" max="5381" width="5.42578125" style="281" customWidth="1"/>
    <col min="5382" max="5382" width="3.7109375" style="281" customWidth="1"/>
    <col min="5383" max="5383" width="2" style="281" customWidth="1"/>
    <col min="5384" max="5384" width="4.42578125" style="281" customWidth="1"/>
    <col min="5385" max="5390" width="3.28515625" style="281" customWidth="1"/>
    <col min="5391" max="5391" width="0.28515625" style="281" customWidth="1"/>
    <col min="5392" max="5392" width="2.7109375" style="281" customWidth="1"/>
    <col min="5393" max="5393" width="1.42578125" style="281" customWidth="1"/>
    <col min="5394" max="5394" width="2.140625" style="281" customWidth="1"/>
    <col min="5395" max="5395" width="3.28515625" style="281" customWidth="1"/>
    <col min="5396" max="5399" width="2.28515625" style="281" customWidth="1"/>
    <col min="5400" max="5400" width="5" style="281" customWidth="1"/>
    <col min="5401" max="5401" width="1.140625" style="281" customWidth="1"/>
    <col min="5402" max="5402" width="3.42578125" style="281" customWidth="1"/>
    <col min="5403" max="5403" width="1.140625" style="281" customWidth="1"/>
    <col min="5404" max="5404" width="1.7109375" style="281" customWidth="1"/>
    <col min="5405" max="5406" width="3.28515625" style="281" customWidth="1"/>
    <col min="5407" max="5407" width="3.7109375" style="281" customWidth="1"/>
    <col min="5408" max="5408" width="3.5703125" style="281" customWidth="1"/>
    <col min="5409" max="5409" width="1.7109375" style="281" customWidth="1"/>
    <col min="5410" max="5410" width="0.7109375" style="281" customWidth="1"/>
    <col min="5411" max="5411" width="1.5703125" style="281" customWidth="1"/>
    <col min="5412" max="5412" width="2.7109375" style="281" customWidth="1"/>
    <col min="5413" max="5413" width="2.85546875" style="281" customWidth="1"/>
    <col min="5414" max="5414" width="2.7109375" style="281" customWidth="1"/>
    <col min="5415" max="5415" width="5.7109375" style="281" customWidth="1"/>
    <col min="5416" max="5450" width="2.7109375" style="281" customWidth="1"/>
    <col min="5451" max="5451" width="5.28515625" style="281" bestFit="1" customWidth="1"/>
    <col min="5452" max="5452" width="21.85546875" style="281" bestFit="1" customWidth="1"/>
    <col min="5453" max="5453" width="5.5703125" style="281" bestFit="1" customWidth="1"/>
    <col min="5454" max="5454" width="18.140625" style="281" bestFit="1" customWidth="1"/>
    <col min="5455" max="5455" width="5.28515625" style="281" bestFit="1" customWidth="1"/>
    <col min="5456" max="5456" width="22.140625" style="281" bestFit="1" customWidth="1"/>
    <col min="5457" max="5457" width="5.5703125" style="281" bestFit="1" customWidth="1"/>
    <col min="5458" max="5488" width="5.7109375" style="281" customWidth="1"/>
    <col min="5489" max="5632" width="9.140625" style="281"/>
    <col min="5633" max="5633" width="17.42578125" style="281" customWidth="1"/>
    <col min="5634" max="5634" width="2.7109375" style="281" customWidth="1"/>
    <col min="5635" max="5635" width="3" style="281" customWidth="1"/>
    <col min="5636" max="5636" width="3.42578125" style="281" customWidth="1"/>
    <col min="5637" max="5637" width="5.42578125" style="281" customWidth="1"/>
    <col min="5638" max="5638" width="3.7109375" style="281" customWidth="1"/>
    <col min="5639" max="5639" width="2" style="281" customWidth="1"/>
    <col min="5640" max="5640" width="4.42578125" style="281" customWidth="1"/>
    <col min="5641" max="5646" width="3.28515625" style="281" customWidth="1"/>
    <col min="5647" max="5647" width="0.28515625" style="281" customWidth="1"/>
    <col min="5648" max="5648" width="2.7109375" style="281" customWidth="1"/>
    <col min="5649" max="5649" width="1.42578125" style="281" customWidth="1"/>
    <col min="5650" max="5650" width="2.140625" style="281" customWidth="1"/>
    <col min="5651" max="5651" width="3.28515625" style="281" customWidth="1"/>
    <col min="5652" max="5655" width="2.28515625" style="281" customWidth="1"/>
    <col min="5656" max="5656" width="5" style="281" customWidth="1"/>
    <col min="5657" max="5657" width="1.140625" style="281" customWidth="1"/>
    <col min="5658" max="5658" width="3.42578125" style="281" customWidth="1"/>
    <col min="5659" max="5659" width="1.140625" style="281" customWidth="1"/>
    <col min="5660" max="5660" width="1.7109375" style="281" customWidth="1"/>
    <col min="5661" max="5662" width="3.28515625" style="281" customWidth="1"/>
    <col min="5663" max="5663" width="3.7109375" style="281" customWidth="1"/>
    <col min="5664" max="5664" width="3.5703125" style="281" customWidth="1"/>
    <col min="5665" max="5665" width="1.7109375" style="281" customWidth="1"/>
    <col min="5666" max="5666" width="0.7109375" style="281" customWidth="1"/>
    <col min="5667" max="5667" width="1.5703125" style="281" customWidth="1"/>
    <col min="5668" max="5668" width="2.7109375" style="281" customWidth="1"/>
    <col min="5669" max="5669" width="2.85546875" style="281" customWidth="1"/>
    <col min="5670" max="5670" width="2.7109375" style="281" customWidth="1"/>
    <col min="5671" max="5671" width="5.7109375" style="281" customWidth="1"/>
    <col min="5672" max="5706" width="2.7109375" style="281" customWidth="1"/>
    <col min="5707" max="5707" width="5.28515625" style="281" bestFit="1" customWidth="1"/>
    <col min="5708" max="5708" width="21.85546875" style="281" bestFit="1" customWidth="1"/>
    <col min="5709" max="5709" width="5.5703125" style="281" bestFit="1" customWidth="1"/>
    <col min="5710" max="5710" width="18.140625" style="281" bestFit="1" customWidth="1"/>
    <col min="5711" max="5711" width="5.28515625" style="281" bestFit="1" customWidth="1"/>
    <col min="5712" max="5712" width="22.140625" style="281" bestFit="1" customWidth="1"/>
    <col min="5713" max="5713" width="5.5703125" style="281" bestFit="1" customWidth="1"/>
    <col min="5714" max="5744" width="5.7109375" style="281" customWidth="1"/>
    <col min="5745" max="5888" width="9.140625" style="281"/>
    <col min="5889" max="5889" width="17.42578125" style="281" customWidth="1"/>
    <col min="5890" max="5890" width="2.7109375" style="281" customWidth="1"/>
    <col min="5891" max="5891" width="3" style="281" customWidth="1"/>
    <col min="5892" max="5892" width="3.42578125" style="281" customWidth="1"/>
    <col min="5893" max="5893" width="5.42578125" style="281" customWidth="1"/>
    <col min="5894" max="5894" width="3.7109375" style="281" customWidth="1"/>
    <col min="5895" max="5895" width="2" style="281" customWidth="1"/>
    <col min="5896" max="5896" width="4.42578125" style="281" customWidth="1"/>
    <col min="5897" max="5902" width="3.28515625" style="281" customWidth="1"/>
    <col min="5903" max="5903" width="0.28515625" style="281" customWidth="1"/>
    <col min="5904" max="5904" width="2.7109375" style="281" customWidth="1"/>
    <col min="5905" max="5905" width="1.42578125" style="281" customWidth="1"/>
    <col min="5906" max="5906" width="2.140625" style="281" customWidth="1"/>
    <col min="5907" max="5907" width="3.28515625" style="281" customWidth="1"/>
    <col min="5908" max="5911" width="2.28515625" style="281" customWidth="1"/>
    <col min="5912" max="5912" width="5" style="281" customWidth="1"/>
    <col min="5913" max="5913" width="1.140625" style="281" customWidth="1"/>
    <col min="5914" max="5914" width="3.42578125" style="281" customWidth="1"/>
    <col min="5915" max="5915" width="1.140625" style="281" customWidth="1"/>
    <col min="5916" max="5916" width="1.7109375" style="281" customWidth="1"/>
    <col min="5917" max="5918" width="3.28515625" style="281" customWidth="1"/>
    <col min="5919" max="5919" width="3.7109375" style="281" customWidth="1"/>
    <col min="5920" max="5920" width="3.5703125" style="281" customWidth="1"/>
    <col min="5921" max="5921" width="1.7109375" style="281" customWidth="1"/>
    <col min="5922" max="5922" width="0.7109375" style="281" customWidth="1"/>
    <col min="5923" max="5923" width="1.5703125" style="281" customWidth="1"/>
    <col min="5924" max="5924" width="2.7109375" style="281" customWidth="1"/>
    <col min="5925" max="5925" width="2.85546875" style="281" customWidth="1"/>
    <col min="5926" max="5926" width="2.7109375" style="281" customWidth="1"/>
    <col min="5927" max="5927" width="5.7109375" style="281" customWidth="1"/>
    <col min="5928" max="5962" width="2.7109375" style="281" customWidth="1"/>
    <col min="5963" max="5963" width="5.28515625" style="281" bestFit="1" customWidth="1"/>
    <col min="5964" max="5964" width="21.85546875" style="281" bestFit="1" customWidth="1"/>
    <col min="5965" max="5965" width="5.5703125" style="281" bestFit="1" customWidth="1"/>
    <col min="5966" max="5966" width="18.140625" style="281" bestFit="1" customWidth="1"/>
    <col min="5967" max="5967" width="5.28515625" style="281" bestFit="1" customWidth="1"/>
    <col min="5968" max="5968" width="22.140625" style="281" bestFit="1" customWidth="1"/>
    <col min="5969" max="5969" width="5.5703125" style="281" bestFit="1" customWidth="1"/>
    <col min="5970" max="6000" width="5.7109375" style="281" customWidth="1"/>
    <col min="6001" max="6144" width="9.140625" style="281"/>
    <col min="6145" max="6145" width="17.42578125" style="281" customWidth="1"/>
    <col min="6146" max="6146" width="2.7109375" style="281" customWidth="1"/>
    <col min="6147" max="6147" width="3" style="281" customWidth="1"/>
    <col min="6148" max="6148" width="3.42578125" style="281" customWidth="1"/>
    <col min="6149" max="6149" width="5.42578125" style="281" customWidth="1"/>
    <col min="6150" max="6150" width="3.7109375" style="281" customWidth="1"/>
    <col min="6151" max="6151" width="2" style="281" customWidth="1"/>
    <col min="6152" max="6152" width="4.42578125" style="281" customWidth="1"/>
    <col min="6153" max="6158" width="3.28515625" style="281" customWidth="1"/>
    <col min="6159" max="6159" width="0.28515625" style="281" customWidth="1"/>
    <col min="6160" max="6160" width="2.7109375" style="281" customWidth="1"/>
    <col min="6161" max="6161" width="1.42578125" style="281" customWidth="1"/>
    <col min="6162" max="6162" width="2.140625" style="281" customWidth="1"/>
    <col min="6163" max="6163" width="3.28515625" style="281" customWidth="1"/>
    <col min="6164" max="6167" width="2.28515625" style="281" customWidth="1"/>
    <col min="6168" max="6168" width="5" style="281" customWidth="1"/>
    <col min="6169" max="6169" width="1.140625" style="281" customWidth="1"/>
    <col min="6170" max="6170" width="3.42578125" style="281" customWidth="1"/>
    <col min="6171" max="6171" width="1.140625" style="281" customWidth="1"/>
    <col min="6172" max="6172" width="1.7109375" style="281" customWidth="1"/>
    <col min="6173" max="6174" width="3.28515625" style="281" customWidth="1"/>
    <col min="6175" max="6175" width="3.7109375" style="281" customWidth="1"/>
    <col min="6176" max="6176" width="3.5703125" style="281" customWidth="1"/>
    <col min="6177" max="6177" width="1.7109375" style="281" customWidth="1"/>
    <col min="6178" max="6178" width="0.7109375" style="281" customWidth="1"/>
    <col min="6179" max="6179" width="1.5703125" style="281" customWidth="1"/>
    <col min="6180" max="6180" width="2.7109375" style="281" customWidth="1"/>
    <col min="6181" max="6181" width="2.85546875" style="281" customWidth="1"/>
    <col min="6182" max="6182" width="2.7109375" style="281" customWidth="1"/>
    <col min="6183" max="6183" width="5.7109375" style="281" customWidth="1"/>
    <col min="6184" max="6218" width="2.7109375" style="281" customWidth="1"/>
    <col min="6219" max="6219" width="5.28515625" style="281" bestFit="1" customWidth="1"/>
    <col min="6220" max="6220" width="21.85546875" style="281" bestFit="1" customWidth="1"/>
    <col min="6221" max="6221" width="5.5703125" style="281" bestFit="1" customWidth="1"/>
    <col min="6222" max="6222" width="18.140625" style="281" bestFit="1" customWidth="1"/>
    <col min="6223" max="6223" width="5.28515625" style="281" bestFit="1" customWidth="1"/>
    <col min="6224" max="6224" width="22.140625" style="281" bestFit="1" customWidth="1"/>
    <col min="6225" max="6225" width="5.5703125" style="281" bestFit="1" customWidth="1"/>
    <col min="6226" max="6256" width="5.7109375" style="281" customWidth="1"/>
    <col min="6257" max="6400" width="9.140625" style="281"/>
    <col min="6401" max="6401" width="17.42578125" style="281" customWidth="1"/>
    <col min="6402" max="6402" width="2.7109375" style="281" customWidth="1"/>
    <col min="6403" max="6403" width="3" style="281" customWidth="1"/>
    <col min="6404" max="6404" width="3.42578125" style="281" customWidth="1"/>
    <col min="6405" max="6405" width="5.42578125" style="281" customWidth="1"/>
    <col min="6406" max="6406" width="3.7109375" style="281" customWidth="1"/>
    <col min="6407" max="6407" width="2" style="281" customWidth="1"/>
    <col min="6408" max="6408" width="4.42578125" style="281" customWidth="1"/>
    <col min="6409" max="6414" width="3.28515625" style="281" customWidth="1"/>
    <col min="6415" max="6415" width="0.28515625" style="281" customWidth="1"/>
    <col min="6416" max="6416" width="2.7109375" style="281" customWidth="1"/>
    <col min="6417" max="6417" width="1.42578125" style="281" customWidth="1"/>
    <col min="6418" max="6418" width="2.140625" style="281" customWidth="1"/>
    <col min="6419" max="6419" width="3.28515625" style="281" customWidth="1"/>
    <col min="6420" max="6423" width="2.28515625" style="281" customWidth="1"/>
    <col min="6424" max="6424" width="5" style="281" customWidth="1"/>
    <col min="6425" max="6425" width="1.140625" style="281" customWidth="1"/>
    <col min="6426" max="6426" width="3.42578125" style="281" customWidth="1"/>
    <col min="6427" max="6427" width="1.140625" style="281" customWidth="1"/>
    <col min="6428" max="6428" width="1.7109375" style="281" customWidth="1"/>
    <col min="6429" max="6430" width="3.28515625" style="281" customWidth="1"/>
    <col min="6431" max="6431" width="3.7109375" style="281" customWidth="1"/>
    <col min="6432" max="6432" width="3.5703125" style="281" customWidth="1"/>
    <col min="6433" max="6433" width="1.7109375" style="281" customWidth="1"/>
    <col min="6434" max="6434" width="0.7109375" style="281" customWidth="1"/>
    <col min="6435" max="6435" width="1.5703125" style="281" customWidth="1"/>
    <col min="6436" max="6436" width="2.7109375" style="281" customWidth="1"/>
    <col min="6437" max="6437" width="2.85546875" style="281" customWidth="1"/>
    <col min="6438" max="6438" width="2.7109375" style="281" customWidth="1"/>
    <col min="6439" max="6439" width="5.7109375" style="281" customWidth="1"/>
    <col min="6440" max="6474" width="2.7109375" style="281" customWidth="1"/>
    <col min="6475" max="6475" width="5.28515625" style="281" bestFit="1" customWidth="1"/>
    <col min="6476" max="6476" width="21.85546875" style="281" bestFit="1" customWidth="1"/>
    <col min="6477" max="6477" width="5.5703125" style="281" bestFit="1" customWidth="1"/>
    <col min="6478" max="6478" width="18.140625" style="281" bestFit="1" customWidth="1"/>
    <col min="6479" max="6479" width="5.28515625" style="281" bestFit="1" customWidth="1"/>
    <col min="6480" max="6480" width="22.140625" style="281" bestFit="1" customWidth="1"/>
    <col min="6481" max="6481" width="5.5703125" style="281" bestFit="1" customWidth="1"/>
    <col min="6482" max="6512" width="5.7109375" style="281" customWidth="1"/>
    <col min="6513" max="6656" width="9.140625" style="281"/>
    <col min="6657" max="6657" width="17.42578125" style="281" customWidth="1"/>
    <col min="6658" max="6658" width="2.7109375" style="281" customWidth="1"/>
    <col min="6659" max="6659" width="3" style="281" customWidth="1"/>
    <col min="6660" max="6660" width="3.42578125" style="281" customWidth="1"/>
    <col min="6661" max="6661" width="5.42578125" style="281" customWidth="1"/>
    <col min="6662" max="6662" width="3.7109375" style="281" customWidth="1"/>
    <col min="6663" max="6663" width="2" style="281" customWidth="1"/>
    <col min="6664" max="6664" width="4.42578125" style="281" customWidth="1"/>
    <col min="6665" max="6670" width="3.28515625" style="281" customWidth="1"/>
    <col min="6671" max="6671" width="0.28515625" style="281" customWidth="1"/>
    <col min="6672" max="6672" width="2.7109375" style="281" customWidth="1"/>
    <col min="6673" max="6673" width="1.42578125" style="281" customWidth="1"/>
    <col min="6674" max="6674" width="2.140625" style="281" customWidth="1"/>
    <col min="6675" max="6675" width="3.28515625" style="281" customWidth="1"/>
    <col min="6676" max="6679" width="2.28515625" style="281" customWidth="1"/>
    <col min="6680" max="6680" width="5" style="281" customWidth="1"/>
    <col min="6681" max="6681" width="1.140625" style="281" customWidth="1"/>
    <col min="6682" max="6682" width="3.42578125" style="281" customWidth="1"/>
    <col min="6683" max="6683" width="1.140625" style="281" customWidth="1"/>
    <col min="6684" max="6684" width="1.7109375" style="281" customWidth="1"/>
    <col min="6685" max="6686" width="3.28515625" style="281" customWidth="1"/>
    <col min="6687" max="6687" width="3.7109375" style="281" customWidth="1"/>
    <col min="6688" max="6688" width="3.5703125" style="281" customWidth="1"/>
    <col min="6689" max="6689" width="1.7109375" style="281" customWidth="1"/>
    <col min="6690" max="6690" width="0.7109375" style="281" customWidth="1"/>
    <col min="6691" max="6691" width="1.5703125" style="281" customWidth="1"/>
    <col min="6692" max="6692" width="2.7109375" style="281" customWidth="1"/>
    <col min="6693" max="6693" width="2.85546875" style="281" customWidth="1"/>
    <col min="6694" max="6694" width="2.7109375" style="281" customWidth="1"/>
    <col min="6695" max="6695" width="5.7109375" style="281" customWidth="1"/>
    <col min="6696" max="6730" width="2.7109375" style="281" customWidth="1"/>
    <col min="6731" max="6731" width="5.28515625" style="281" bestFit="1" customWidth="1"/>
    <col min="6732" max="6732" width="21.85546875" style="281" bestFit="1" customWidth="1"/>
    <col min="6733" max="6733" width="5.5703125" style="281" bestFit="1" customWidth="1"/>
    <col min="6734" max="6734" width="18.140625" style="281" bestFit="1" customWidth="1"/>
    <col min="6735" max="6735" width="5.28515625" style="281" bestFit="1" customWidth="1"/>
    <col min="6736" max="6736" width="22.140625" style="281" bestFit="1" customWidth="1"/>
    <col min="6737" max="6737" width="5.5703125" style="281" bestFit="1" customWidth="1"/>
    <col min="6738" max="6768" width="5.7109375" style="281" customWidth="1"/>
    <col min="6769" max="6912" width="9.140625" style="281"/>
    <col min="6913" max="6913" width="17.42578125" style="281" customWidth="1"/>
    <col min="6914" max="6914" width="2.7109375" style="281" customWidth="1"/>
    <col min="6915" max="6915" width="3" style="281" customWidth="1"/>
    <col min="6916" max="6916" width="3.42578125" style="281" customWidth="1"/>
    <col min="6917" max="6917" width="5.42578125" style="281" customWidth="1"/>
    <col min="6918" max="6918" width="3.7109375" style="281" customWidth="1"/>
    <col min="6919" max="6919" width="2" style="281" customWidth="1"/>
    <col min="6920" max="6920" width="4.42578125" style="281" customWidth="1"/>
    <col min="6921" max="6926" width="3.28515625" style="281" customWidth="1"/>
    <col min="6927" max="6927" width="0.28515625" style="281" customWidth="1"/>
    <col min="6928" max="6928" width="2.7109375" style="281" customWidth="1"/>
    <col min="6929" max="6929" width="1.42578125" style="281" customWidth="1"/>
    <col min="6930" max="6930" width="2.140625" style="281" customWidth="1"/>
    <col min="6931" max="6931" width="3.28515625" style="281" customWidth="1"/>
    <col min="6932" max="6935" width="2.28515625" style="281" customWidth="1"/>
    <col min="6936" max="6936" width="5" style="281" customWidth="1"/>
    <col min="6937" max="6937" width="1.140625" style="281" customWidth="1"/>
    <col min="6938" max="6938" width="3.42578125" style="281" customWidth="1"/>
    <col min="6939" max="6939" width="1.140625" style="281" customWidth="1"/>
    <col min="6940" max="6940" width="1.7109375" style="281" customWidth="1"/>
    <col min="6941" max="6942" width="3.28515625" style="281" customWidth="1"/>
    <col min="6943" max="6943" width="3.7109375" style="281" customWidth="1"/>
    <col min="6944" max="6944" width="3.5703125" style="281" customWidth="1"/>
    <col min="6945" max="6945" width="1.7109375" style="281" customWidth="1"/>
    <col min="6946" max="6946" width="0.7109375" style="281" customWidth="1"/>
    <col min="6947" max="6947" width="1.5703125" style="281" customWidth="1"/>
    <col min="6948" max="6948" width="2.7109375" style="281" customWidth="1"/>
    <col min="6949" max="6949" width="2.85546875" style="281" customWidth="1"/>
    <col min="6950" max="6950" width="2.7109375" style="281" customWidth="1"/>
    <col min="6951" max="6951" width="5.7109375" style="281" customWidth="1"/>
    <col min="6952" max="6986" width="2.7109375" style="281" customWidth="1"/>
    <col min="6987" max="6987" width="5.28515625" style="281" bestFit="1" customWidth="1"/>
    <col min="6988" max="6988" width="21.85546875" style="281" bestFit="1" customWidth="1"/>
    <col min="6989" max="6989" width="5.5703125" style="281" bestFit="1" customWidth="1"/>
    <col min="6990" max="6990" width="18.140625" style="281" bestFit="1" customWidth="1"/>
    <col min="6991" max="6991" width="5.28515625" style="281" bestFit="1" customWidth="1"/>
    <col min="6992" max="6992" width="22.140625" style="281" bestFit="1" customWidth="1"/>
    <col min="6993" max="6993" width="5.5703125" style="281" bestFit="1" customWidth="1"/>
    <col min="6994" max="7024" width="5.7109375" style="281" customWidth="1"/>
    <col min="7025" max="7168" width="9.140625" style="281"/>
    <col min="7169" max="7169" width="17.42578125" style="281" customWidth="1"/>
    <col min="7170" max="7170" width="2.7109375" style="281" customWidth="1"/>
    <col min="7171" max="7171" width="3" style="281" customWidth="1"/>
    <col min="7172" max="7172" width="3.42578125" style="281" customWidth="1"/>
    <col min="7173" max="7173" width="5.42578125" style="281" customWidth="1"/>
    <col min="7174" max="7174" width="3.7109375" style="281" customWidth="1"/>
    <col min="7175" max="7175" width="2" style="281" customWidth="1"/>
    <col min="7176" max="7176" width="4.42578125" style="281" customWidth="1"/>
    <col min="7177" max="7182" width="3.28515625" style="281" customWidth="1"/>
    <col min="7183" max="7183" width="0.28515625" style="281" customWidth="1"/>
    <col min="7184" max="7184" width="2.7109375" style="281" customWidth="1"/>
    <col min="7185" max="7185" width="1.42578125" style="281" customWidth="1"/>
    <col min="7186" max="7186" width="2.140625" style="281" customWidth="1"/>
    <col min="7187" max="7187" width="3.28515625" style="281" customWidth="1"/>
    <col min="7188" max="7191" width="2.28515625" style="281" customWidth="1"/>
    <col min="7192" max="7192" width="5" style="281" customWidth="1"/>
    <col min="7193" max="7193" width="1.140625" style="281" customWidth="1"/>
    <col min="7194" max="7194" width="3.42578125" style="281" customWidth="1"/>
    <col min="7195" max="7195" width="1.140625" style="281" customWidth="1"/>
    <col min="7196" max="7196" width="1.7109375" style="281" customWidth="1"/>
    <col min="7197" max="7198" width="3.28515625" style="281" customWidth="1"/>
    <col min="7199" max="7199" width="3.7109375" style="281" customWidth="1"/>
    <col min="7200" max="7200" width="3.5703125" style="281" customWidth="1"/>
    <col min="7201" max="7201" width="1.7109375" style="281" customWidth="1"/>
    <col min="7202" max="7202" width="0.7109375" style="281" customWidth="1"/>
    <col min="7203" max="7203" width="1.5703125" style="281" customWidth="1"/>
    <col min="7204" max="7204" width="2.7109375" style="281" customWidth="1"/>
    <col min="7205" max="7205" width="2.85546875" style="281" customWidth="1"/>
    <col min="7206" max="7206" width="2.7109375" style="281" customWidth="1"/>
    <col min="7207" max="7207" width="5.7109375" style="281" customWidth="1"/>
    <col min="7208" max="7242" width="2.7109375" style="281" customWidth="1"/>
    <col min="7243" max="7243" width="5.28515625" style="281" bestFit="1" customWidth="1"/>
    <col min="7244" max="7244" width="21.85546875" style="281" bestFit="1" customWidth="1"/>
    <col min="7245" max="7245" width="5.5703125" style="281" bestFit="1" customWidth="1"/>
    <col min="7246" max="7246" width="18.140625" style="281" bestFit="1" customWidth="1"/>
    <col min="7247" max="7247" width="5.28515625" style="281" bestFit="1" customWidth="1"/>
    <col min="7248" max="7248" width="22.140625" style="281" bestFit="1" customWidth="1"/>
    <col min="7249" max="7249" width="5.5703125" style="281" bestFit="1" customWidth="1"/>
    <col min="7250" max="7280" width="5.7109375" style="281" customWidth="1"/>
    <col min="7281" max="7424" width="9.140625" style="281"/>
    <col min="7425" max="7425" width="17.42578125" style="281" customWidth="1"/>
    <col min="7426" max="7426" width="2.7109375" style="281" customWidth="1"/>
    <col min="7427" max="7427" width="3" style="281" customWidth="1"/>
    <col min="7428" max="7428" width="3.42578125" style="281" customWidth="1"/>
    <col min="7429" max="7429" width="5.42578125" style="281" customWidth="1"/>
    <col min="7430" max="7430" width="3.7109375" style="281" customWidth="1"/>
    <col min="7431" max="7431" width="2" style="281" customWidth="1"/>
    <col min="7432" max="7432" width="4.42578125" style="281" customWidth="1"/>
    <col min="7433" max="7438" width="3.28515625" style="281" customWidth="1"/>
    <col min="7439" max="7439" width="0.28515625" style="281" customWidth="1"/>
    <col min="7440" max="7440" width="2.7109375" style="281" customWidth="1"/>
    <col min="7441" max="7441" width="1.42578125" style="281" customWidth="1"/>
    <col min="7442" max="7442" width="2.140625" style="281" customWidth="1"/>
    <col min="7443" max="7443" width="3.28515625" style="281" customWidth="1"/>
    <col min="7444" max="7447" width="2.28515625" style="281" customWidth="1"/>
    <col min="7448" max="7448" width="5" style="281" customWidth="1"/>
    <col min="7449" max="7449" width="1.140625" style="281" customWidth="1"/>
    <col min="7450" max="7450" width="3.42578125" style="281" customWidth="1"/>
    <col min="7451" max="7451" width="1.140625" style="281" customWidth="1"/>
    <col min="7452" max="7452" width="1.7109375" style="281" customWidth="1"/>
    <col min="7453" max="7454" width="3.28515625" style="281" customWidth="1"/>
    <col min="7455" max="7455" width="3.7109375" style="281" customWidth="1"/>
    <col min="7456" max="7456" width="3.5703125" style="281" customWidth="1"/>
    <col min="7457" max="7457" width="1.7109375" style="281" customWidth="1"/>
    <col min="7458" max="7458" width="0.7109375" style="281" customWidth="1"/>
    <col min="7459" max="7459" width="1.5703125" style="281" customWidth="1"/>
    <col min="7460" max="7460" width="2.7109375" style="281" customWidth="1"/>
    <col min="7461" max="7461" width="2.85546875" style="281" customWidth="1"/>
    <col min="7462" max="7462" width="2.7109375" style="281" customWidth="1"/>
    <col min="7463" max="7463" width="5.7109375" style="281" customWidth="1"/>
    <col min="7464" max="7498" width="2.7109375" style="281" customWidth="1"/>
    <col min="7499" max="7499" width="5.28515625" style="281" bestFit="1" customWidth="1"/>
    <col min="7500" max="7500" width="21.85546875" style="281" bestFit="1" customWidth="1"/>
    <col min="7501" max="7501" width="5.5703125" style="281" bestFit="1" customWidth="1"/>
    <col min="7502" max="7502" width="18.140625" style="281" bestFit="1" customWidth="1"/>
    <col min="7503" max="7503" width="5.28515625" style="281" bestFit="1" customWidth="1"/>
    <col min="7504" max="7504" width="22.140625" style="281" bestFit="1" customWidth="1"/>
    <col min="7505" max="7505" width="5.5703125" style="281" bestFit="1" customWidth="1"/>
    <col min="7506" max="7536" width="5.7109375" style="281" customWidth="1"/>
    <col min="7537" max="7680" width="9.140625" style="281"/>
    <col min="7681" max="7681" width="17.42578125" style="281" customWidth="1"/>
    <col min="7682" max="7682" width="2.7109375" style="281" customWidth="1"/>
    <col min="7683" max="7683" width="3" style="281" customWidth="1"/>
    <col min="7684" max="7684" width="3.42578125" style="281" customWidth="1"/>
    <col min="7685" max="7685" width="5.42578125" style="281" customWidth="1"/>
    <col min="7686" max="7686" width="3.7109375" style="281" customWidth="1"/>
    <col min="7687" max="7687" width="2" style="281" customWidth="1"/>
    <col min="7688" max="7688" width="4.42578125" style="281" customWidth="1"/>
    <col min="7689" max="7694" width="3.28515625" style="281" customWidth="1"/>
    <col min="7695" max="7695" width="0.28515625" style="281" customWidth="1"/>
    <col min="7696" max="7696" width="2.7109375" style="281" customWidth="1"/>
    <col min="7697" max="7697" width="1.42578125" style="281" customWidth="1"/>
    <col min="7698" max="7698" width="2.140625" style="281" customWidth="1"/>
    <col min="7699" max="7699" width="3.28515625" style="281" customWidth="1"/>
    <col min="7700" max="7703" width="2.28515625" style="281" customWidth="1"/>
    <col min="7704" max="7704" width="5" style="281" customWidth="1"/>
    <col min="7705" max="7705" width="1.140625" style="281" customWidth="1"/>
    <col min="7706" max="7706" width="3.42578125" style="281" customWidth="1"/>
    <col min="7707" max="7707" width="1.140625" style="281" customWidth="1"/>
    <col min="7708" max="7708" width="1.7109375" style="281" customWidth="1"/>
    <col min="7709" max="7710" width="3.28515625" style="281" customWidth="1"/>
    <col min="7711" max="7711" width="3.7109375" style="281" customWidth="1"/>
    <col min="7712" max="7712" width="3.5703125" style="281" customWidth="1"/>
    <col min="7713" max="7713" width="1.7109375" style="281" customWidth="1"/>
    <col min="7714" max="7714" width="0.7109375" style="281" customWidth="1"/>
    <col min="7715" max="7715" width="1.5703125" style="281" customWidth="1"/>
    <col min="7716" max="7716" width="2.7109375" style="281" customWidth="1"/>
    <col min="7717" max="7717" width="2.85546875" style="281" customWidth="1"/>
    <col min="7718" max="7718" width="2.7109375" style="281" customWidth="1"/>
    <col min="7719" max="7719" width="5.7109375" style="281" customWidth="1"/>
    <col min="7720" max="7754" width="2.7109375" style="281" customWidth="1"/>
    <col min="7755" max="7755" width="5.28515625" style="281" bestFit="1" customWidth="1"/>
    <col min="7756" max="7756" width="21.85546875" style="281" bestFit="1" customWidth="1"/>
    <col min="7757" max="7757" width="5.5703125" style="281" bestFit="1" customWidth="1"/>
    <col min="7758" max="7758" width="18.140625" style="281" bestFit="1" customWidth="1"/>
    <col min="7759" max="7759" width="5.28515625" style="281" bestFit="1" customWidth="1"/>
    <col min="7760" max="7760" width="22.140625" style="281" bestFit="1" customWidth="1"/>
    <col min="7761" max="7761" width="5.5703125" style="281" bestFit="1" customWidth="1"/>
    <col min="7762" max="7792" width="5.7109375" style="281" customWidth="1"/>
    <col min="7793" max="7936" width="9.140625" style="281"/>
    <col min="7937" max="7937" width="17.42578125" style="281" customWidth="1"/>
    <col min="7938" max="7938" width="2.7109375" style="281" customWidth="1"/>
    <col min="7939" max="7939" width="3" style="281" customWidth="1"/>
    <col min="7940" max="7940" width="3.42578125" style="281" customWidth="1"/>
    <col min="7941" max="7941" width="5.42578125" style="281" customWidth="1"/>
    <col min="7942" max="7942" width="3.7109375" style="281" customWidth="1"/>
    <col min="7943" max="7943" width="2" style="281" customWidth="1"/>
    <col min="7944" max="7944" width="4.42578125" style="281" customWidth="1"/>
    <col min="7945" max="7950" width="3.28515625" style="281" customWidth="1"/>
    <col min="7951" max="7951" width="0.28515625" style="281" customWidth="1"/>
    <col min="7952" max="7952" width="2.7109375" style="281" customWidth="1"/>
    <col min="7953" max="7953" width="1.42578125" style="281" customWidth="1"/>
    <col min="7954" max="7954" width="2.140625" style="281" customWidth="1"/>
    <col min="7955" max="7955" width="3.28515625" style="281" customWidth="1"/>
    <col min="7956" max="7959" width="2.28515625" style="281" customWidth="1"/>
    <col min="7960" max="7960" width="5" style="281" customWidth="1"/>
    <col min="7961" max="7961" width="1.140625" style="281" customWidth="1"/>
    <col min="7962" max="7962" width="3.42578125" style="281" customWidth="1"/>
    <col min="7963" max="7963" width="1.140625" style="281" customWidth="1"/>
    <col min="7964" max="7964" width="1.7109375" style="281" customWidth="1"/>
    <col min="7965" max="7966" width="3.28515625" style="281" customWidth="1"/>
    <col min="7967" max="7967" width="3.7109375" style="281" customWidth="1"/>
    <col min="7968" max="7968" width="3.5703125" style="281" customWidth="1"/>
    <col min="7969" max="7969" width="1.7109375" style="281" customWidth="1"/>
    <col min="7970" max="7970" width="0.7109375" style="281" customWidth="1"/>
    <col min="7971" max="7971" width="1.5703125" style="281" customWidth="1"/>
    <col min="7972" max="7972" width="2.7109375" style="281" customWidth="1"/>
    <col min="7973" max="7973" width="2.85546875" style="281" customWidth="1"/>
    <col min="7974" max="7974" width="2.7109375" style="281" customWidth="1"/>
    <col min="7975" max="7975" width="5.7109375" style="281" customWidth="1"/>
    <col min="7976" max="8010" width="2.7109375" style="281" customWidth="1"/>
    <col min="8011" max="8011" width="5.28515625" style="281" bestFit="1" customWidth="1"/>
    <col min="8012" max="8012" width="21.85546875" style="281" bestFit="1" customWidth="1"/>
    <col min="8013" max="8013" width="5.5703125" style="281" bestFit="1" customWidth="1"/>
    <col min="8014" max="8014" width="18.140625" style="281" bestFit="1" customWidth="1"/>
    <col min="8015" max="8015" width="5.28515625" style="281" bestFit="1" customWidth="1"/>
    <col min="8016" max="8016" width="22.140625" style="281" bestFit="1" customWidth="1"/>
    <col min="8017" max="8017" width="5.5703125" style="281" bestFit="1" customWidth="1"/>
    <col min="8018" max="8048" width="5.7109375" style="281" customWidth="1"/>
    <col min="8049" max="8192" width="9.140625" style="281"/>
    <col min="8193" max="8193" width="17.42578125" style="281" customWidth="1"/>
    <col min="8194" max="8194" width="2.7109375" style="281" customWidth="1"/>
    <col min="8195" max="8195" width="3" style="281" customWidth="1"/>
    <col min="8196" max="8196" width="3.42578125" style="281" customWidth="1"/>
    <col min="8197" max="8197" width="5.42578125" style="281" customWidth="1"/>
    <col min="8198" max="8198" width="3.7109375" style="281" customWidth="1"/>
    <col min="8199" max="8199" width="2" style="281" customWidth="1"/>
    <col min="8200" max="8200" width="4.42578125" style="281" customWidth="1"/>
    <col min="8201" max="8206" width="3.28515625" style="281" customWidth="1"/>
    <col min="8207" max="8207" width="0.28515625" style="281" customWidth="1"/>
    <col min="8208" max="8208" width="2.7109375" style="281" customWidth="1"/>
    <col min="8209" max="8209" width="1.42578125" style="281" customWidth="1"/>
    <col min="8210" max="8210" width="2.140625" style="281" customWidth="1"/>
    <col min="8211" max="8211" width="3.28515625" style="281" customWidth="1"/>
    <col min="8212" max="8215" width="2.28515625" style="281" customWidth="1"/>
    <col min="8216" max="8216" width="5" style="281" customWidth="1"/>
    <col min="8217" max="8217" width="1.140625" style="281" customWidth="1"/>
    <col min="8218" max="8218" width="3.42578125" style="281" customWidth="1"/>
    <col min="8219" max="8219" width="1.140625" style="281" customWidth="1"/>
    <col min="8220" max="8220" width="1.7109375" style="281" customWidth="1"/>
    <col min="8221" max="8222" width="3.28515625" style="281" customWidth="1"/>
    <col min="8223" max="8223" width="3.7109375" style="281" customWidth="1"/>
    <col min="8224" max="8224" width="3.5703125" style="281" customWidth="1"/>
    <col min="8225" max="8225" width="1.7109375" style="281" customWidth="1"/>
    <col min="8226" max="8226" width="0.7109375" style="281" customWidth="1"/>
    <col min="8227" max="8227" width="1.5703125" style="281" customWidth="1"/>
    <col min="8228" max="8228" width="2.7109375" style="281" customWidth="1"/>
    <col min="8229" max="8229" width="2.85546875" style="281" customWidth="1"/>
    <col min="8230" max="8230" width="2.7109375" style="281" customWidth="1"/>
    <col min="8231" max="8231" width="5.7109375" style="281" customWidth="1"/>
    <col min="8232" max="8266" width="2.7109375" style="281" customWidth="1"/>
    <col min="8267" max="8267" width="5.28515625" style="281" bestFit="1" customWidth="1"/>
    <col min="8268" max="8268" width="21.85546875" style="281" bestFit="1" customWidth="1"/>
    <col min="8269" max="8269" width="5.5703125" style="281" bestFit="1" customWidth="1"/>
    <col min="8270" max="8270" width="18.140625" style="281" bestFit="1" customWidth="1"/>
    <col min="8271" max="8271" width="5.28515625" style="281" bestFit="1" customWidth="1"/>
    <col min="8272" max="8272" width="22.140625" style="281" bestFit="1" customWidth="1"/>
    <col min="8273" max="8273" width="5.5703125" style="281" bestFit="1" customWidth="1"/>
    <col min="8274" max="8304" width="5.7109375" style="281" customWidth="1"/>
    <col min="8305" max="8448" width="9.140625" style="281"/>
    <col min="8449" max="8449" width="17.42578125" style="281" customWidth="1"/>
    <col min="8450" max="8450" width="2.7109375" style="281" customWidth="1"/>
    <col min="8451" max="8451" width="3" style="281" customWidth="1"/>
    <col min="8452" max="8452" width="3.42578125" style="281" customWidth="1"/>
    <col min="8453" max="8453" width="5.42578125" style="281" customWidth="1"/>
    <col min="8454" max="8454" width="3.7109375" style="281" customWidth="1"/>
    <col min="8455" max="8455" width="2" style="281" customWidth="1"/>
    <col min="8456" max="8456" width="4.42578125" style="281" customWidth="1"/>
    <col min="8457" max="8462" width="3.28515625" style="281" customWidth="1"/>
    <col min="8463" max="8463" width="0.28515625" style="281" customWidth="1"/>
    <col min="8464" max="8464" width="2.7109375" style="281" customWidth="1"/>
    <col min="8465" max="8465" width="1.42578125" style="281" customWidth="1"/>
    <col min="8466" max="8466" width="2.140625" style="281" customWidth="1"/>
    <col min="8467" max="8467" width="3.28515625" style="281" customWidth="1"/>
    <col min="8468" max="8471" width="2.28515625" style="281" customWidth="1"/>
    <col min="8472" max="8472" width="5" style="281" customWidth="1"/>
    <col min="8473" max="8473" width="1.140625" style="281" customWidth="1"/>
    <col min="8474" max="8474" width="3.42578125" style="281" customWidth="1"/>
    <col min="8475" max="8475" width="1.140625" style="281" customWidth="1"/>
    <col min="8476" max="8476" width="1.7109375" style="281" customWidth="1"/>
    <col min="8477" max="8478" width="3.28515625" style="281" customWidth="1"/>
    <col min="8479" max="8479" width="3.7109375" style="281" customWidth="1"/>
    <col min="8480" max="8480" width="3.5703125" style="281" customWidth="1"/>
    <col min="8481" max="8481" width="1.7109375" style="281" customWidth="1"/>
    <col min="8482" max="8482" width="0.7109375" style="281" customWidth="1"/>
    <col min="8483" max="8483" width="1.5703125" style="281" customWidth="1"/>
    <col min="8484" max="8484" width="2.7109375" style="281" customWidth="1"/>
    <col min="8485" max="8485" width="2.85546875" style="281" customWidth="1"/>
    <col min="8486" max="8486" width="2.7109375" style="281" customWidth="1"/>
    <col min="8487" max="8487" width="5.7109375" style="281" customWidth="1"/>
    <col min="8488" max="8522" width="2.7109375" style="281" customWidth="1"/>
    <col min="8523" max="8523" width="5.28515625" style="281" bestFit="1" customWidth="1"/>
    <col min="8524" max="8524" width="21.85546875" style="281" bestFit="1" customWidth="1"/>
    <col min="8525" max="8525" width="5.5703125" style="281" bestFit="1" customWidth="1"/>
    <col min="8526" max="8526" width="18.140625" style="281" bestFit="1" customWidth="1"/>
    <col min="8527" max="8527" width="5.28515625" style="281" bestFit="1" customWidth="1"/>
    <col min="8528" max="8528" width="22.140625" style="281" bestFit="1" customWidth="1"/>
    <col min="8529" max="8529" width="5.5703125" style="281" bestFit="1" customWidth="1"/>
    <col min="8530" max="8560" width="5.7109375" style="281" customWidth="1"/>
    <col min="8561" max="8704" width="9.140625" style="281"/>
    <col min="8705" max="8705" width="17.42578125" style="281" customWidth="1"/>
    <col min="8706" max="8706" width="2.7109375" style="281" customWidth="1"/>
    <col min="8707" max="8707" width="3" style="281" customWidth="1"/>
    <col min="8708" max="8708" width="3.42578125" style="281" customWidth="1"/>
    <col min="8709" max="8709" width="5.42578125" style="281" customWidth="1"/>
    <col min="8710" max="8710" width="3.7109375" style="281" customWidth="1"/>
    <col min="8711" max="8711" width="2" style="281" customWidth="1"/>
    <col min="8712" max="8712" width="4.42578125" style="281" customWidth="1"/>
    <col min="8713" max="8718" width="3.28515625" style="281" customWidth="1"/>
    <col min="8719" max="8719" width="0.28515625" style="281" customWidth="1"/>
    <col min="8720" max="8720" width="2.7109375" style="281" customWidth="1"/>
    <col min="8721" max="8721" width="1.42578125" style="281" customWidth="1"/>
    <col min="8722" max="8722" width="2.140625" style="281" customWidth="1"/>
    <col min="8723" max="8723" width="3.28515625" style="281" customWidth="1"/>
    <col min="8724" max="8727" width="2.28515625" style="281" customWidth="1"/>
    <col min="8728" max="8728" width="5" style="281" customWidth="1"/>
    <col min="8729" max="8729" width="1.140625" style="281" customWidth="1"/>
    <col min="8730" max="8730" width="3.42578125" style="281" customWidth="1"/>
    <col min="8731" max="8731" width="1.140625" style="281" customWidth="1"/>
    <col min="8732" max="8732" width="1.7109375" style="281" customWidth="1"/>
    <col min="8733" max="8734" width="3.28515625" style="281" customWidth="1"/>
    <col min="8735" max="8735" width="3.7109375" style="281" customWidth="1"/>
    <col min="8736" max="8736" width="3.5703125" style="281" customWidth="1"/>
    <col min="8737" max="8737" width="1.7109375" style="281" customWidth="1"/>
    <col min="8738" max="8738" width="0.7109375" style="281" customWidth="1"/>
    <col min="8739" max="8739" width="1.5703125" style="281" customWidth="1"/>
    <col min="8740" max="8740" width="2.7109375" style="281" customWidth="1"/>
    <col min="8741" max="8741" width="2.85546875" style="281" customWidth="1"/>
    <col min="8742" max="8742" width="2.7109375" style="281" customWidth="1"/>
    <col min="8743" max="8743" width="5.7109375" style="281" customWidth="1"/>
    <col min="8744" max="8778" width="2.7109375" style="281" customWidth="1"/>
    <col min="8779" max="8779" width="5.28515625" style="281" bestFit="1" customWidth="1"/>
    <col min="8780" max="8780" width="21.85546875" style="281" bestFit="1" customWidth="1"/>
    <col min="8781" max="8781" width="5.5703125" style="281" bestFit="1" customWidth="1"/>
    <col min="8782" max="8782" width="18.140625" style="281" bestFit="1" customWidth="1"/>
    <col min="8783" max="8783" width="5.28515625" style="281" bestFit="1" customWidth="1"/>
    <col min="8784" max="8784" width="22.140625" style="281" bestFit="1" customWidth="1"/>
    <col min="8785" max="8785" width="5.5703125" style="281" bestFit="1" customWidth="1"/>
    <col min="8786" max="8816" width="5.7109375" style="281" customWidth="1"/>
    <col min="8817" max="8960" width="9.140625" style="281"/>
    <col min="8961" max="8961" width="17.42578125" style="281" customWidth="1"/>
    <col min="8962" max="8962" width="2.7109375" style="281" customWidth="1"/>
    <col min="8963" max="8963" width="3" style="281" customWidth="1"/>
    <col min="8964" max="8964" width="3.42578125" style="281" customWidth="1"/>
    <col min="8965" max="8965" width="5.42578125" style="281" customWidth="1"/>
    <col min="8966" max="8966" width="3.7109375" style="281" customWidth="1"/>
    <col min="8967" max="8967" width="2" style="281" customWidth="1"/>
    <col min="8968" max="8968" width="4.42578125" style="281" customWidth="1"/>
    <col min="8969" max="8974" width="3.28515625" style="281" customWidth="1"/>
    <col min="8975" max="8975" width="0.28515625" style="281" customWidth="1"/>
    <col min="8976" max="8976" width="2.7109375" style="281" customWidth="1"/>
    <col min="8977" max="8977" width="1.42578125" style="281" customWidth="1"/>
    <col min="8978" max="8978" width="2.140625" style="281" customWidth="1"/>
    <col min="8979" max="8979" width="3.28515625" style="281" customWidth="1"/>
    <col min="8980" max="8983" width="2.28515625" style="281" customWidth="1"/>
    <col min="8984" max="8984" width="5" style="281" customWidth="1"/>
    <col min="8985" max="8985" width="1.140625" style="281" customWidth="1"/>
    <col min="8986" max="8986" width="3.42578125" style="281" customWidth="1"/>
    <col min="8987" max="8987" width="1.140625" style="281" customWidth="1"/>
    <col min="8988" max="8988" width="1.7109375" style="281" customWidth="1"/>
    <col min="8989" max="8990" width="3.28515625" style="281" customWidth="1"/>
    <col min="8991" max="8991" width="3.7109375" style="281" customWidth="1"/>
    <col min="8992" max="8992" width="3.5703125" style="281" customWidth="1"/>
    <col min="8993" max="8993" width="1.7109375" style="281" customWidth="1"/>
    <col min="8994" max="8994" width="0.7109375" style="281" customWidth="1"/>
    <col min="8995" max="8995" width="1.5703125" style="281" customWidth="1"/>
    <col min="8996" max="8996" width="2.7109375" style="281" customWidth="1"/>
    <col min="8997" max="8997" width="2.85546875" style="281" customWidth="1"/>
    <col min="8998" max="8998" width="2.7109375" style="281" customWidth="1"/>
    <col min="8999" max="8999" width="5.7109375" style="281" customWidth="1"/>
    <col min="9000" max="9034" width="2.7109375" style="281" customWidth="1"/>
    <col min="9035" max="9035" width="5.28515625" style="281" bestFit="1" customWidth="1"/>
    <col min="9036" max="9036" width="21.85546875" style="281" bestFit="1" customWidth="1"/>
    <col min="9037" max="9037" width="5.5703125" style="281" bestFit="1" customWidth="1"/>
    <col min="9038" max="9038" width="18.140625" style="281" bestFit="1" customWidth="1"/>
    <col min="9039" max="9039" width="5.28515625" style="281" bestFit="1" customWidth="1"/>
    <col min="9040" max="9040" width="22.140625" style="281" bestFit="1" customWidth="1"/>
    <col min="9041" max="9041" width="5.5703125" style="281" bestFit="1" customWidth="1"/>
    <col min="9042" max="9072" width="5.7109375" style="281" customWidth="1"/>
    <col min="9073" max="9216" width="9.140625" style="281"/>
    <col min="9217" max="9217" width="17.42578125" style="281" customWidth="1"/>
    <col min="9218" max="9218" width="2.7109375" style="281" customWidth="1"/>
    <col min="9219" max="9219" width="3" style="281" customWidth="1"/>
    <col min="9220" max="9220" width="3.42578125" style="281" customWidth="1"/>
    <col min="9221" max="9221" width="5.42578125" style="281" customWidth="1"/>
    <col min="9222" max="9222" width="3.7109375" style="281" customWidth="1"/>
    <col min="9223" max="9223" width="2" style="281" customWidth="1"/>
    <col min="9224" max="9224" width="4.42578125" style="281" customWidth="1"/>
    <col min="9225" max="9230" width="3.28515625" style="281" customWidth="1"/>
    <col min="9231" max="9231" width="0.28515625" style="281" customWidth="1"/>
    <col min="9232" max="9232" width="2.7109375" style="281" customWidth="1"/>
    <col min="9233" max="9233" width="1.42578125" style="281" customWidth="1"/>
    <col min="9234" max="9234" width="2.140625" style="281" customWidth="1"/>
    <col min="9235" max="9235" width="3.28515625" style="281" customWidth="1"/>
    <col min="9236" max="9239" width="2.28515625" style="281" customWidth="1"/>
    <col min="9240" max="9240" width="5" style="281" customWidth="1"/>
    <col min="9241" max="9241" width="1.140625" style="281" customWidth="1"/>
    <col min="9242" max="9242" width="3.42578125" style="281" customWidth="1"/>
    <col min="9243" max="9243" width="1.140625" style="281" customWidth="1"/>
    <col min="9244" max="9244" width="1.7109375" style="281" customWidth="1"/>
    <col min="9245" max="9246" width="3.28515625" style="281" customWidth="1"/>
    <col min="9247" max="9247" width="3.7109375" style="281" customWidth="1"/>
    <col min="9248" max="9248" width="3.5703125" style="281" customWidth="1"/>
    <col min="9249" max="9249" width="1.7109375" style="281" customWidth="1"/>
    <col min="9250" max="9250" width="0.7109375" style="281" customWidth="1"/>
    <col min="9251" max="9251" width="1.5703125" style="281" customWidth="1"/>
    <col min="9252" max="9252" width="2.7109375" style="281" customWidth="1"/>
    <col min="9253" max="9253" width="2.85546875" style="281" customWidth="1"/>
    <col min="9254" max="9254" width="2.7109375" style="281" customWidth="1"/>
    <col min="9255" max="9255" width="5.7109375" style="281" customWidth="1"/>
    <col min="9256" max="9290" width="2.7109375" style="281" customWidth="1"/>
    <col min="9291" max="9291" width="5.28515625" style="281" bestFit="1" customWidth="1"/>
    <col min="9292" max="9292" width="21.85546875" style="281" bestFit="1" customWidth="1"/>
    <col min="9293" max="9293" width="5.5703125" style="281" bestFit="1" customWidth="1"/>
    <col min="9294" max="9294" width="18.140625" style="281" bestFit="1" customWidth="1"/>
    <col min="9295" max="9295" width="5.28515625" style="281" bestFit="1" customWidth="1"/>
    <col min="9296" max="9296" width="22.140625" style="281" bestFit="1" customWidth="1"/>
    <col min="9297" max="9297" width="5.5703125" style="281" bestFit="1" customWidth="1"/>
    <col min="9298" max="9328" width="5.7109375" style="281" customWidth="1"/>
    <col min="9329" max="9472" width="9.140625" style="281"/>
    <col min="9473" max="9473" width="17.42578125" style="281" customWidth="1"/>
    <col min="9474" max="9474" width="2.7109375" style="281" customWidth="1"/>
    <col min="9475" max="9475" width="3" style="281" customWidth="1"/>
    <col min="9476" max="9476" width="3.42578125" style="281" customWidth="1"/>
    <col min="9477" max="9477" width="5.42578125" style="281" customWidth="1"/>
    <col min="9478" max="9478" width="3.7109375" style="281" customWidth="1"/>
    <col min="9479" max="9479" width="2" style="281" customWidth="1"/>
    <col min="9480" max="9480" width="4.42578125" style="281" customWidth="1"/>
    <col min="9481" max="9486" width="3.28515625" style="281" customWidth="1"/>
    <col min="9487" max="9487" width="0.28515625" style="281" customWidth="1"/>
    <col min="9488" max="9488" width="2.7109375" style="281" customWidth="1"/>
    <col min="9489" max="9489" width="1.42578125" style="281" customWidth="1"/>
    <col min="9490" max="9490" width="2.140625" style="281" customWidth="1"/>
    <col min="9491" max="9491" width="3.28515625" style="281" customWidth="1"/>
    <col min="9492" max="9495" width="2.28515625" style="281" customWidth="1"/>
    <col min="9496" max="9496" width="5" style="281" customWidth="1"/>
    <col min="9497" max="9497" width="1.140625" style="281" customWidth="1"/>
    <col min="9498" max="9498" width="3.42578125" style="281" customWidth="1"/>
    <col min="9499" max="9499" width="1.140625" style="281" customWidth="1"/>
    <col min="9500" max="9500" width="1.7109375" style="281" customWidth="1"/>
    <col min="9501" max="9502" width="3.28515625" style="281" customWidth="1"/>
    <col min="9503" max="9503" width="3.7109375" style="281" customWidth="1"/>
    <col min="9504" max="9504" width="3.5703125" style="281" customWidth="1"/>
    <col min="9505" max="9505" width="1.7109375" style="281" customWidth="1"/>
    <col min="9506" max="9506" width="0.7109375" style="281" customWidth="1"/>
    <col min="9507" max="9507" width="1.5703125" style="281" customWidth="1"/>
    <col min="9508" max="9508" width="2.7109375" style="281" customWidth="1"/>
    <col min="9509" max="9509" width="2.85546875" style="281" customWidth="1"/>
    <col min="9510" max="9510" width="2.7109375" style="281" customWidth="1"/>
    <col min="9511" max="9511" width="5.7109375" style="281" customWidth="1"/>
    <col min="9512" max="9546" width="2.7109375" style="281" customWidth="1"/>
    <col min="9547" max="9547" width="5.28515625" style="281" bestFit="1" customWidth="1"/>
    <col min="9548" max="9548" width="21.85546875" style="281" bestFit="1" customWidth="1"/>
    <col min="9549" max="9549" width="5.5703125" style="281" bestFit="1" customWidth="1"/>
    <col min="9550" max="9550" width="18.140625" style="281" bestFit="1" customWidth="1"/>
    <col min="9551" max="9551" width="5.28515625" style="281" bestFit="1" customWidth="1"/>
    <col min="9552" max="9552" width="22.140625" style="281" bestFit="1" customWidth="1"/>
    <col min="9553" max="9553" width="5.5703125" style="281" bestFit="1" customWidth="1"/>
    <col min="9554" max="9584" width="5.7109375" style="281" customWidth="1"/>
    <col min="9585" max="9728" width="9.140625" style="281"/>
    <col min="9729" max="9729" width="17.42578125" style="281" customWidth="1"/>
    <col min="9730" max="9730" width="2.7109375" style="281" customWidth="1"/>
    <col min="9731" max="9731" width="3" style="281" customWidth="1"/>
    <col min="9732" max="9732" width="3.42578125" style="281" customWidth="1"/>
    <col min="9733" max="9733" width="5.42578125" style="281" customWidth="1"/>
    <col min="9734" max="9734" width="3.7109375" style="281" customWidth="1"/>
    <col min="9735" max="9735" width="2" style="281" customWidth="1"/>
    <col min="9736" max="9736" width="4.42578125" style="281" customWidth="1"/>
    <col min="9737" max="9742" width="3.28515625" style="281" customWidth="1"/>
    <col min="9743" max="9743" width="0.28515625" style="281" customWidth="1"/>
    <col min="9744" max="9744" width="2.7109375" style="281" customWidth="1"/>
    <col min="9745" max="9745" width="1.42578125" style="281" customWidth="1"/>
    <col min="9746" max="9746" width="2.140625" style="281" customWidth="1"/>
    <col min="9747" max="9747" width="3.28515625" style="281" customWidth="1"/>
    <col min="9748" max="9751" width="2.28515625" style="281" customWidth="1"/>
    <col min="9752" max="9752" width="5" style="281" customWidth="1"/>
    <col min="9753" max="9753" width="1.140625" style="281" customWidth="1"/>
    <col min="9754" max="9754" width="3.42578125" style="281" customWidth="1"/>
    <col min="9755" max="9755" width="1.140625" style="281" customWidth="1"/>
    <col min="9756" max="9756" width="1.7109375" style="281" customWidth="1"/>
    <col min="9757" max="9758" width="3.28515625" style="281" customWidth="1"/>
    <col min="9759" max="9759" width="3.7109375" style="281" customWidth="1"/>
    <col min="9760" max="9760" width="3.5703125" style="281" customWidth="1"/>
    <col min="9761" max="9761" width="1.7109375" style="281" customWidth="1"/>
    <col min="9762" max="9762" width="0.7109375" style="281" customWidth="1"/>
    <col min="9763" max="9763" width="1.5703125" style="281" customWidth="1"/>
    <col min="9764" max="9764" width="2.7109375" style="281" customWidth="1"/>
    <col min="9765" max="9765" width="2.85546875" style="281" customWidth="1"/>
    <col min="9766" max="9766" width="2.7109375" style="281" customWidth="1"/>
    <col min="9767" max="9767" width="5.7109375" style="281" customWidth="1"/>
    <col min="9768" max="9802" width="2.7109375" style="281" customWidth="1"/>
    <col min="9803" max="9803" width="5.28515625" style="281" bestFit="1" customWidth="1"/>
    <col min="9804" max="9804" width="21.85546875" style="281" bestFit="1" customWidth="1"/>
    <col min="9805" max="9805" width="5.5703125" style="281" bestFit="1" customWidth="1"/>
    <col min="9806" max="9806" width="18.140625" style="281" bestFit="1" customWidth="1"/>
    <col min="9807" max="9807" width="5.28515625" style="281" bestFit="1" customWidth="1"/>
    <col min="9808" max="9808" width="22.140625" style="281" bestFit="1" customWidth="1"/>
    <col min="9809" max="9809" width="5.5703125" style="281" bestFit="1" customWidth="1"/>
    <col min="9810" max="9840" width="5.7109375" style="281" customWidth="1"/>
    <col min="9841" max="9984" width="9.140625" style="281"/>
    <col min="9985" max="9985" width="17.42578125" style="281" customWidth="1"/>
    <col min="9986" max="9986" width="2.7109375" style="281" customWidth="1"/>
    <col min="9987" max="9987" width="3" style="281" customWidth="1"/>
    <col min="9988" max="9988" width="3.42578125" style="281" customWidth="1"/>
    <col min="9989" max="9989" width="5.42578125" style="281" customWidth="1"/>
    <col min="9990" max="9990" width="3.7109375" style="281" customWidth="1"/>
    <col min="9991" max="9991" width="2" style="281" customWidth="1"/>
    <col min="9992" max="9992" width="4.42578125" style="281" customWidth="1"/>
    <col min="9993" max="9998" width="3.28515625" style="281" customWidth="1"/>
    <col min="9999" max="9999" width="0.28515625" style="281" customWidth="1"/>
    <col min="10000" max="10000" width="2.7109375" style="281" customWidth="1"/>
    <col min="10001" max="10001" width="1.42578125" style="281" customWidth="1"/>
    <col min="10002" max="10002" width="2.140625" style="281" customWidth="1"/>
    <col min="10003" max="10003" width="3.28515625" style="281" customWidth="1"/>
    <col min="10004" max="10007" width="2.28515625" style="281" customWidth="1"/>
    <col min="10008" max="10008" width="5" style="281" customWidth="1"/>
    <col min="10009" max="10009" width="1.140625" style="281" customWidth="1"/>
    <col min="10010" max="10010" width="3.42578125" style="281" customWidth="1"/>
    <col min="10011" max="10011" width="1.140625" style="281" customWidth="1"/>
    <col min="10012" max="10012" width="1.7109375" style="281" customWidth="1"/>
    <col min="10013" max="10014" width="3.28515625" style="281" customWidth="1"/>
    <col min="10015" max="10015" width="3.7109375" style="281" customWidth="1"/>
    <col min="10016" max="10016" width="3.5703125" style="281" customWidth="1"/>
    <col min="10017" max="10017" width="1.7109375" style="281" customWidth="1"/>
    <col min="10018" max="10018" width="0.7109375" style="281" customWidth="1"/>
    <col min="10019" max="10019" width="1.5703125" style="281" customWidth="1"/>
    <col min="10020" max="10020" width="2.7109375" style="281" customWidth="1"/>
    <col min="10021" max="10021" width="2.85546875" style="281" customWidth="1"/>
    <col min="10022" max="10022" width="2.7109375" style="281" customWidth="1"/>
    <col min="10023" max="10023" width="5.7109375" style="281" customWidth="1"/>
    <col min="10024" max="10058" width="2.7109375" style="281" customWidth="1"/>
    <col min="10059" max="10059" width="5.28515625" style="281" bestFit="1" customWidth="1"/>
    <col min="10060" max="10060" width="21.85546875" style="281" bestFit="1" customWidth="1"/>
    <col min="10061" max="10061" width="5.5703125" style="281" bestFit="1" customWidth="1"/>
    <col min="10062" max="10062" width="18.140625" style="281" bestFit="1" customWidth="1"/>
    <col min="10063" max="10063" width="5.28515625" style="281" bestFit="1" customWidth="1"/>
    <col min="10064" max="10064" width="22.140625" style="281" bestFit="1" customWidth="1"/>
    <col min="10065" max="10065" width="5.5703125" style="281" bestFit="1" customWidth="1"/>
    <col min="10066" max="10096" width="5.7109375" style="281" customWidth="1"/>
    <col min="10097" max="10240" width="9.140625" style="281"/>
    <col min="10241" max="10241" width="17.42578125" style="281" customWidth="1"/>
    <col min="10242" max="10242" width="2.7109375" style="281" customWidth="1"/>
    <col min="10243" max="10243" width="3" style="281" customWidth="1"/>
    <col min="10244" max="10244" width="3.42578125" style="281" customWidth="1"/>
    <col min="10245" max="10245" width="5.42578125" style="281" customWidth="1"/>
    <col min="10246" max="10246" width="3.7109375" style="281" customWidth="1"/>
    <col min="10247" max="10247" width="2" style="281" customWidth="1"/>
    <col min="10248" max="10248" width="4.42578125" style="281" customWidth="1"/>
    <col min="10249" max="10254" width="3.28515625" style="281" customWidth="1"/>
    <col min="10255" max="10255" width="0.28515625" style="281" customWidth="1"/>
    <col min="10256" max="10256" width="2.7109375" style="281" customWidth="1"/>
    <col min="10257" max="10257" width="1.42578125" style="281" customWidth="1"/>
    <col min="10258" max="10258" width="2.140625" style="281" customWidth="1"/>
    <col min="10259" max="10259" width="3.28515625" style="281" customWidth="1"/>
    <col min="10260" max="10263" width="2.28515625" style="281" customWidth="1"/>
    <col min="10264" max="10264" width="5" style="281" customWidth="1"/>
    <col min="10265" max="10265" width="1.140625" style="281" customWidth="1"/>
    <col min="10266" max="10266" width="3.42578125" style="281" customWidth="1"/>
    <col min="10267" max="10267" width="1.140625" style="281" customWidth="1"/>
    <col min="10268" max="10268" width="1.7109375" style="281" customWidth="1"/>
    <col min="10269" max="10270" width="3.28515625" style="281" customWidth="1"/>
    <col min="10271" max="10271" width="3.7109375" style="281" customWidth="1"/>
    <col min="10272" max="10272" width="3.5703125" style="281" customWidth="1"/>
    <col min="10273" max="10273" width="1.7109375" style="281" customWidth="1"/>
    <col min="10274" max="10274" width="0.7109375" style="281" customWidth="1"/>
    <col min="10275" max="10275" width="1.5703125" style="281" customWidth="1"/>
    <col min="10276" max="10276" width="2.7109375" style="281" customWidth="1"/>
    <col min="10277" max="10277" width="2.85546875" style="281" customWidth="1"/>
    <col min="10278" max="10278" width="2.7109375" style="281" customWidth="1"/>
    <col min="10279" max="10279" width="5.7109375" style="281" customWidth="1"/>
    <col min="10280" max="10314" width="2.7109375" style="281" customWidth="1"/>
    <col min="10315" max="10315" width="5.28515625" style="281" bestFit="1" customWidth="1"/>
    <col min="10316" max="10316" width="21.85546875" style="281" bestFit="1" customWidth="1"/>
    <col min="10317" max="10317" width="5.5703125" style="281" bestFit="1" customWidth="1"/>
    <col min="10318" max="10318" width="18.140625" style="281" bestFit="1" customWidth="1"/>
    <col min="10319" max="10319" width="5.28515625" style="281" bestFit="1" customWidth="1"/>
    <col min="10320" max="10320" width="22.140625" style="281" bestFit="1" customWidth="1"/>
    <col min="10321" max="10321" width="5.5703125" style="281" bestFit="1" customWidth="1"/>
    <col min="10322" max="10352" width="5.7109375" style="281" customWidth="1"/>
    <col min="10353" max="10496" width="9.140625" style="281"/>
    <col min="10497" max="10497" width="17.42578125" style="281" customWidth="1"/>
    <col min="10498" max="10498" width="2.7109375" style="281" customWidth="1"/>
    <col min="10499" max="10499" width="3" style="281" customWidth="1"/>
    <col min="10500" max="10500" width="3.42578125" style="281" customWidth="1"/>
    <col min="10501" max="10501" width="5.42578125" style="281" customWidth="1"/>
    <col min="10502" max="10502" width="3.7109375" style="281" customWidth="1"/>
    <col min="10503" max="10503" width="2" style="281" customWidth="1"/>
    <col min="10504" max="10504" width="4.42578125" style="281" customWidth="1"/>
    <col min="10505" max="10510" width="3.28515625" style="281" customWidth="1"/>
    <col min="10511" max="10511" width="0.28515625" style="281" customWidth="1"/>
    <col min="10512" max="10512" width="2.7109375" style="281" customWidth="1"/>
    <col min="10513" max="10513" width="1.42578125" style="281" customWidth="1"/>
    <col min="10514" max="10514" width="2.140625" style="281" customWidth="1"/>
    <col min="10515" max="10515" width="3.28515625" style="281" customWidth="1"/>
    <col min="10516" max="10519" width="2.28515625" style="281" customWidth="1"/>
    <col min="10520" max="10520" width="5" style="281" customWidth="1"/>
    <col min="10521" max="10521" width="1.140625" style="281" customWidth="1"/>
    <col min="10522" max="10522" width="3.42578125" style="281" customWidth="1"/>
    <col min="10523" max="10523" width="1.140625" style="281" customWidth="1"/>
    <col min="10524" max="10524" width="1.7109375" style="281" customWidth="1"/>
    <col min="10525" max="10526" width="3.28515625" style="281" customWidth="1"/>
    <col min="10527" max="10527" width="3.7109375" style="281" customWidth="1"/>
    <col min="10528" max="10528" width="3.5703125" style="281" customWidth="1"/>
    <col min="10529" max="10529" width="1.7109375" style="281" customWidth="1"/>
    <col min="10530" max="10530" width="0.7109375" style="281" customWidth="1"/>
    <col min="10531" max="10531" width="1.5703125" style="281" customWidth="1"/>
    <col min="10532" max="10532" width="2.7109375" style="281" customWidth="1"/>
    <col min="10533" max="10533" width="2.85546875" style="281" customWidth="1"/>
    <col min="10534" max="10534" width="2.7109375" style="281" customWidth="1"/>
    <col min="10535" max="10535" width="5.7109375" style="281" customWidth="1"/>
    <col min="10536" max="10570" width="2.7109375" style="281" customWidth="1"/>
    <col min="10571" max="10571" width="5.28515625" style="281" bestFit="1" customWidth="1"/>
    <col min="10572" max="10572" width="21.85546875" style="281" bestFit="1" customWidth="1"/>
    <col min="10573" max="10573" width="5.5703125" style="281" bestFit="1" customWidth="1"/>
    <col min="10574" max="10574" width="18.140625" style="281" bestFit="1" customWidth="1"/>
    <col min="10575" max="10575" width="5.28515625" style="281" bestFit="1" customWidth="1"/>
    <col min="10576" max="10576" width="22.140625" style="281" bestFit="1" customWidth="1"/>
    <col min="10577" max="10577" width="5.5703125" style="281" bestFit="1" customWidth="1"/>
    <col min="10578" max="10608" width="5.7109375" style="281" customWidth="1"/>
    <col min="10609" max="10752" width="9.140625" style="281"/>
    <col min="10753" max="10753" width="17.42578125" style="281" customWidth="1"/>
    <col min="10754" max="10754" width="2.7109375" style="281" customWidth="1"/>
    <col min="10755" max="10755" width="3" style="281" customWidth="1"/>
    <col min="10756" max="10756" width="3.42578125" style="281" customWidth="1"/>
    <col min="10757" max="10757" width="5.42578125" style="281" customWidth="1"/>
    <col min="10758" max="10758" width="3.7109375" style="281" customWidth="1"/>
    <col min="10759" max="10759" width="2" style="281" customWidth="1"/>
    <col min="10760" max="10760" width="4.42578125" style="281" customWidth="1"/>
    <col min="10761" max="10766" width="3.28515625" style="281" customWidth="1"/>
    <col min="10767" max="10767" width="0.28515625" style="281" customWidth="1"/>
    <col min="10768" max="10768" width="2.7109375" style="281" customWidth="1"/>
    <col min="10769" max="10769" width="1.42578125" style="281" customWidth="1"/>
    <col min="10770" max="10770" width="2.140625" style="281" customWidth="1"/>
    <col min="10771" max="10771" width="3.28515625" style="281" customWidth="1"/>
    <col min="10772" max="10775" width="2.28515625" style="281" customWidth="1"/>
    <col min="10776" max="10776" width="5" style="281" customWidth="1"/>
    <col min="10777" max="10777" width="1.140625" style="281" customWidth="1"/>
    <col min="10778" max="10778" width="3.42578125" style="281" customWidth="1"/>
    <col min="10779" max="10779" width="1.140625" style="281" customWidth="1"/>
    <col min="10780" max="10780" width="1.7109375" style="281" customWidth="1"/>
    <col min="10781" max="10782" width="3.28515625" style="281" customWidth="1"/>
    <col min="10783" max="10783" width="3.7109375" style="281" customWidth="1"/>
    <col min="10784" max="10784" width="3.5703125" style="281" customWidth="1"/>
    <col min="10785" max="10785" width="1.7109375" style="281" customWidth="1"/>
    <col min="10786" max="10786" width="0.7109375" style="281" customWidth="1"/>
    <col min="10787" max="10787" width="1.5703125" style="281" customWidth="1"/>
    <col min="10788" max="10788" width="2.7109375" style="281" customWidth="1"/>
    <col min="10789" max="10789" width="2.85546875" style="281" customWidth="1"/>
    <col min="10790" max="10790" width="2.7109375" style="281" customWidth="1"/>
    <col min="10791" max="10791" width="5.7109375" style="281" customWidth="1"/>
    <col min="10792" max="10826" width="2.7109375" style="281" customWidth="1"/>
    <col min="10827" max="10827" width="5.28515625" style="281" bestFit="1" customWidth="1"/>
    <col min="10828" max="10828" width="21.85546875" style="281" bestFit="1" customWidth="1"/>
    <col min="10829" max="10829" width="5.5703125" style="281" bestFit="1" customWidth="1"/>
    <col min="10830" max="10830" width="18.140625" style="281" bestFit="1" customWidth="1"/>
    <col min="10831" max="10831" width="5.28515625" style="281" bestFit="1" customWidth="1"/>
    <col min="10832" max="10832" width="22.140625" style="281" bestFit="1" customWidth="1"/>
    <col min="10833" max="10833" width="5.5703125" style="281" bestFit="1" customWidth="1"/>
    <col min="10834" max="10864" width="5.7109375" style="281" customWidth="1"/>
    <col min="10865" max="11008" width="9.140625" style="281"/>
    <col min="11009" max="11009" width="17.42578125" style="281" customWidth="1"/>
    <col min="11010" max="11010" width="2.7109375" style="281" customWidth="1"/>
    <col min="11011" max="11011" width="3" style="281" customWidth="1"/>
    <col min="11012" max="11012" width="3.42578125" style="281" customWidth="1"/>
    <col min="11013" max="11013" width="5.42578125" style="281" customWidth="1"/>
    <col min="11014" max="11014" width="3.7109375" style="281" customWidth="1"/>
    <col min="11015" max="11015" width="2" style="281" customWidth="1"/>
    <col min="11016" max="11016" width="4.42578125" style="281" customWidth="1"/>
    <col min="11017" max="11022" width="3.28515625" style="281" customWidth="1"/>
    <col min="11023" max="11023" width="0.28515625" style="281" customWidth="1"/>
    <col min="11024" max="11024" width="2.7109375" style="281" customWidth="1"/>
    <col min="11025" max="11025" width="1.42578125" style="281" customWidth="1"/>
    <col min="11026" max="11026" width="2.140625" style="281" customWidth="1"/>
    <col min="11027" max="11027" width="3.28515625" style="281" customWidth="1"/>
    <col min="11028" max="11031" width="2.28515625" style="281" customWidth="1"/>
    <col min="11032" max="11032" width="5" style="281" customWidth="1"/>
    <col min="11033" max="11033" width="1.140625" style="281" customWidth="1"/>
    <col min="11034" max="11034" width="3.42578125" style="281" customWidth="1"/>
    <col min="11035" max="11035" width="1.140625" style="281" customWidth="1"/>
    <col min="11036" max="11036" width="1.7109375" style="281" customWidth="1"/>
    <col min="11037" max="11038" width="3.28515625" style="281" customWidth="1"/>
    <col min="11039" max="11039" width="3.7109375" style="281" customWidth="1"/>
    <col min="11040" max="11040" width="3.5703125" style="281" customWidth="1"/>
    <col min="11041" max="11041" width="1.7109375" style="281" customWidth="1"/>
    <col min="11042" max="11042" width="0.7109375" style="281" customWidth="1"/>
    <col min="11043" max="11043" width="1.5703125" style="281" customWidth="1"/>
    <col min="11044" max="11044" width="2.7109375" style="281" customWidth="1"/>
    <col min="11045" max="11045" width="2.85546875" style="281" customWidth="1"/>
    <col min="11046" max="11046" width="2.7109375" style="281" customWidth="1"/>
    <col min="11047" max="11047" width="5.7109375" style="281" customWidth="1"/>
    <col min="11048" max="11082" width="2.7109375" style="281" customWidth="1"/>
    <col min="11083" max="11083" width="5.28515625" style="281" bestFit="1" customWidth="1"/>
    <col min="11084" max="11084" width="21.85546875" style="281" bestFit="1" customWidth="1"/>
    <col min="11085" max="11085" width="5.5703125" style="281" bestFit="1" customWidth="1"/>
    <col min="11086" max="11086" width="18.140625" style="281" bestFit="1" customWidth="1"/>
    <col min="11087" max="11087" width="5.28515625" style="281" bestFit="1" customWidth="1"/>
    <col min="11088" max="11088" width="22.140625" style="281" bestFit="1" customWidth="1"/>
    <col min="11089" max="11089" width="5.5703125" style="281" bestFit="1" customWidth="1"/>
    <col min="11090" max="11120" width="5.7109375" style="281" customWidth="1"/>
    <col min="11121" max="11264" width="9.140625" style="281"/>
    <col min="11265" max="11265" width="17.42578125" style="281" customWidth="1"/>
    <col min="11266" max="11266" width="2.7109375" style="281" customWidth="1"/>
    <col min="11267" max="11267" width="3" style="281" customWidth="1"/>
    <col min="11268" max="11268" width="3.42578125" style="281" customWidth="1"/>
    <col min="11269" max="11269" width="5.42578125" style="281" customWidth="1"/>
    <col min="11270" max="11270" width="3.7109375" style="281" customWidth="1"/>
    <col min="11271" max="11271" width="2" style="281" customWidth="1"/>
    <col min="11272" max="11272" width="4.42578125" style="281" customWidth="1"/>
    <col min="11273" max="11278" width="3.28515625" style="281" customWidth="1"/>
    <col min="11279" max="11279" width="0.28515625" style="281" customWidth="1"/>
    <col min="11280" max="11280" width="2.7109375" style="281" customWidth="1"/>
    <col min="11281" max="11281" width="1.42578125" style="281" customWidth="1"/>
    <col min="11282" max="11282" width="2.140625" style="281" customWidth="1"/>
    <col min="11283" max="11283" width="3.28515625" style="281" customWidth="1"/>
    <col min="11284" max="11287" width="2.28515625" style="281" customWidth="1"/>
    <col min="11288" max="11288" width="5" style="281" customWidth="1"/>
    <col min="11289" max="11289" width="1.140625" style="281" customWidth="1"/>
    <col min="11290" max="11290" width="3.42578125" style="281" customWidth="1"/>
    <col min="11291" max="11291" width="1.140625" style="281" customWidth="1"/>
    <col min="11292" max="11292" width="1.7109375" style="281" customWidth="1"/>
    <col min="11293" max="11294" width="3.28515625" style="281" customWidth="1"/>
    <col min="11295" max="11295" width="3.7109375" style="281" customWidth="1"/>
    <col min="11296" max="11296" width="3.5703125" style="281" customWidth="1"/>
    <col min="11297" max="11297" width="1.7109375" style="281" customWidth="1"/>
    <col min="11298" max="11298" width="0.7109375" style="281" customWidth="1"/>
    <col min="11299" max="11299" width="1.5703125" style="281" customWidth="1"/>
    <col min="11300" max="11300" width="2.7109375" style="281" customWidth="1"/>
    <col min="11301" max="11301" width="2.85546875" style="281" customWidth="1"/>
    <col min="11302" max="11302" width="2.7109375" style="281" customWidth="1"/>
    <col min="11303" max="11303" width="5.7109375" style="281" customWidth="1"/>
    <col min="11304" max="11338" width="2.7109375" style="281" customWidth="1"/>
    <col min="11339" max="11339" width="5.28515625" style="281" bestFit="1" customWidth="1"/>
    <col min="11340" max="11340" width="21.85546875" style="281" bestFit="1" customWidth="1"/>
    <col min="11341" max="11341" width="5.5703125" style="281" bestFit="1" customWidth="1"/>
    <col min="11342" max="11342" width="18.140625" style="281" bestFit="1" customWidth="1"/>
    <col min="11343" max="11343" width="5.28515625" style="281" bestFit="1" customWidth="1"/>
    <col min="11344" max="11344" width="22.140625" style="281" bestFit="1" customWidth="1"/>
    <col min="11345" max="11345" width="5.5703125" style="281" bestFit="1" customWidth="1"/>
    <col min="11346" max="11376" width="5.7109375" style="281" customWidth="1"/>
    <col min="11377" max="11520" width="9.140625" style="281"/>
    <col min="11521" max="11521" width="17.42578125" style="281" customWidth="1"/>
    <col min="11522" max="11522" width="2.7109375" style="281" customWidth="1"/>
    <col min="11523" max="11523" width="3" style="281" customWidth="1"/>
    <col min="11524" max="11524" width="3.42578125" style="281" customWidth="1"/>
    <col min="11525" max="11525" width="5.42578125" style="281" customWidth="1"/>
    <col min="11526" max="11526" width="3.7109375" style="281" customWidth="1"/>
    <col min="11527" max="11527" width="2" style="281" customWidth="1"/>
    <col min="11528" max="11528" width="4.42578125" style="281" customWidth="1"/>
    <col min="11529" max="11534" width="3.28515625" style="281" customWidth="1"/>
    <col min="11535" max="11535" width="0.28515625" style="281" customWidth="1"/>
    <col min="11536" max="11536" width="2.7109375" style="281" customWidth="1"/>
    <col min="11537" max="11537" width="1.42578125" style="281" customWidth="1"/>
    <col min="11538" max="11538" width="2.140625" style="281" customWidth="1"/>
    <col min="11539" max="11539" width="3.28515625" style="281" customWidth="1"/>
    <col min="11540" max="11543" width="2.28515625" style="281" customWidth="1"/>
    <col min="11544" max="11544" width="5" style="281" customWidth="1"/>
    <col min="11545" max="11545" width="1.140625" style="281" customWidth="1"/>
    <col min="11546" max="11546" width="3.42578125" style="281" customWidth="1"/>
    <col min="11547" max="11547" width="1.140625" style="281" customWidth="1"/>
    <col min="11548" max="11548" width="1.7109375" style="281" customWidth="1"/>
    <col min="11549" max="11550" width="3.28515625" style="281" customWidth="1"/>
    <col min="11551" max="11551" width="3.7109375" style="281" customWidth="1"/>
    <col min="11552" max="11552" width="3.5703125" style="281" customWidth="1"/>
    <col min="11553" max="11553" width="1.7109375" style="281" customWidth="1"/>
    <col min="11554" max="11554" width="0.7109375" style="281" customWidth="1"/>
    <col min="11555" max="11555" width="1.5703125" style="281" customWidth="1"/>
    <col min="11556" max="11556" width="2.7109375" style="281" customWidth="1"/>
    <col min="11557" max="11557" width="2.85546875" style="281" customWidth="1"/>
    <col min="11558" max="11558" width="2.7109375" style="281" customWidth="1"/>
    <col min="11559" max="11559" width="5.7109375" style="281" customWidth="1"/>
    <col min="11560" max="11594" width="2.7109375" style="281" customWidth="1"/>
    <col min="11595" max="11595" width="5.28515625" style="281" bestFit="1" customWidth="1"/>
    <col min="11596" max="11596" width="21.85546875" style="281" bestFit="1" customWidth="1"/>
    <col min="11597" max="11597" width="5.5703125" style="281" bestFit="1" customWidth="1"/>
    <col min="11598" max="11598" width="18.140625" style="281" bestFit="1" customWidth="1"/>
    <col min="11599" max="11599" width="5.28515625" style="281" bestFit="1" customWidth="1"/>
    <col min="11600" max="11600" width="22.140625" style="281" bestFit="1" customWidth="1"/>
    <col min="11601" max="11601" width="5.5703125" style="281" bestFit="1" customWidth="1"/>
    <col min="11602" max="11632" width="5.7109375" style="281" customWidth="1"/>
    <col min="11633" max="11776" width="9.140625" style="281"/>
    <col min="11777" max="11777" width="17.42578125" style="281" customWidth="1"/>
    <col min="11778" max="11778" width="2.7109375" style="281" customWidth="1"/>
    <col min="11779" max="11779" width="3" style="281" customWidth="1"/>
    <col min="11780" max="11780" width="3.42578125" style="281" customWidth="1"/>
    <col min="11781" max="11781" width="5.42578125" style="281" customWidth="1"/>
    <col min="11782" max="11782" width="3.7109375" style="281" customWidth="1"/>
    <col min="11783" max="11783" width="2" style="281" customWidth="1"/>
    <col min="11784" max="11784" width="4.42578125" style="281" customWidth="1"/>
    <col min="11785" max="11790" width="3.28515625" style="281" customWidth="1"/>
    <col min="11791" max="11791" width="0.28515625" style="281" customWidth="1"/>
    <col min="11792" max="11792" width="2.7109375" style="281" customWidth="1"/>
    <col min="11793" max="11793" width="1.42578125" style="281" customWidth="1"/>
    <col min="11794" max="11794" width="2.140625" style="281" customWidth="1"/>
    <col min="11795" max="11795" width="3.28515625" style="281" customWidth="1"/>
    <col min="11796" max="11799" width="2.28515625" style="281" customWidth="1"/>
    <col min="11800" max="11800" width="5" style="281" customWidth="1"/>
    <col min="11801" max="11801" width="1.140625" style="281" customWidth="1"/>
    <col min="11802" max="11802" width="3.42578125" style="281" customWidth="1"/>
    <col min="11803" max="11803" width="1.140625" style="281" customWidth="1"/>
    <col min="11804" max="11804" width="1.7109375" style="281" customWidth="1"/>
    <col min="11805" max="11806" width="3.28515625" style="281" customWidth="1"/>
    <col min="11807" max="11807" width="3.7109375" style="281" customWidth="1"/>
    <col min="11808" max="11808" width="3.5703125" style="281" customWidth="1"/>
    <col min="11809" max="11809" width="1.7109375" style="281" customWidth="1"/>
    <col min="11810" max="11810" width="0.7109375" style="281" customWidth="1"/>
    <col min="11811" max="11811" width="1.5703125" style="281" customWidth="1"/>
    <col min="11812" max="11812" width="2.7109375" style="281" customWidth="1"/>
    <col min="11813" max="11813" width="2.85546875" style="281" customWidth="1"/>
    <col min="11814" max="11814" width="2.7109375" style="281" customWidth="1"/>
    <col min="11815" max="11815" width="5.7109375" style="281" customWidth="1"/>
    <col min="11816" max="11850" width="2.7109375" style="281" customWidth="1"/>
    <col min="11851" max="11851" width="5.28515625" style="281" bestFit="1" customWidth="1"/>
    <col min="11852" max="11852" width="21.85546875" style="281" bestFit="1" customWidth="1"/>
    <col min="11853" max="11853" width="5.5703125" style="281" bestFit="1" customWidth="1"/>
    <col min="11854" max="11854" width="18.140625" style="281" bestFit="1" customWidth="1"/>
    <col min="11855" max="11855" width="5.28515625" style="281" bestFit="1" customWidth="1"/>
    <col min="11856" max="11856" width="22.140625" style="281" bestFit="1" customWidth="1"/>
    <col min="11857" max="11857" width="5.5703125" style="281" bestFit="1" customWidth="1"/>
    <col min="11858" max="11888" width="5.7109375" style="281" customWidth="1"/>
    <col min="11889" max="12032" width="9.140625" style="281"/>
    <col min="12033" max="12033" width="17.42578125" style="281" customWidth="1"/>
    <col min="12034" max="12034" width="2.7109375" style="281" customWidth="1"/>
    <col min="12035" max="12035" width="3" style="281" customWidth="1"/>
    <col min="12036" max="12036" width="3.42578125" style="281" customWidth="1"/>
    <col min="12037" max="12037" width="5.42578125" style="281" customWidth="1"/>
    <col min="12038" max="12038" width="3.7109375" style="281" customWidth="1"/>
    <col min="12039" max="12039" width="2" style="281" customWidth="1"/>
    <col min="12040" max="12040" width="4.42578125" style="281" customWidth="1"/>
    <col min="12041" max="12046" width="3.28515625" style="281" customWidth="1"/>
    <col min="12047" max="12047" width="0.28515625" style="281" customWidth="1"/>
    <col min="12048" max="12048" width="2.7109375" style="281" customWidth="1"/>
    <col min="12049" max="12049" width="1.42578125" style="281" customWidth="1"/>
    <col min="12050" max="12050" width="2.140625" style="281" customWidth="1"/>
    <col min="12051" max="12051" width="3.28515625" style="281" customWidth="1"/>
    <col min="12052" max="12055" width="2.28515625" style="281" customWidth="1"/>
    <col min="12056" max="12056" width="5" style="281" customWidth="1"/>
    <col min="12057" max="12057" width="1.140625" style="281" customWidth="1"/>
    <col min="12058" max="12058" width="3.42578125" style="281" customWidth="1"/>
    <col min="12059" max="12059" width="1.140625" style="281" customWidth="1"/>
    <col min="12060" max="12060" width="1.7109375" style="281" customWidth="1"/>
    <col min="12061" max="12062" width="3.28515625" style="281" customWidth="1"/>
    <col min="12063" max="12063" width="3.7109375" style="281" customWidth="1"/>
    <col min="12064" max="12064" width="3.5703125" style="281" customWidth="1"/>
    <col min="12065" max="12065" width="1.7109375" style="281" customWidth="1"/>
    <col min="12066" max="12066" width="0.7109375" style="281" customWidth="1"/>
    <col min="12067" max="12067" width="1.5703125" style="281" customWidth="1"/>
    <col min="12068" max="12068" width="2.7109375" style="281" customWidth="1"/>
    <col min="12069" max="12069" width="2.85546875" style="281" customWidth="1"/>
    <col min="12070" max="12070" width="2.7109375" style="281" customWidth="1"/>
    <col min="12071" max="12071" width="5.7109375" style="281" customWidth="1"/>
    <col min="12072" max="12106" width="2.7109375" style="281" customWidth="1"/>
    <col min="12107" max="12107" width="5.28515625" style="281" bestFit="1" customWidth="1"/>
    <col min="12108" max="12108" width="21.85546875" style="281" bestFit="1" customWidth="1"/>
    <col min="12109" max="12109" width="5.5703125" style="281" bestFit="1" customWidth="1"/>
    <col min="12110" max="12110" width="18.140625" style="281" bestFit="1" customWidth="1"/>
    <col min="12111" max="12111" width="5.28515625" style="281" bestFit="1" customWidth="1"/>
    <col min="12112" max="12112" width="22.140625" style="281" bestFit="1" customWidth="1"/>
    <col min="12113" max="12113" width="5.5703125" style="281" bestFit="1" customWidth="1"/>
    <col min="12114" max="12144" width="5.7109375" style="281" customWidth="1"/>
    <col min="12145" max="12288" width="9.140625" style="281"/>
    <col min="12289" max="12289" width="17.42578125" style="281" customWidth="1"/>
    <col min="12290" max="12290" width="2.7109375" style="281" customWidth="1"/>
    <col min="12291" max="12291" width="3" style="281" customWidth="1"/>
    <col min="12292" max="12292" width="3.42578125" style="281" customWidth="1"/>
    <col min="12293" max="12293" width="5.42578125" style="281" customWidth="1"/>
    <col min="12294" max="12294" width="3.7109375" style="281" customWidth="1"/>
    <col min="12295" max="12295" width="2" style="281" customWidth="1"/>
    <col min="12296" max="12296" width="4.42578125" style="281" customWidth="1"/>
    <col min="12297" max="12302" width="3.28515625" style="281" customWidth="1"/>
    <col min="12303" max="12303" width="0.28515625" style="281" customWidth="1"/>
    <col min="12304" max="12304" width="2.7109375" style="281" customWidth="1"/>
    <col min="12305" max="12305" width="1.42578125" style="281" customWidth="1"/>
    <col min="12306" max="12306" width="2.140625" style="281" customWidth="1"/>
    <col min="12307" max="12307" width="3.28515625" style="281" customWidth="1"/>
    <col min="12308" max="12311" width="2.28515625" style="281" customWidth="1"/>
    <col min="12312" max="12312" width="5" style="281" customWidth="1"/>
    <col min="12313" max="12313" width="1.140625" style="281" customWidth="1"/>
    <col min="12314" max="12314" width="3.42578125" style="281" customWidth="1"/>
    <col min="12315" max="12315" width="1.140625" style="281" customWidth="1"/>
    <col min="12316" max="12316" width="1.7109375" style="281" customWidth="1"/>
    <col min="12317" max="12318" width="3.28515625" style="281" customWidth="1"/>
    <col min="12319" max="12319" width="3.7109375" style="281" customWidth="1"/>
    <col min="12320" max="12320" width="3.5703125" style="281" customWidth="1"/>
    <col min="12321" max="12321" width="1.7109375" style="281" customWidth="1"/>
    <col min="12322" max="12322" width="0.7109375" style="281" customWidth="1"/>
    <col min="12323" max="12323" width="1.5703125" style="281" customWidth="1"/>
    <col min="12324" max="12324" width="2.7109375" style="281" customWidth="1"/>
    <col min="12325" max="12325" width="2.85546875" style="281" customWidth="1"/>
    <col min="12326" max="12326" width="2.7109375" style="281" customWidth="1"/>
    <col min="12327" max="12327" width="5.7109375" style="281" customWidth="1"/>
    <col min="12328" max="12362" width="2.7109375" style="281" customWidth="1"/>
    <col min="12363" max="12363" width="5.28515625" style="281" bestFit="1" customWidth="1"/>
    <col min="12364" max="12364" width="21.85546875" style="281" bestFit="1" customWidth="1"/>
    <col min="12365" max="12365" width="5.5703125" style="281" bestFit="1" customWidth="1"/>
    <col min="12366" max="12366" width="18.140625" style="281" bestFit="1" customWidth="1"/>
    <col min="12367" max="12367" width="5.28515625" style="281" bestFit="1" customWidth="1"/>
    <col min="12368" max="12368" width="22.140625" style="281" bestFit="1" customWidth="1"/>
    <col min="12369" max="12369" width="5.5703125" style="281" bestFit="1" customWidth="1"/>
    <col min="12370" max="12400" width="5.7109375" style="281" customWidth="1"/>
    <col min="12401" max="12544" width="9.140625" style="281"/>
    <col min="12545" max="12545" width="17.42578125" style="281" customWidth="1"/>
    <col min="12546" max="12546" width="2.7109375" style="281" customWidth="1"/>
    <col min="12547" max="12547" width="3" style="281" customWidth="1"/>
    <col min="12548" max="12548" width="3.42578125" style="281" customWidth="1"/>
    <col min="12549" max="12549" width="5.42578125" style="281" customWidth="1"/>
    <col min="12550" max="12550" width="3.7109375" style="281" customWidth="1"/>
    <col min="12551" max="12551" width="2" style="281" customWidth="1"/>
    <col min="12552" max="12552" width="4.42578125" style="281" customWidth="1"/>
    <col min="12553" max="12558" width="3.28515625" style="281" customWidth="1"/>
    <col min="12559" max="12559" width="0.28515625" style="281" customWidth="1"/>
    <col min="12560" max="12560" width="2.7109375" style="281" customWidth="1"/>
    <col min="12561" max="12561" width="1.42578125" style="281" customWidth="1"/>
    <col min="12562" max="12562" width="2.140625" style="281" customWidth="1"/>
    <col min="12563" max="12563" width="3.28515625" style="281" customWidth="1"/>
    <col min="12564" max="12567" width="2.28515625" style="281" customWidth="1"/>
    <col min="12568" max="12568" width="5" style="281" customWidth="1"/>
    <col min="12569" max="12569" width="1.140625" style="281" customWidth="1"/>
    <col min="12570" max="12570" width="3.42578125" style="281" customWidth="1"/>
    <col min="12571" max="12571" width="1.140625" style="281" customWidth="1"/>
    <col min="12572" max="12572" width="1.7109375" style="281" customWidth="1"/>
    <col min="12573" max="12574" width="3.28515625" style="281" customWidth="1"/>
    <col min="12575" max="12575" width="3.7109375" style="281" customWidth="1"/>
    <col min="12576" max="12576" width="3.5703125" style="281" customWidth="1"/>
    <col min="12577" max="12577" width="1.7109375" style="281" customWidth="1"/>
    <col min="12578" max="12578" width="0.7109375" style="281" customWidth="1"/>
    <col min="12579" max="12579" width="1.5703125" style="281" customWidth="1"/>
    <col min="12580" max="12580" width="2.7109375" style="281" customWidth="1"/>
    <col min="12581" max="12581" width="2.85546875" style="281" customWidth="1"/>
    <col min="12582" max="12582" width="2.7109375" style="281" customWidth="1"/>
    <col min="12583" max="12583" width="5.7109375" style="281" customWidth="1"/>
    <col min="12584" max="12618" width="2.7109375" style="281" customWidth="1"/>
    <col min="12619" max="12619" width="5.28515625" style="281" bestFit="1" customWidth="1"/>
    <col min="12620" max="12620" width="21.85546875" style="281" bestFit="1" customWidth="1"/>
    <col min="12621" max="12621" width="5.5703125" style="281" bestFit="1" customWidth="1"/>
    <col min="12622" max="12622" width="18.140625" style="281" bestFit="1" customWidth="1"/>
    <col min="12623" max="12623" width="5.28515625" style="281" bestFit="1" customWidth="1"/>
    <col min="12624" max="12624" width="22.140625" style="281" bestFit="1" customWidth="1"/>
    <col min="12625" max="12625" width="5.5703125" style="281" bestFit="1" customWidth="1"/>
    <col min="12626" max="12656" width="5.7109375" style="281" customWidth="1"/>
    <col min="12657" max="12800" width="9.140625" style="281"/>
    <col min="12801" max="12801" width="17.42578125" style="281" customWidth="1"/>
    <col min="12802" max="12802" width="2.7109375" style="281" customWidth="1"/>
    <col min="12803" max="12803" width="3" style="281" customWidth="1"/>
    <col min="12804" max="12804" width="3.42578125" style="281" customWidth="1"/>
    <col min="12805" max="12805" width="5.42578125" style="281" customWidth="1"/>
    <col min="12806" max="12806" width="3.7109375" style="281" customWidth="1"/>
    <col min="12807" max="12807" width="2" style="281" customWidth="1"/>
    <col min="12808" max="12808" width="4.42578125" style="281" customWidth="1"/>
    <col min="12809" max="12814" width="3.28515625" style="281" customWidth="1"/>
    <col min="12815" max="12815" width="0.28515625" style="281" customWidth="1"/>
    <col min="12816" max="12816" width="2.7109375" style="281" customWidth="1"/>
    <col min="12817" max="12817" width="1.42578125" style="281" customWidth="1"/>
    <col min="12818" max="12818" width="2.140625" style="281" customWidth="1"/>
    <col min="12819" max="12819" width="3.28515625" style="281" customWidth="1"/>
    <col min="12820" max="12823" width="2.28515625" style="281" customWidth="1"/>
    <col min="12824" max="12824" width="5" style="281" customWidth="1"/>
    <col min="12825" max="12825" width="1.140625" style="281" customWidth="1"/>
    <col min="12826" max="12826" width="3.42578125" style="281" customWidth="1"/>
    <col min="12827" max="12827" width="1.140625" style="281" customWidth="1"/>
    <col min="12828" max="12828" width="1.7109375" style="281" customWidth="1"/>
    <col min="12829" max="12830" width="3.28515625" style="281" customWidth="1"/>
    <col min="12831" max="12831" width="3.7109375" style="281" customWidth="1"/>
    <col min="12832" max="12832" width="3.5703125" style="281" customWidth="1"/>
    <col min="12833" max="12833" width="1.7109375" style="281" customWidth="1"/>
    <col min="12834" max="12834" width="0.7109375" style="281" customWidth="1"/>
    <col min="12835" max="12835" width="1.5703125" style="281" customWidth="1"/>
    <col min="12836" max="12836" width="2.7109375" style="281" customWidth="1"/>
    <col min="12837" max="12837" width="2.85546875" style="281" customWidth="1"/>
    <col min="12838" max="12838" width="2.7109375" style="281" customWidth="1"/>
    <col min="12839" max="12839" width="5.7109375" style="281" customWidth="1"/>
    <col min="12840" max="12874" width="2.7109375" style="281" customWidth="1"/>
    <col min="12875" max="12875" width="5.28515625" style="281" bestFit="1" customWidth="1"/>
    <col min="12876" max="12876" width="21.85546875" style="281" bestFit="1" customWidth="1"/>
    <col min="12877" max="12877" width="5.5703125" style="281" bestFit="1" customWidth="1"/>
    <col min="12878" max="12878" width="18.140625" style="281" bestFit="1" customWidth="1"/>
    <col min="12879" max="12879" width="5.28515625" style="281" bestFit="1" customWidth="1"/>
    <col min="12880" max="12880" width="22.140625" style="281" bestFit="1" customWidth="1"/>
    <col min="12881" max="12881" width="5.5703125" style="281" bestFit="1" customWidth="1"/>
    <col min="12882" max="12912" width="5.7109375" style="281" customWidth="1"/>
    <col min="12913" max="13056" width="9.140625" style="281"/>
    <col min="13057" max="13057" width="17.42578125" style="281" customWidth="1"/>
    <col min="13058" max="13058" width="2.7109375" style="281" customWidth="1"/>
    <col min="13059" max="13059" width="3" style="281" customWidth="1"/>
    <col min="13060" max="13060" width="3.42578125" style="281" customWidth="1"/>
    <col min="13061" max="13061" width="5.42578125" style="281" customWidth="1"/>
    <col min="13062" max="13062" width="3.7109375" style="281" customWidth="1"/>
    <col min="13063" max="13063" width="2" style="281" customWidth="1"/>
    <col min="13064" max="13064" width="4.42578125" style="281" customWidth="1"/>
    <col min="13065" max="13070" width="3.28515625" style="281" customWidth="1"/>
    <col min="13071" max="13071" width="0.28515625" style="281" customWidth="1"/>
    <col min="13072" max="13072" width="2.7109375" style="281" customWidth="1"/>
    <col min="13073" max="13073" width="1.42578125" style="281" customWidth="1"/>
    <col min="13074" max="13074" width="2.140625" style="281" customWidth="1"/>
    <col min="13075" max="13075" width="3.28515625" style="281" customWidth="1"/>
    <col min="13076" max="13079" width="2.28515625" style="281" customWidth="1"/>
    <col min="13080" max="13080" width="5" style="281" customWidth="1"/>
    <col min="13081" max="13081" width="1.140625" style="281" customWidth="1"/>
    <col min="13082" max="13082" width="3.42578125" style="281" customWidth="1"/>
    <col min="13083" max="13083" width="1.140625" style="281" customWidth="1"/>
    <col min="13084" max="13084" width="1.7109375" style="281" customWidth="1"/>
    <col min="13085" max="13086" width="3.28515625" style="281" customWidth="1"/>
    <col min="13087" max="13087" width="3.7109375" style="281" customWidth="1"/>
    <col min="13088" max="13088" width="3.5703125" style="281" customWidth="1"/>
    <col min="13089" max="13089" width="1.7109375" style="281" customWidth="1"/>
    <col min="13090" max="13090" width="0.7109375" style="281" customWidth="1"/>
    <col min="13091" max="13091" width="1.5703125" style="281" customWidth="1"/>
    <col min="13092" max="13092" width="2.7109375" style="281" customWidth="1"/>
    <col min="13093" max="13093" width="2.85546875" style="281" customWidth="1"/>
    <col min="13094" max="13094" width="2.7109375" style="281" customWidth="1"/>
    <col min="13095" max="13095" width="5.7109375" style="281" customWidth="1"/>
    <col min="13096" max="13130" width="2.7109375" style="281" customWidth="1"/>
    <col min="13131" max="13131" width="5.28515625" style="281" bestFit="1" customWidth="1"/>
    <col min="13132" max="13132" width="21.85546875" style="281" bestFit="1" customWidth="1"/>
    <col min="13133" max="13133" width="5.5703125" style="281" bestFit="1" customWidth="1"/>
    <col min="13134" max="13134" width="18.140625" style="281" bestFit="1" customWidth="1"/>
    <col min="13135" max="13135" width="5.28515625" style="281" bestFit="1" customWidth="1"/>
    <col min="13136" max="13136" width="22.140625" style="281" bestFit="1" customWidth="1"/>
    <col min="13137" max="13137" width="5.5703125" style="281" bestFit="1" customWidth="1"/>
    <col min="13138" max="13168" width="5.7109375" style="281" customWidth="1"/>
    <col min="13169" max="13312" width="9.140625" style="281"/>
    <col min="13313" max="13313" width="17.42578125" style="281" customWidth="1"/>
    <col min="13314" max="13314" width="2.7109375" style="281" customWidth="1"/>
    <col min="13315" max="13315" width="3" style="281" customWidth="1"/>
    <col min="13316" max="13316" width="3.42578125" style="281" customWidth="1"/>
    <col min="13317" max="13317" width="5.42578125" style="281" customWidth="1"/>
    <col min="13318" max="13318" width="3.7109375" style="281" customWidth="1"/>
    <col min="13319" max="13319" width="2" style="281" customWidth="1"/>
    <col min="13320" max="13320" width="4.42578125" style="281" customWidth="1"/>
    <col min="13321" max="13326" width="3.28515625" style="281" customWidth="1"/>
    <col min="13327" max="13327" width="0.28515625" style="281" customWidth="1"/>
    <col min="13328" max="13328" width="2.7109375" style="281" customWidth="1"/>
    <col min="13329" max="13329" width="1.42578125" style="281" customWidth="1"/>
    <col min="13330" max="13330" width="2.140625" style="281" customWidth="1"/>
    <col min="13331" max="13331" width="3.28515625" style="281" customWidth="1"/>
    <col min="13332" max="13335" width="2.28515625" style="281" customWidth="1"/>
    <col min="13336" max="13336" width="5" style="281" customWidth="1"/>
    <col min="13337" max="13337" width="1.140625" style="281" customWidth="1"/>
    <col min="13338" max="13338" width="3.42578125" style="281" customWidth="1"/>
    <col min="13339" max="13339" width="1.140625" style="281" customWidth="1"/>
    <col min="13340" max="13340" width="1.7109375" style="281" customWidth="1"/>
    <col min="13341" max="13342" width="3.28515625" style="281" customWidth="1"/>
    <col min="13343" max="13343" width="3.7109375" style="281" customWidth="1"/>
    <col min="13344" max="13344" width="3.5703125" style="281" customWidth="1"/>
    <col min="13345" max="13345" width="1.7109375" style="281" customWidth="1"/>
    <col min="13346" max="13346" width="0.7109375" style="281" customWidth="1"/>
    <col min="13347" max="13347" width="1.5703125" style="281" customWidth="1"/>
    <col min="13348" max="13348" width="2.7109375" style="281" customWidth="1"/>
    <col min="13349" max="13349" width="2.85546875" style="281" customWidth="1"/>
    <col min="13350" max="13350" width="2.7109375" style="281" customWidth="1"/>
    <col min="13351" max="13351" width="5.7109375" style="281" customWidth="1"/>
    <col min="13352" max="13386" width="2.7109375" style="281" customWidth="1"/>
    <col min="13387" max="13387" width="5.28515625" style="281" bestFit="1" customWidth="1"/>
    <col min="13388" max="13388" width="21.85546875" style="281" bestFit="1" customWidth="1"/>
    <col min="13389" max="13389" width="5.5703125" style="281" bestFit="1" customWidth="1"/>
    <col min="13390" max="13390" width="18.140625" style="281" bestFit="1" customWidth="1"/>
    <col min="13391" max="13391" width="5.28515625" style="281" bestFit="1" customWidth="1"/>
    <col min="13392" max="13392" width="22.140625" style="281" bestFit="1" customWidth="1"/>
    <col min="13393" max="13393" width="5.5703125" style="281" bestFit="1" customWidth="1"/>
    <col min="13394" max="13424" width="5.7109375" style="281" customWidth="1"/>
    <col min="13425" max="13568" width="9.140625" style="281"/>
    <col min="13569" max="13569" width="17.42578125" style="281" customWidth="1"/>
    <col min="13570" max="13570" width="2.7109375" style="281" customWidth="1"/>
    <col min="13571" max="13571" width="3" style="281" customWidth="1"/>
    <col min="13572" max="13572" width="3.42578125" style="281" customWidth="1"/>
    <col min="13573" max="13573" width="5.42578125" style="281" customWidth="1"/>
    <col min="13574" max="13574" width="3.7109375" style="281" customWidth="1"/>
    <col min="13575" max="13575" width="2" style="281" customWidth="1"/>
    <col min="13576" max="13576" width="4.42578125" style="281" customWidth="1"/>
    <col min="13577" max="13582" width="3.28515625" style="281" customWidth="1"/>
    <col min="13583" max="13583" width="0.28515625" style="281" customWidth="1"/>
    <col min="13584" max="13584" width="2.7109375" style="281" customWidth="1"/>
    <col min="13585" max="13585" width="1.42578125" style="281" customWidth="1"/>
    <col min="13586" max="13586" width="2.140625" style="281" customWidth="1"/>
    <col min="13587" max="13587" width="3.28515625" style="281" customWidth="1"/>
    <col min="13588" max="13591" width="2.28515625" style="281" customWidth="1"/>
    <col min="13592" max="13592" width="5" style="281" customWidth="1"/>
    <col min="13593" max="13593" width="1.140625" style="281" customWidth="1"/>
    <col min="13594" max="13594" width="3.42578125" style="281" customWidth="1"/>
    <col min="13595" max="13595" width="1.140625" style="281" customWidth="1"/>
    <col min="13596" max="13596" width="1.7109375" style="281" customWidth="1"/>
    <col min="13597" max="13598" width="3.28515625" style="281" customWidth="1"/>
    <col min="13599" max="13599" width="3.7109375" style="281" customWidth="1"/>
    <col min="13600" max="13600" width="3.5703125" style="281" customWidth="1"/>
    <col min="13601" max="13601" width="1.7109375" style="281" customWidth="1"/>
    <col min="13602" max="13602" width="0.7109375" style="281" customWidth="1"/>
    <col min="13603" max="13603" width="1.5703125" style="281" customWidth="1"/>
    <col min="13604" max="13604" width="2.7109375" style="281" customWidth="1"/>
    <col min="13605" max="13605" width="2.85546875" style="281" customWidth="1"/>
    <col min="13606" max="13606" width="2.7109375" style="281" customWidth="1"/>
    <col min="13607" max="13607" width="5.7109375" style="281" customWidth="1"/>
    <col min="13608" max="13642" width="2.7109375" style="281" customWidth="1"/>
    <col min="13643" max="13643" width="5.28515625" style="281" bestFit="1" customWidth="1"/>
    <col min="13644" max="13644" width="21.85546875" style="281" bestFit="1" customWidth="1"/>
    <col min="13645" max="13645" width="5.5703125" style="281" bestFit="1" customWidth="1"/>
    <col min="13646" max="13646" width="18.140625" style="281" bestFit="1" customWidth="1"/>
    <col min="13647" max="13647" width="5.28515625" style="281" bestFit="1" customWidth="1"/>
    <col min="13648" max="13648" width="22.140625" style="281" bestFit="1" customWidth="1"/>
    <col min="13649" max="13649" width="5.5703125" style="281" bestFit="1" customWidth="1"/>
    <col min="13650" max="13680" width="5.7109375" style="281" customWidth="1"/>
    <col min="13681" max="13824" width="9.140625" style="281"/>
    <col min="13825" max="13825" width="17.42578125" style="281" customWidth="1"/>
    <col min="13826" max="13826" width="2.7109375" style="281" customWidth="1"/>
    <col min="13827" max="13827" width="3" style="281" customWidth="1"/>
    <col min="13828" max="13828" width="3.42578125" style="281" customWidth="1"/>
    <col min="13829" max="13829" width="5.42578125" style="281" customWidth="1"/>
    <col min="13830" max="13830" width="3.7109375" style="281" customWidth="1"/>
    <col min="13831" max="13831" width="2" style="281" customWidth="1"/>
    <col min="13832" max="13832" width="4.42578125" style="281" customWidth="1"/>
    <col min="13833" max="13838" width="3.28515625" style="281" customWidth="1"/>
    <col min="13839" max="13839" width="0.28515625" style="281" customWidth="1"/>
    <col min="13840" max="13840" width="2.7109375" style="281" customWidth="1"/>
    <col min="13841" max="13841" width="1.42578125" style="281" customWidth="1"/>
    <col min="13842" max="13842" width="2.140625" style="281" customWidth="1"/>
    <col min="13843" max="13843" width="3.28515625" style="281" customWidth="1"/>
    <col min="13844" max="13847" width="2.28515625" style="281" customWidth="1"/>
    <col min="13848" max="13848" width="5" style="281" customWidth="1"/>
    <col min="13849" max="13849" width="1.140625" style="281" customWidth="1"/>
    <col min="13850" max="13850" width="3.42578125" style="281" customWidth="1"/>
    <col min="13851" max="13851" width="1.140625" style="281" customWidth="1"/>
    <col min="13852" max="13852" width="1.7109375" style="281" customWidth="1"/>
    <col min="13853" max="13854" width="3.28515625" style="281" customWidth="1"/>
    <col min="13855" max="13855" width="3.7109375" style="281" customWidth="1"/>
    <col min="13856" max="13856" width="3.5703125" style="281" customWidth="1"/>
    <col min="13857" max="13857" width="1.7109375" style="281" customWidth="1"/>
    <col min="13858" max="13858" width="0.7109375" style="281" customWidth="1"/>
    <col min="13859" max="13859" width="1.5703125" style="281" customWidth="1"/>
    <col min="13860" max="13860" width="2.7109375" style="281" customWidth="1"/>
    <col min="13861" max="13861" width="2.85546875" style="281" customWidth="1"/>
    <col min="13862" max="13862" width="2.7109375" style="281" customWidth="1"/>
    <col min="13863" max="13863" width="5.7109375" style="281" customWidth="1"/>
    <col min="13864" max="13898" width="2.7109375" style="281" customWidth="1"/>
    <col min="13899" max="13899" width="5.28515625" style="281" bestFit="1" customWidth="1"/>
    <col min="13900" max="13900" width="21.85546875" style="281" bestFit="1" customWidth="1"/>
    <col min="13901" max="13901" width="5.5703125" style="281" bestFit="1" customWidth="1"/>
    <col min="13902" max="13902" width="18.140625" style="281" bestFit="1" customWidth="1"/>
    <col min="13903" max="13903" width="5.28515625" style="281" bestFit="1" customWidth="1"/>
    <col min="13904" max="13904" width="22.140625" style="281" bestFit="1" customWidth="1"/>
    <col min="13905" max="13905" width="5.5703125" style="281" bestFit="1" customWidth="1"/>
    <col min="13906" max="13936" width="5.7109375" style="281" customWidth="1"/>
    <col min="13937" max="14080" width="9.140625" style="281"/>
    <col min="14081" max="14081" width="17.42578125" style="281" customWidth="1"/>
    <col min="14082" max="14082" width="2.7109375" style="281" customWidth="1"/>
    <col min="14083" max="14083" width="3" style="281" customWidth="1"/>
    <col min="14084" max="14084" width="3.42578125" style="281" customWidth="1"/>
    <col min="14085" max="14085" width="5.42578125" style="281" customWidth="1"/>
    <col min="14086" max="14086" width="3.7109375" style="281" customWidth="1"/>
    <col min="14087" max="14087" width="2" style="281" customWidth="1"/>
    <col min="14088" max="14088" width="4.42578125" style="281" customWidth="1"/>
    <col min="14089" max="14094" width="3.28515625" style="281" customWidth="1"/>
    <col min="14095" max="14095" width="0.28515625" style="281" customWidth="1"/>
    <col min="14096" max="14096" width="2.7109375" style="281" customWidth="1"/>
    <col min="14097" max="14097" width="1.42578125" style="281" customWidth="1"/>
    <col min="14098" max="14098" width="2.140625" style="281" customWidth="1"/>
    <col min="14099" max="14099" width="3.28515625" style="281" customWidth="1"/>
    <col min="14100" max="14103" width="2.28515625" style="281" customWidth="1"/>
    <col min="14104" max="14104" width="5" style="281" customWidth="1"/>
    <col min="14105" max="14105" width="1.140625" style="281" customWidth="1"/>
    <col min="14106" max="14106" width="3.42578125" style="281" customWidth="1"/>
    <col min="14107" max="14107" width="1.140625" style="281" customWidth="1"/>
    <col min="14108" max="14108" width="1.7109375" style="281" customWidth="1"/>
    <col min="14109" max="14110" width="3.28515625" style="281" customWidth="1"/>
    <col min="14111" max="14111" width="3.7109375" style="281" customWidth="1"/>
    <col min="14112" max="14112" width="3.5703125" style="281" customWidth="1"/>
    <col min="14113" max="14113" width="1.7109375" style="281" customWidth="1"/>
    <col min="14114" max="14114" width="0.7109375" style="281" customWidth="1"/>
    <col min="14115" max="14115" width="1.5703125" style="281" customWidth="1"/>
    <col min="14116" max="14116" width="2.7109375" style="281" customWidth="1"/>
    <col min="14117" max="14117" width="2.85546875" style="281" customWidth="1"/>
    <col min="14118" max="14118" width="2.7109375" style="281" customWidth="1"/>
    <col min="14119" max="14119" width="5.7109375" style="281" customWidth="1"/>
    <col min="14120" max="14154" width="2.7109375" style="281" customWidth="1"/>
    <col min="14155" max="14155" width="5.28515625" style="281" bestFit="1" customWidth="1"/>
    <col min="14156" max="14156" width="21.85546875" style="281" bestFit="1" customWidth="1"/>
    <col min="14157" max="14157" width="5.5703125" style="281" bestFit="1" customWidth="1"/>
    <col min="14158" max="14158" width="18.140625" style="281" bestFit="1" customWidth="1"/>
    <col min="14159" max="14159" width="5.28515625" style="281" bestFit="1" customWidth="1"/>
    <col min="14160" max="14160" width="22.140625" style="281" bestFit="1" customWidth="1"/>
    <col min="14161" max="14161" width="5.5703125" style="281" bestFit="1" customWidth="1"/>
    <col min="14162" max="14192" width="5.7109375" style="281" customWidth="1"/>
    <col min="14193" max="14336" width="9.140625" style="281"/>
    <col min="14337" max="14337" width="17.42578125" style="281" customWidth="1"/>
    <col min="14338" max="14338" width="2.7109375" style="281" customWidth="1"/>
    <col min="14339" max="14339" width="3" style="281" customWidth="1"/>
    <col min="14340" max="14340" width="3.42578125" style="281" customWidth="1"/>
    <col min="14341" max="14341" width="5.42578125" style="281" customWidth="1"/>
    <col min="14342" max="14342" width="3.7109375" style="281" customWidth="1"/>
    <col min="14343" max="14343" width="2" style="281" customWidth="1"/>
    <col min="14344" max="14344" width="4.42578125" style="281" customWidth="1"/>
    <col min="14345" max="14350" width="3.28515625" style="281" customWidth="1"/>
    <col min="14351" max="14351" width="0.28515625" style="281" customWidth="1"/>
    <col min="14352" max="14352" width="2.7109375" style="281" customWidth="1"/>
    <col min="14353" max="14353" width="1.42578125" style="281" customWidth="1"/>
    <col min="14354" max="14354" width="2.140625" style="281" customWidth="1"/>
    <col min="14355" max="14355" width="3.28515625" style="281" customWidth="1"/>
    <col min="14356" max="14359" width="2.28515625" style="281" customWidth="1"/>
    <col min="14360" max="14360" width="5" style="281" customWidth="1"/>
    <col min="14361" max="14361" width="1.140625" style="281" customWidth="1"/>
    <col min="14362" max="14362" width="3.42578125" style="281" customWidth="1"/>
    <col min="14363" max="14363" width="1.140625" style="281" customWidth="1"/>
    <col min="14364" max="14364" width="1.7109375" style="281" customWidth="1"/>
    <col min="14365" max="14366" width="3.28515625" style="281" customWidth="1"/>
    <col min="14367" max="14367" width="3.7109375" style="281" customWidth="1"/>
    <col min="14368" max="14368" width="3.5703125" style="281" customWidth="1"/>
    <col min="14369" max="14369" width="1.7109375" style="281" customWidth="1"/>
    <col min="14370" max="14370" width="0.7109375" style="281" customWidth="1"/>
    <col min="14371" max="14371" width="1.5703125" style="281" customWidth="1"/>
    <col min="14372" max="14372" width="2.7109375" style="281" customWidth="1"/>
    <col min="14373" max="14373" width="2.85546875" style="281" customWidth="1"/>
    <col min="14374" max="14374" width="2.7109375" style="281" customWidth="1"/>
    <col min="14375" max="14375" width="5.7109375" style="281" customWidth="1"/>
    <col min="14376" max="14410" width="2.7109375" style="281" customWidth="1"/>
    <col min="14411" max="14411" width="5.28515625" style="281" bestFit="1" customWidth="1"/>
    <col min="14412" max="14412" width="21.85546875" style="281" bestFit="1" customWidth="1"/>
    <col min="14413" max="14413" width="5.5703125" style="281" bestFit="1" customWidth="1"/>
    <col min="14414" max="14414" width="18.140625" style="281" bestFit="1" customWidth="1"/>
    <col min="14415" max="14415" width="5.28515625" style="281" bestFit="1" customWidth="1"/>
    <col min="14416" max="14416" width="22.140625" style="281" bestFit="1" customWidth="1"/>
    <col min="14417" max="14417" width="5.5703125" style="281" bestFit="1" customWidth="1"/>
    <col min="14418" max="14448" width="5.7109375" style="281" customWidth="1"/>
    <col min="14449" max="14592" width="9.140625" style="281"/>
    <col min="14593" max="14593" width="17.42578125" style="281" customWidth="1"/>
    <col min="14594" max="14594" width="2.7109375" style="281" customWidth="1"/>
    <col min="14595" max="14595" width="3" style="281" customWidth="1"/>
    <col min="14596" max="14596" width="3.42578125" style="281" customWidth="1"/>
    <col min="14597" max="14597" width="5.42578125" style="281" customWidth="1"/>
    <col min="14598" max="14598" width="3.7109375" style="281" customWidth="1"/>
    <col min="14599" max="14599" width="2" style="281" customWidth="1"/>
    <col min="14600" max="14600" width="4.42578125" style="281" customWidth="1"/>
    <col min="14601" max="14606" width="3.28515625" style="281" customWidth="1"/>
    <col min="14607" max="14607" width="0.28515625" style="281" customWidth="1"/>
    <col min="14608" max="14608" width="2.7109375" style="281" customWidth="1"/>
    <col min="14609" max="14609" width="1.42578125" style="281" customWidth="1"/>
    <col min="14610" max="14610" width="2.140625" style="281" customWidth="1"/>
    <col min="14611" max="14611" width="3.28515625" style="281" customWidth="1"/>
    <col min="14612" max="14615" width="2.28515625" style="281" customWidth="1"/>
    <col min="14616" max="14616" width="5" style="281" customWidth="1"/>
    <col min="14617" max="14617" width="1.140625" style="281" customWidth="1"/>
    <col min="14618" max="14618" width="3.42578125" style="281" customWidth="1"/>
    <col min="14619" max="14619" width="1.140625" style="281" customWidth="1"/>
    <col min="14620" max="14620" width="1.7109375" style="281" customWidth="1"/>
    <col min="14621" max="14622" width="3.28515625" style="281" customWidth="1"/>
    <col min="14623" max="14623" width="3.7109375" style="281" customWidth="1"/>
    <col min="14624" max="14624" width="3.5703125" style="281" customWidth="1"/>
    <col min="14625" max="14625" width="1.7109375" style="281" customWidth="1"/>
    <col min="14626" max="14626" width="0.7109375" style="281" customWidth="1"/>
    <col min="14627" max="14627" width="1.5703125" style="281" customWidth="1"/>
    <col min="14628" max="14628" width="2.7109375" style="281" customWidth="1"/>
    <col min="14629" max="14629" width="2.85546875" style="281" customWidth="1"/>
    <col min="14630" max="14630" width="2.7109375" style="281" customWidth="1"/>
    <col min="14631" max="14631" width="5.7109375" style="281" customWidth="1"/>
    <col min="14632" max="14666" width="2.7109375" style="281" customWidth="1"/>
    <col min="14667" max="14667" width="5.28515625" style="281" bestFit="1" customWidth="1"/>
    <col min="14668" max="14668" width="21.85546875" style="281" bestFit="1" customWidth="1"/>
    <col min="14669" max="14669" width="5.5703125" style="281" bestFit="1" customWidth="1"/>
    <col min="14670" max="14670" width="18.140625" style="281" bestFit="1" customWidth="1"/>
    <col min="14671" max="14671" width="5.28515625" style="281" bestFit="1" customWidth="1"/>
    <col min="14672" max="14672" width="22.140625" style="281" bestFit="1" customWidth="1"/>
    <col min="14673" max="14673" width="5.5703125" style="281" bestFit="1" customWidth="1"/>
    <col min="14674" max="14704" width="5.7109375" style="281" customWidth="1"/>
    <col min="14705" max="14848" width="9.140625" style="281"/>
    <col min="14849" max="14849" width="17.42578125" style="281" customWidth="1"/>
    <col min="14850" max="14850" width="2.7109375" style="281" customWidth="1"/>
    <col min="14851" max="14851" width="3" style="281" customWidth="1"/>
    <col min="14852" max="14852" width="3.42578125" style="281" customWidth="1"/>
    <col min="14853" max="14853" width="5.42578125" style="281" customWidth="1"/>
    <col min="14854" max="14854" width="3.7109375" style="281" customWidth="1"/>
    <col min="14855" max="14855" width="2" style="281" customWidth="1"/>
    <col min="14856" max="14856" width="4.42578125" style="281" customWidth="1"/>
    <col min="14857" max="14862" width="3.28515625" style="281" customWidth="1"/>
    <col min="14863" max="14863" width="0.28515625" style="281" customWidth="1"/>
    <col min="14864" max="14864" width="2.7109375" style="281" customWidth="1"/>
    <col min="14865" max="14865" width="1.42578125" style="281" customWidth="1"/>
    <col min="14866" max="14866" width="2.140625" style="281" customWidth="1"/>
    <col min="14867" max="14867" width="3.28515625" style="281" customWidth="1"/>
    <col min="14868" max="14871" width="2.28515625" style="281" customWidth="1"/>
    <col min="14872" max="14872" width="5" style="281" customWidth="1"/>
    <col min="14873" max="14873" width="1.140625" style="281" customWidth="1"/>
    <col min="14874" max="14874" width="3.42578125" style="281" customWidth="1"/>
    <col min="14875" max="14875" width="1.140625" style="281" customWidth="1"/>
    <col min="14876" max="14876" width="1.7109375" style="281" customWidth="1"/>
    <col min="14877" max="14878" width="3.28515625" style="281" customWidth="1"/>
    <col min="14879" max="14879" width="3.7109375" style="281" customWidth="1"/>
    <col min="14880" max="14880" width="3.5703125" style="281" customWidth="1"/>
    <col min="14881" max="14881" width="1.7109375" style="281" customWidth="1"/>
    <col min="14882" max="14882" width="0.7109375" style="281" customWidth="1"/>
    <col min="14883" max="14883" width="1.5703125" style="281" customWidth="1"/>
    <col min="14884" max="14884" width="2.7109375" style="281" customWidth="1"/>
    <col min="14885" max="14885" width="2.85546875" style="281" customWidth="1"/>
    <col min="14886" max="14886" width="2.7109375" style="281" customWidth="1"/>
    <col min="14887" max="14887" width="5.7109375" style="281" customWidth="1"/>
    <col min="14888" max="14922" width="2.7109375" style="281" customWidth="1"/>
    <col min="14923" max="14923" width="5.28515625" style="281" bestFit="1" customWidth="1"/>
    <col min="14924" max="14924" width="21.85546875" style="281" bestFit="1" customWidth="1"/>
    <col min="14925" max="14925" width="5.5703125" style="281" bestFit="1" customWidth="1"/>
    <col min="14926" max="14926" width="18.140625" style="281" bestFit="1" customWidth="1"/>
    <col min="14927" max="14927" width="5.28515625" style="281" bestFit="1" customWidth="1"/>
    <col min="14928" max="14928" width="22.140625" style="281" bestFit="1" customWidth="1"/>
    <col min="14929" max="14929" width="5.5703125" style="281" bestFit="1" customWidth="1"/>
    <col min="14930" max="14960" width="5.7109375" style="281" customWidth="1"/>
    <col min="14961" max="15104" width="9.140625" style="281"/>
    <col min="15105" max="15105" width="17.42578125" style="281" customWidth="1"/>
    <col min="15106" max="15106" width="2.7109375" style="281" customWidth="1"/>
    <col min="15107" max="15107" width="3" style="281" customWidth="1"/>
    <col min="15108" max="15108" width="3.42578125" style="281" customWidth="1"/>
    <col min="15109" max="15109" width="5.42578125" style="281" customWidth="1"/>
    <col min="15110" max="15110" width="3.7109375" style="281" customWidth="1"/>
    <col min="15111" max="15111" width="2" style="281" customWidth="1"/>
    <col min="15112" max="15112" width="4.42578125" style="281" customWidth="1"/>
    <col min="15113" max="15118" width="3.28515625" style="281" customWidth="1"/>
    <col min="15119" max="15119" width="0.28515625" style="281" customWidth="1"/>
    <col min="15120" max="15120" width="2.7109375" style="281" customWidth="1"/>
    <col min="15121" max="15121" width="1.42578125" style="281" customWidth="1"/>
    <col min="15122" max="15122" width="2.140625" style="281" customWidth="1"/>
    <col min="15123" max="15123" width="3.28515625" style="281" customWidth="1"/>
    <col min="15124" max="15127" width="2.28515625" style="281" customWidth="1"/>
    <col min="15128" max="15128" width="5" style="281" customWidth="1"/>
    <col min="15129" max="15129" width="1.140625" style="281" customWidth="1"/>
    <col min="15130" max="15130" width="3.42578125" style="281" customWidth="1"/>
    <col min="15131" max="15131" width="1.140625" style="281" customWidth="1"/>
    <col min="15132" max="15132" width="1.7109375" style="281" customWidth="1"/>
    <col min="15133" max="15134" width="3.28515625" style="281" customWidth="1"/>
    <col min="15135" max="15135" width="3.7109375" style="281" customWidth="1"/>
    <col min="15136" max="15136" width="3.5703125" style="281" customWidth="1"/>
    <col min="15137" max="15137" width="1.7109375" style="281" customWidth="1"/>
    <col min="15138" max="15138" width="0.7109375" style="281" customWidth="1"/>
    <col min="15139" max="15139" width="1.5703125" style="281" customWidth="1"/>
    <col min="15140" max="15140" width="2.7109375" style="281" customWidth="1"/>
    <col min="15141" max="15141" width="2.85546875" style="281" customWidth="1"/>
    <col min="15142" max="15142" width="2.7109375" style="281" customWidth="1"/>
    <col min="15143" max="15143" width="5.7109375" style="281" customWidth="1"/>
    <col min="15144" max="15178" width="2.7109375" style="281" customWidth="1"/>
    <col min="15179" max="15179" width="5.28515625" style="281" bestFit="1" customWidth="1"/>
    <col min="15180" max="15180" width="21.85546875" style="281" bestFit="1" customWidth="1"/>
    <col min="15181" max="15181" width="5.5703125" style="281" bestFit="1" customWidth="1"/>
    <col min="15182" max="15182" width="18.140625" style="281" bestFit="1" customWidth="1"/>
    <col min="15183" max="15183" width="5.28515625" style="281" bestFit="1" customWidth="1"/>
    <col min="15184" max="15184" width="22.140625" style="281" bestFit="1" customWidth="1"/>
    <col min="15185" max="15185" width="5.5703125" style="281" bestFit="1" customWidth="1"/>
    <col min="15186" max="15216" width="5.7109375" style="281" customWidth="1"/>
    <col min="15217" max="15360" width="9.140625" style="281"/>
    <col min="15361" max="15361" width="17.42578125" style="281" customWidth="1"/>
    <col min="15362" max="15362" width="2.7109375" style="281" customWidth="1"/>
    <col min="15363" max="15363" width="3" style="281" customWidth="1"/>
    <col min="15364" max="15364" width="3.42578125" style="281" customWidth="1"/>
    <col min="15365" max="15365" width="5.42578125" style="281" customWidth="1"/>
    <col min="15366" max="15366" width="3.7109375" style="281" customWidth="1"/>
    <col min="15367" max="15367" width="2" style="281" customWidth="1"/>
    <col min="15368" max="15368" width="4.42578125" style="281" customWidth="1"/>
    <col min="15369" max="15374" width="3.28515625" style="281" customWidth="1"/>
    <col min="15375" max="15375" width="0.28515625" style="281" customWidth="1"/>
    <col min="15376" max="15376" width="2.7109375" style="281" customWidth="1"/>
    <col min="15377" max="15377" width="1.42578125" style="281" customWidth="1"/>
    <col min="15378" max="15378" width="2.140625" style="281" customWidth="1"/>
    <col min="15379" max="15379" width="3.28515625" style="281" customWidth="1"/>
    <col min="15380" max="15383" width="2.28515625" style="281" customWidth="1"/>
    <col min="15384" max="15384" width="5" style="281" customWidth="1"/>
    <col min="15385" max="15385" width="1.140625" style="281" customWidth="1"/>
    <col min="15386" max="15386" width="3.42578125" style="281" customWidth="1"/>
    <col min="15387" max="15387" width="1.140625" style="281" customWidth="1"/>
    <col min="15388" max="15388" width="1.7109375" style="281" customWidth="1"/>
    <col min="15389" max="15390" width="3.28515625" style="281" customWidth="1"/>
    <col min="15391" max="15391" width="3.7109375" style="281" customWidth="1"/>
    <col min="15392" max="15392" width="3.5703125" style="281" customWidth="1"/>
    <col min="15393" max="15393" width="1.7109375" style="281" customWidth="1"/>
    <col min="15394" max="15394" width="0.7109375" style="281" customWidth="1"/>
    <col min="15395" max="15395" width="1.5703125" style="281" customWidth="1"/>
    <col min="15396" max="15396" width="2.7109375" style="281" customWidth="1"/>
    <col min="15397" max="15397" width="2.85546875" style="281" customWidth="1"/>
    <col min="15398" max="15398" width="2.7109375" style="281" customWidth="1"/>
    <col min="15399" max="15399" width="5.7109375" style="281" customWidth="1"/>
    <col min="15400" max="15434" width="2.7109375" style="281" customWidth="1"/>
    <col min="15435" max="15435" width="5.28515625" style="281" bestFit="1" customWidth="1"/>
    <col min="15436" max="15436" width="21.85546875" style="281" bestFit="1" customWidth="1"/>
    <col min="15437" max="15437" width="5.5703125" style="281" bestFit="1" customWidth="1"/>
    <col min="15438" max="15438" width="18.140625" style="281" bestFit="1" customWidth="1"/>
    <col min="15439" max="15439" width="5.28515625" style="281" bestFit="1" customWidth="1"/>
    <col min="15440" max="15440" width="22.140625" style="281" bestFit="1" customWidth="1"/>
    <col min="15441" max="15441" width="5.5703125" style="281" bestFit="1" customWidth="1"/>
    <col min="15442" max="15472" width="5.7109375" style="281" customWidth="1"/>
    <col min="15473" max="15616" width="9.140625" style="281"/>
    <col min="15617" max="15617" width="17.42578125" style="281" customWidth="1"/>
    <col min="15618" max="15618" width="2.7109375" style="281" customWidth="1"/>
    <col min="15619" max="15619" width="3" style="281" customWidth="1"/>
    <col min="15620" max="15620" width="3.42578125" style="281" customWidth="1"/>
    <col min="15621" max="15621" width="5.42578125" style="281" customWidth="1"/>
    <col min="15622" max="15622" width="3.7109375" style="281" customWidth="1"/>
    <col min="15623" max="15623" width="2" style="281" customWidth="1"/>
    <col min="15624" max="15624" width="4.42578125" style="281" customWidth="1"/>
    <col min="15625" max="15630" width="3.28515625" style="281" customWidth="1"/>
    <col min="15631" max="15631" width="0.28515625" style="281" customWidth="1"/>
    <col min="15632" max="15632" width="2.7109375" style="281" customWidth="1"/>
    <col min="15633" max="15633" width="1.42578125" style="281" customWidth="1"/>
    <col min="15634" max="15634" width="2.140625" style="281" customWidth="1"/>
    <col min="15635" max="15635" width="3.28515625" style="281" customWidth="1"/>
    <col min="15636" max="15639" width="2.28515625" style="281" customWidth="1"/>
    <col min="15640" max="15640" width="5" style="281" customWidth="1"/>
    <col min="15641" max="15641" width="1.140625" style="281" customWidth="1"/>
    <col min="15642" max="15642" width="3.42578125" style="281" customWidth="1"/>
    <col min="15643" max="15643" width="1.140625" style="281" customWidth="1"/>
    <col min="15644" max="15644" width="1.7109375" style="281" customWidth="1"/>
    <col min="15645" max="15646" width="3.28515625" style="281" customWidth="1"/>
    <col min="15647" max="15647" width="3.7109375" style="281" customWidth="1"/>
    <col min="15648" max="15648" width="3.5703125" style="281" customWidth="1"/>
    <col min="15649" max="15649" width="1.7109375" style="281" customWidth="1"/>
    <col min="15650" max="15650" width="0.7109375" style="281" customWidth="1"/>
    <col min="15651" max="15651" width="1.5703125" style="281" customWidth="1"/>
    <col min="15652" max="15652" width="2.7109375" style="281" customWidth="1"/>
    <col min="15653" max="15653" width="2.85546875" style="281" customWidth="1"/>
    <col min="15654" max="15654" width="2.7109375" style="281" customWidth="1"/>
    <col min="15655" max="15655" width="5.7109375" style="281" customWidth="1"/>
    <col min="15656" max="15690" width="2.7109375" style="281" customWidth="1"/>
    <col min="15691" max="15691" width="5.28515625" style="281" bestFit="1" customWidth="1"/>
    <col min="15692" max="15692" width="21.85546875" style="281" bestFit="1" customWidth="1"/>
    <col min="15693" max="15693" width="5.5703125" style="281" bestFit="1" customWidth="1"/>
    <col min="15694" max="15694" width="18.140625" style="281" bestFit="1" customWidth="1"/>
    <col min="15695" max="15695" width="5.28515625" style="281" bestFit="1" customWidth="1"/>
    <col min="15696" max="15696" width="22.140625" style="281" bestFit="1" customWidth="1"/>
    <col min="15697" max="15697" width="5.5703125" style="281" bestFit="1" customWidth="1"/>
    <col min="15698" max="15728" width="5.7109375" style="281" customWidth="1"/>
    <col min="15729" max="15872" width="9.140625" style="281"/>
    <col min="15873" max="15873" width="17.42578125" style="281" customWidth="1"/>
    <col min="15874" max="15874" width="2.7109375" style="281" customWidth="1"/>
    <col min="15875" max="15875" width="3" style="281" customWidth="1"/>
    <col min="15876" max="15876" width="3.42578125" style="281" customWidth="1"/>
    <col min="15877" max="15877" width="5.42578125" style="281" customWidth="1"/>
    <col min="15878" max="15878" width="3.7109375" style="281" customWidth="1"/>
    <col min="15879" max="15879" width="2" style="281" customWidth="1"/>
    <col min="15880" max="15880" width="4.42578125" style="281" customWidth="1"/>
    <col min="15881" max="15886" width="3.28515625" style="281" customWidth="1"/>
    <col min="15887" max="15887" width="0.28515625" style="281" customWidth="1"/>
    <col min="15888" max="15888" width="2.7109375" style="281" customWidth="1"/>
    <col min="15889" max="15889" width="1.42578125" style="281" customWidth="1"/>
    <col min="15890" max="15890" width="2.140625" style="281" customWidth="1"/>
    <col min="15891" max="15891" width="3.28515625" style="281" customWidth="1"/>
    <col min="15892" max="15895" width="2.28515625" style="281" customWidth="1"/>
    <col min="15896" max="15896" width="5" style="281" customWidth="1"/>
    <col min="15897" max="15897" width="1.140625" style="281" customWidth="1"/>
    <col min="15898" max="15898" width="3.42578125" style="281" customWidth="1"/>
    <col min="15899" max="15899" width="1.140625" style="281" customWidth="1"/>
    <col min="15900" max="15900" width="1.7109375" style="281" customWidth="1"/>
    <col min="15901" max="15902" width="3.28515625" style="281" customWidth="1"/>
    <col min="15903" max="15903" width="3.7109375" style="281" customWidth="1"/>
    <col min="15904" max="15904" width="3.5703125" style="281" customWidth="1"/>
    <col min="15905" max="15905" width="1.7109375" style="281" customWidth="1"/>
    <col min="15906" max="15906" width="0.7109375" style="281" customWidth="1"/>
    <col min="15907" max="15907" width="1.5703125" style="281" customWidth="1"/>
    <col min="15908" max="15908" width="2.7109375" style="281" customWidth="1"/>
    <col min="15909" max="15909" width="2.85546875" style="281" customWidth="1"/>
    <col min="15910" max="15910" width="2.7109375" style="281" customWidth="1"/>
    <col min="15911" max="15911" width="5.7109375" style="281" customWidth="1"/>
    <col min="15912" max="15946" width="2.7109375" style="281" customWidth="1"/>
    <col min="15947" max="15947" width="5.28515625" style="281" bestFit="1" customWidth="1"/>
    <col min="15948" max="15948" width="21.85546875" style="281" bestFit="1" customWidth="1"/>
    <col min="15949" max="15949" width="5.5703125" style="281" bestFit="1" customWidth="1"/>
    <col min="15950" max="15950" width="18.140625" style="281" bestFit="1" customWidth="1"/>
    <col min="15951" max="15951" width="5.28515625" style="281" bestFit="1" customWidth="1"/>
    <col min="15952" max="15952" width="22.140625" style="281" bestFit="1" customWidth="1"/>
    <col min="15953" max="15953" width="5.5703125" style="281" bestFit="1" customWidth="1"/>
    <col min="15954" max="15984" width="5.7109375" style="281" customWidth="1"/>
    <col min="15985" max="16128" width="9.140625" style="281"/>
    <col min="16129" max="16129" width="17.42578125" style="281" customWidth="1"/>
    <col min="16130" max="16130" width="2.7109375" style="281" customWidth="1"/>
    <col min="16131" max="16131" width="3" style="281" customWidth="1"/>
    <col min="16132" max="16132" width="3.42578125" style="281" customWidth="1"/>
    <col min="16133" max="16133" width="5.42578125" style="281" customWidth="1"/>
    <col min="16134" max="16134" width="3.7109375" style="281" customWidth="1"/>
    <col min="16135" max="16135" width="2" style="281" customWidth="1"/>
    <col min="16136" max="16136" width="4.42578125" style="281" customWidth="1"/>
    <col min="16137" max="16142" width="3.28515625" style="281" customWidth="1"/>
    <col min="16143" max="16143" width="0.28515625" style="281" customWidth="1"/>
    <col min="16144" max="16144" width="2.7109375" style="281" customWidth="1"/>
    <col min="16145" max="16145" width="1.42578125" style="281" customWidth="1"/>
    <col min="16146" max="16146" width="2.140625" style="281" customWidth="1"/>
    <col min="16147" max="16147" width="3.28515625" style="281" customWidth="1"/>
    <col min="16148" max="16151" width="2.28515625" style="281" customWidth="1"/>
    <col min="16152" max="16152" width="5" style="281" customWidth="1"/>
    <col min="16153" max="16153" width="1.140625" style="281" customWidth="1"/>
    <col min="16154" max="16154" width="3.42578125" style="281" customWidth="1"/>
    <col min="16155" max="16155" width="1.140625" style="281" customWidth="1"/>
    <col min="16156" max="16156" width="1.7109375" style="281" customWidth="1"/>
    <col min="16157" max="16158" width="3.28515625" style="281" customWidth="1"/>
    <col min="16159" max="16159" width="3.7109375" style="281" customWidth="1"/>
    <col min="16160" max="16160" width="3.5703125" style="281" customWidth="1"/>
    <col min="16161" max="16161" width="1.7109375" style="281" customWidth="1"/>
    <col min="16162" max="16162" width="0.7109375" style="281" customWidth="1"/>
    <col min="16163" max="16163" width="1.5703125" style="281" customWidth="1"/>
    <col min="16164" max="16164" width="2.7109375" style="281" customWidth="1"/>
    <col min="16165" max="16165" width="2.85546875" style="281" customWidth="1"/>
    <col min="16166" max="16166" width="2.7109375" style="281" customWidth="1"/>
    <col min="16167" max="16167" width="5.7109375" style="281" customWidth="1"/>
    <col min="16168" max="16202" width="2.7109375" style="281" customWidth="1"/>
    <col min="16203" max="16203" width="5.28515625" style="281" bestFit="1" customWidth="1"/>
    <col min="16204" max="16204" width="21.85546875" style="281" bestFit="1" customWidth="1"/>
    <col min="16205" max="16205" width="5.5703125" style="281" bestFit="1" customWidth="1"/>
    <col min="16206" max="16206" width="18.140625" style="281" bestFit="1" customWidth="1"/>
    <col min="16207" max="16207" width="5.28515625" style="281" bestFit="1" customWidth="1"/>
    <col min="16208" max="16208" width="22.140625" style="281" bestFit="1" customWidth="1"/>
    <col min="16209" max="16209" width="5.5703125" style="281" bestFit="1" customWidth="1"/>
    <col min="16210" max="16240" width="5.7109375" style="281" customWidth="1"/>
    <col min="16241" max="16384" width="9.140625" style="281"/>
  </cols>
  <sheetData>
    <row r="1" spans="2:52" ht="13.5" thickBot="1">
      <c r="AE1" s="1352"/>
    </row>
    <row r="2" spans="2:52" ht="36.75" customHeight="1" thickBot="1">
      <c r="B2" s="301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7"/>
      <c r="AE2" s="3449"/>
      <c r="AF2" s="3362"/>
      <c r="AG2" s="3362"/>
      <c r="AH2" s="3362"/>
      <c r="AI2" s="3362"/>
      <c r="AJ2" s="3362"/>
      <c r="AK2" s="3362"/>
      <c r="AL2" s="163"/>
      <c r="AM2" s="163"/>
    </row>
    <row r="3" spans="2:52" ht="11.25" customHeight="1">
      <c r="B3" s="3427" t="s">
        <v>13</v>
      </c>
      <c r="C3" s="3359"/>
      <c r="D3" s="3359"/>
      <c r="E3" s="3359"/>
      <c r="F3" s="3359"/>
      <c r="G3" s="3359"/>
      <c r="H3" s="3359"/>
      <c r="I3" s="386"/>
      <c r="J3" s="1740"/>
      <c r="K3" s="1740"/>
      <c r="L3" s="1740"/>
      <c r="M3" s="1740"/>
      <c r="N3" s="1740"/>
      <c r="O3" s="1740"/>
      <c r="P3" s="1740"/>
      <c r="Q3" s="1740"/>
      <c r="R3" s="1740"/>
      <c r="S3" s="1740"/>
      <c r="T3" s="1740"/>
      <c r="U3" s="1740"/>
      <c r="V3" s="1740"/>
      <c r="W3" s="386"/>
      <c r="X3" s="1740"/>
      <c r="Y3" s="1740"/>
      <c r="Z3" s="1740"/>
      <c r="AA3" s="1740"/>
      <c r="AB3" s="1740"/>
      <c r="AC3" s="1740"/>
      <c r="AD3" s="385"/>
      <c r="AE3" s="292"/>
      <c r="AF3" s="292"/>
      <c r="AG3" s="292"/>
      <c r="AH3" s="292"/>
      <c r="AI3" s="292"/>
      <c r="AJ3" s="292"/>
      <c r="AK3" s="292"/>
      <c r="AL3" s="163"/>
      <c r="AM3" s="163"/>
      <c r="AN3" s="286"/>
      <c r="AO3" s="286"/>
      <c r="AP3" s="286"/>
      <c r="AQ3" s="286"/>
    </row>
    <row r="4" spans="2:52" ht="12.75" customHeight="1">
      <c r="B4" s="2541"/>
      <c r="C4" s="2542"/>
      <c r="D4" s="2542"/>
      <c r="E4" s="2542"/>
      <c r="F4" s="2542"/>
      <c r="G4" s="2542"/>
      <c r="H4" s="2543"/>
      <c r="I4" s="380"/>
      <c r="J4" s="1449"/>
      <c r="K4" s="1449"/>
      <c r="L4" s="1449"/>
      <c r="M4" s="1449"/>
      <c r="N4" s="1449"/>
      <c r="O4" s="1449"/>
      <c r="P4" s="1449"/>
      <c r="Q4" s="1449"/>
      <c r="R4" s="1449"/>
      <c r="S4" s="1449"/>
      <c r="T4" s="1449"/>
      <c r="U4" s="1449"/>
      <c r="V4" s="1449"/>
      <c r="W4" s="1449"/>
      <c r="X4" s="1449"/>
      <c r="Y4" s="1449"/>
      <c r="Z4" s="1449"/>
      <c r="AA4" s="1449"/>
      <c r="AB4" s="1449"/>
      <c r="AC4" s="1449"/>
      <c r="AD4" s="653"/>
      <c r="AE4" s="311"/>
      <c r="AF4" s="311"/>
      <c r="AG4" s="311"/>
      <c r="AH4" s="311"/>
      <c r="AI4" s="311"/>
      <c r="AJ4" s="311"/>
      <c r="AK4" s="311"/>
      <c r="AL4" s="163"/>
      <c r="AM4" s="163"/>
      <c r="AN4" s="286"/>
      <c r="AO4" s="286"/>
      <c r="AP4" s="286"/>
      <c r="AQ4" s="286"/>
    </row>
    <row r="5" spans="2:52" ht="12.75" customHeight="1">
      <c r="B5" s="2567"/>
      <c r="C5" s="3428"/>
      <c r="D5" s="3428"/>
      <c r="E5" s="3428"/>
      <c r="F5" s="3428"/>
      <c r="G5" s="3428"/>
      <c r="H5" s="2568"/>
      <c r="I5" s="380"/>
      <c r="J5" s="1449"/>
      <c r="K5" s="1449"/>
      <c r="L5" s="1449"/>
      <c r="M5" s="1449"/>
      <c r="N5" s="1449"/>
      <c r="O5" s="1449"/>
      <c r="P5" s="1449"/>
      <c r="Q5" s="1449"/>
      <c r="R5" s="1449"/>
      <c r="S5" s="1449"/>
      <c r="T5" s="1449"/>
      <c r="U5" s="1449"/>
      <c r="V5" s="1449"/>
      <c r="W5" s="1449"/>
      <c r="X5" s="1449"/>
      <c r="Y5" s="1449"/>
      <c r="Z5" s="1449"/>
      <c r="AA5" s="1449"/>
      <c r="AB5" s="1449"/>
      <c r="AC5" s="1449"/>
      <c r="AD5" s="653"/>
      <c r="AE5" s="311"/>
      <c r="AF5" s="311"/>
      <c r="AG5" s="311"/>
      <c r="AH5" s="311"/>
      <c r="AI5" s="311"/>
      <c r="AJ5" s="311"/>
      <c r="AK5" s="311"/>
      <c r="AL5" s="163"/>
      <c r="AM5" s="163"/>
      <c r="AN5" s="286"/>
      <c r="AO5" s="286"/>
      <c r="AP5" s="286"/>
      <c r="AQ5" s="286"/>
    </row>
    <row r="6" spans="2:52" ht="12.75" customHeight="1">
      <c r="B6" s="2567"/>
      <c r="C6" s="3428"/>
      <c r="D6" s="3428"/>
      <c r="E6" s="3428"/>
      <c r="F6" s="3428"/>
      <c r="G6" s="3428"/>
      <c r="H6" s="2568"/>
      <c r="I6" s="380"/>
      <c r="J6" s="1449"/>
      <c r="K6" s="1449"/>
      <c r="L6" s="1449"/>
      <c r="M6" s="1449"/>
      <c r="N6" s="1449"/>
      <c r="O6" s="1449"/>
      <c r="P6" s="1449"/>
      <c r="Q6" s="1449"/>
      <c r="R6" s="1449"/>
      <c r="S6" s="1449"/>
      <c r="T6" s="1449"/>
      <c r="U6" s="1449"/>
      <c r="V6" s="1449"/>
      <c r="W6" s="1449"/>
      <c r="X6" s="1449"/>
      <c r="Y6" s="1449"/>
      <c r="Z6" s="1449"/>
      <c r="AA6" s="1449"/>
      <c r="AB6" s="1449"/>
      <c r="AC6" s="1449"/>
      <c r="AD6" s="653"/>
      <c r="AE6" s="311"/>
      <c r="AF6" s="311"/>
      <c r="AG6" s="311"/>
      <c r="AH6" s="311"/>
      <c r="AI6" s="311"/>
      <c r="AJ6" s="311"/>
      <c r="AK6" s="311"/>
      <c r="AL6" s="163"/>
      <c r="AM6" s="163"/>
      <c r="AN6" s="286"/>
      <c r="AO6" s="286"/>
      <c r="AP6" s="286"/>
      <c r="AQ6" s="286"/>
      <c r="AW6" s="369"/>
    </row>
    <row r="7" spans="2:52" ht="12.75" customHeight="1">
      <c r="B7" s="1534"/>
      <c r="C7" s="1535"/>
      <c r="D7" s="1535"/>
      <c r="E7" s="1535"/>
      <c r="F7" s="1535"/>
      <c r="G7" s="1535"/>
      <c r="H7" s="1536"/>
      <c r="I7" s="380"/>
      <c r="J7" s="1449"/>
      <c r="K7" s="1449"/>
      <c r="L7" s="1449"/>
      <c r="M7" s="1449"/>
      <c r="N7" s="1449"/>
      <c r="O7" s="1449"/>
      <c r="P7" s="1449"/>
      <c r="Q7" s="1449"/>
      <c r="R7" s="1449"/>
      <c r="S7" s="1449"/>
      <c r="T7" s="1449"/>
      <c r="U7" s="1449"/>
      <c r="V7" s="1449"/>
      <c r="W7" s="1449"/>
      <c r="X7" s="1449"/>
      <c r="Y7" s="1449"/>
      <c r="Z7" s="1449"/>
      <c r="AA7" s="1449"/>
      <c r="AB7" s="1449"/>
      <c r="AC7" s="1449"/>
      <c r="AD7" s="653"/>
      <c r="AE7" s="311"/>
      <c r="AF7" s="311"/>
      <c r="AG7" s="311"/>
      <c r="AH7" s="311"/>
      <c r="AI7" s="311"/>
      <c r="AJ7" s="311"/>
      <c r="AK7" s="311"/>
      <c r="AL7" s="163"/>
      <c r="AM7" s="163"/>
      <c r="AN7" s="286"/>
      <c r="AO7" s="286"/>
      <c r="AP7" s="286"/>
      <c r="AQ7" s="286"/>
      <c r="AT7" s="286"/>
      <c r="AU7" s="286"/>
      <c r="AV7" s="286"/>
      <c r="AW7" s="286"/>
      <c r="AX7" s="286"/>
      <c r="AY7" s="286"/>
      <c r="AZ7" s="286"/>
    </row>
    <row r="8" spans="2:52" ht="12.75" customHeight="1">
      <c r="B8" s="2567"/>
      <c r="C8" s="3428"/>
      <c r="D8" s="3428"/>
      <c r="E8" s="3428"/>
      <c r="F8" s="3428"/>
      <c r="G8" s="3428"/>
      <c r="H8" s="2568"/>
      <c r="I8" s="380"/>
      <c r="J8" s="1449"/>
      <c r="K8" s="1449"/>
      <c r="L8" s="1449"/>
      <c r="M8" s="1449"/>
      <c r="N8" s="1449"/>
      <c r="O8" s="1449"/>
      <c r="P8" s="1449"/>
      <c r="Q8" s="1449"/>
      <c r="R8" s="1449"/>
      <c r="S8" s="1449"/>
      <c r="T8" s="1449"/>
      <c r="U8" s="1449"/>
      <c r="V8" s="1449"/>
      <c r="W8" s="1449"/>
      <c r="X8" s="1449"/>
      <c r="Y8" s="1449"/>
      <c r="Z8" s="1449"/>
      <c r="AA8" s="1449"/>
      <c r="AB8" s="1449"/>
      <c r="AC8" s="1449"/>
      <c r="AD8" s="653"/>
      <c r="AE8" s="311"/>
      <c r="AF8" s="311"/>
      <c r="AG8" s="311"/>
      <c r="AH8" s="311"/>
      <c r="AI8" s="311"/>
      <c r="AJ8" s="311"/>
      <c r="AK8" s="311"/>
      <c r="AL8" s="163"/>
      <c r="AM8" s="163"/>
      <c r="AN8" s="286"/>
      <c r="AO8" s="286"/>
      <c r="AP8" s="286"/>
      <c r="AQ8" s="286"/>
      <c r="AT8" s="286"/>
      <c r="AU8" s="286"/>
      <c r="AV8" s="286"/>
      <c r="AW8" s="286"/>
      <c r="AX8" s="286"/>
      <c r="AY8" s="286"/>
      <c r="AZ8" s="286"/>
    </row>
    <row r="9" spans="2:52" ht="24" customHeight="1" thickBot="1">
      <c r="B9" s="2564"/>
      <c r="C9" s="2565"/>
      <c r="D9" s="2565"/>
      <c r="E9" s="2565"/>
      <c r="F9" s="2565"/>
      <c r="G9" s="2565"/>
      <c r="H9" s="2566"/>
      <c r="I9" s="375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70"/>
      <c r="AD9" s="874"/>
      <c r="AE9" s="1449"/>
      <c r="AF9" s="311"/>
      <c r="AG9" s="311"/>
      <c r="AH9" s="311"/>
      <c r="AI9" s="311"/>
      <c r="AJ9" s="311"/>
      <c r="AK9" s="311"/>
      <c r="AL9" s="163"/>
      <c r="AM9" s="163"/>
      <c r="AN9" s="286"/>
      <c r="AO9" s="286"/>
      <c r="AP9" s="286"/>
      <c r="AQ9" s="286"/>
      <c r="AR9" s="369"/>
      <c r="AS9" s="369"/>
      <c r="AT9" s="286"/>
      <c r="AU9" s="286"/>
      <c r="AV9" s="286"/>
      <c r="AW9" s="286"/>
      <c r="AX9" s="286"/>
      <c r="AY9" s="286"/>
      <c r="AZ9" s="286"/>
    </row>
    <row r="10" spans="2:52" ht="4.5" customHeight="1">
      <c r="B10" s="3435" t="s">
        <v>418</v>
      </c>
      <c r="C10" s="2408"/>
      <c r="D10" s="2408"/>
      <c r="E10" s="2408"/>
      <c r="F10" s="2408"/>
      <c r="G10" s="2408"/>
      <c r="H10" s="2408"/>
      <c r="I10" s="2408"/>
      <c r="J10" s="2408"/>
      <c r="K10" s="2408"/>
      <c r="L10" s="2408"/>
      <c r="M10" s="2408"/>
      <c r="N10" s="2408"/>
      <c r="O10" s="2408"/>
      <c r="P10" s="2408"/>
      <c r="Q10" s="2408"/>
      <c r="R10" s="2408"/>
      <c r="S10" s="2408"/>
      <c r="T10" s="2408"/>
      <c r="U10" s="2408"/>
      <c r="V10" s="2408"/>
      <c r="W10" s="2408"/>
      <c r="X10" s="2408"/>
      <c r="Y10" s="2408"/>
      <c r="Z10" s="2408"/>
      <c r="AA10" s="1452"/>
      <c r="AB10" s="1452"/>
      <c r="AC10" s="1452"/>
      <c r="AD10" s="883"/>
      <c r="AE10" s="319"/>
      <c r="AF10" s="286"/>
      <c r="AG10" s="286"/>
      <c r="AH10" s="286"/>
      <c r="AI10" s="286"/>
      <c r="AJ10" s="286"/>
      <c r="AK10" s="286"/>
      <c r="AL10" s="163"/>
      <c r="AM10" s="163"/>
      <c r="AN10" s="286"/>
      <c r="AO10" s="286"/>
      <c r="AP10" s="286"/>
      <c r="AQ10" s="286"/>
      <c r="AT10" s="286"/>
      <c r="AU10" s="286"/>
      <c r="AV10" s="286"/>
      <c r="AW10" s="286"/>
      <c r="AX10" s="286"/>
      <c r="AY10" s="286"/>
      <c r="AZ10" s="286"/>
    </row>
    <row r="11" spans="2:52" ht="3" hidden="1" customHeight="1" thickTop="1">
      <c r="B11" s="3436"/>
      <c r="C11" s="3437"/>
      <c r="D11" s="3437"/>
      <c r="E11" s="3437"/>
      <c r="F11" s="3437"/>
      <c r="G11" s="3437"/>
      <c r="H11" s="3437"/>
      <c r="I11" s="3437"/>
      <c r="J11" s="3437"/>
      <c r="K11" s="3437"/>
      <c r="L11" s="3437"/>
      <c r="M11" s="3437"/>
      <c r="N11" s="3437"/>
      <c r="O11" s="3437"/>
      <c r="P11" s="3437"/>
      <c r="Q11" s="3437"/>
      <c r="R11" s="3437"/>
      <c r="S11" s="3437"/>
      <c r="T11" s="3437"/>
      <c r="U11" s="3437"/>
      <c r="V11" s="3437"/>
      <c r="W11" s="3437"/>
      <c r="X11" s="3437"/>
      <c r="Y11" s="3437"/>
      <c r="Z11" s="3437"/>
      <c r="AA11" s="1452"/>
      <c r="AB11" s="1452"/>
      <c r="AC11" s="1452"/>
      <c r="AD11" s="318"/>
      <c r="AE11" s="319"/>
      <c r="AF11" s="286"/>
      <c r="AG11" s="286"/>
      <c r="AH11" s="286"/>
      <c r="AI11" s="286"/>
      <c r="AJ11" s="286"/>
      <c r="AK11" s="286"/>
      <c r="AL11" s="163"/>
      <c r="AM11" s="163"/>
      <c r="AN11" s="286"/>
      <c r="AO11" s="286"/>
      <c r="AP11" s="286"/>
      <c r="AQ11" s="286"/>
      <c r="AT11" s="286"/>
      <c r="AU11" s="286"/>
      <c r="AV11" s="286"/>
      <c r="AW11" s="286"/>
      <c r="AX11" s="286"/>
      <c r="AY11" s="286"/>
      <c r="AZ11" s="286"/>
    </row>
    <row r="12" spans="2:52" ht="7.5" customHeight="1">
      <c r="B12" s="3436"/>
      <c r="C12" s="3437"/>
      <c r="D12" s="3437"/>
      <c r="E12" s="3437"/>
      <c r="F12" s="3437"/>
      <c r="G12" s="3437"/>
      <c r="H12" s="3437"/>
      <c r="I12" s="3437"/>
      <c r="J12" s="3437"/>
      <c r="K12" s="3437"/>
      <c r="L12" s="3437"/>
      <c r="M12" s="3437"/>
      <c r="N12" s="3437"/>
      <c r="O12" s="3437"/>
      <c r="P12" s="3437"/>
      <c r="Q12" s="3437"/>
      <c r="R12" s="3437"/>
      <c r="S12" s="3437"/>
      <c r="T12" s="3437"/>
      <c r="U12" s="3437"/>
      <c r="V12" s="3437"/>
      <c r="W12" s="3437"/>
      <c r="X12" s="3437"/>
      <c r="Y12" s="3437"/>
      <c r="Z12" s="3437"/>
      <c r="AA12" s="1452"/>
      <c r="AB12" s="1452"/>
      <c r="AC12" s="1452"/>
      <c r="AD12" s="318"/>
      <c r="AE12" s="319"/>
      <c r="AF12" s="287"/>
      <c r="AG12" s="287"/>
      <c r="AH12" s="287"/>
      <c r="AI12" s="367"/>
      <c r="AJ12" s="287"/>
      <c r="AK12" s="287"/>
      <c r="AL12" s="181"/>
      <c r="AM12" s="163"/>
      <c r="AN12" s="286"/>
      <c r="AR12" s="1817"/>
      <c r="AS12" s="1817"/>
      <c r="AT12" s="1817"/>
      <c r="AU12" s="1817"/>
      <c r="AV12" s="286"/>
      <c r="AW12" s="286"/>
      <c r="AX12" s="286"/>
      <c r="AY12" s="286"/>
      <c r="AZ12" s="286"/>
    </row>
    <row r="13" spans="2:52" ht="4.5" customHeight="1" thickBot="1">
      <c r="B13" s="1453"/>
      <c r="C13" s="882"/>
      <c r="D13" s="882"/>
      <c r="E13" s="882"/>
      <c r="F13" s="882"/>
      <c r="G13" s="882"/>
      <c r="H13" s="882"/>
      <c r="I13" s="882"/>
      <c r="J13" s="882"/>
      <c r="K13" s="388"/>
      <c r="L13" s="388"/>
      <c r="M13" s="388"/>
      <c r="N13" s="388"/>
      <c r="O13" s="1385"/>
      <c r="P13" s="1385"/>
      <c r="Q13" s="1385"/>
      <c r="R13" s="1385"/>
      <c r="S13" s="1385"/>
      <c r="T13" s="1385"/>
      <c r="U13" s="1385"/>
      <c r="V13" s="1385"/>
      <c r="W13" s="1385"/>
      <c r="X13" s="1385"/>
      <c r="Y13" s="1385"/>
      <c r="Z13" s="1385"/>
      <c r="AA13" s="1385"/>
      <c r="AB13" s="1385"/>
      <c r="AC13" s="1385"/>
      <c r="AD13" s="884"/>
      <c r="AE13" s="287"/>
      <c r="AF13" s="287"/>
      <c r="AG13" s="287"/>
      <c r="AH13" s="287"/>
      <c r="AI13" s="367"/>
      <c r="AJ13" s="287"/>
      <c r="AK13" s="287"/>
      <c r="AL13" s="181"/>
      <c r="AM13" s="163"/>
      <c r="AN13" s="286"/>
      <c r="AR13" s="1817"/>
      <c r="AS13" s="1817"/>
      <c r="AT13" s="1817"/>
      <c r="AU13" s="1817"/>
      <c r="AV13" s="286"/>
      <c r="AW13" s="286"/>
      <c r="AX13" s="286"/>
      <c r="AY13" s="286"/>
      <c r="AZ13" s="286"/>
    </row>
    <row r="14" spans="2:52" ht="11.25" customHeight="1" thickBot="1">
      <c r="B14" s="1379"/>
      <c r="C14" s="1454"/>
      <c r="D14" s="1454"/>
      <c r="E14" s="1454"/>
      <c r="F14" s="1454"/>
      <c r="G14" s="1454"/>
      <c r="H14" s="1454"/>
      <c r="I14" s="1454"/>
      <c r="J14" s="1454"/>
      <c r="K14" s="1455"/>
      <c r="L14" s="1455"/>
      <c r="M14" s="1455"/>
      <c r="N14" s="1455"/>
      <c r="O14" s="1456"/>
      <c r="P14" s="1456"/>
      <c r="Q14" s="1456"/>
      <c r="R14" s="1456"/>
      <c r="S14" s="1456"/>
      <c r="T14" s="1457"/>
      <c r="U14" s="1457"/>
      <c r="V14" s="1457"/>
      <c r="W14" s="1457"/>
      <c r="X14" s="1457"/>
      <c r="Y14" s="1457"/>
      <c r="Z14" s="1457"/>
      <c r="AA14" s="1457"/>
      <c r="AB14" s="1457"/>
      <c r="AC14" s="1457"/>
      <c r="AD14" s="1458"/>
      <c r="AE14" s="482"/>
      <c r="AF14" s="482"/>
      <c r="AG14" s="287"/>
      <c r="AH14" s="287"/>
      <c r="AI14" s="367"/>
      <c r="AJ14" s="287"/>
      <c r="AK14" s="287"/>
      <c r="AL14" s="181"/>
      <c r="AM14" s="163"/>
      <c r="AN14" s="286"/>
      <c r="AR14" s="1817"/>
      <c r="AS14" s="1817"/>
      <c r="AT14" s="1817"/>
      <c r="AU14" s="1817"/>
    </row>
    <row r="15" spans="2:52" ht="15.75" customHeight="1">
      <c r="B15" s="3440" t="s">
        <v>301</v>
      </c>
      <c r="C15" s="3441"/>
      <c r="D15" s="3441"/>
      <c r="E15" s="3441"/>
      <c r="F15" s="3441"/>
      <c r="G15" s="3441"/>
      <c r="H15" s="3442"/>
      <c r="I15" s="1769" t="s">
        <v>302</v>
      </c>
      <c r="J15" s="1769"/>
      <c r="K15" s="1769"/>
      <c r="L15" s="1769"/>
      <c r="M15" s="1769"/>
      <c r="N15" s="1769"/>
      <c r="O15" s="1769"/>
      <c r="P15" s="1769"/>
      <c r="Q15" s="1769"/>
      <c r="R15" s="3453" t="s">
        <v>431</v>
      </c>
      <c r="S15" s="3453"/>
      <c r="T15" s="3453"/>
      <c r="U15" s="3453"/>
      <c r="V15" s="3453"/>
      <c r="W15" s="3453"/>
      <c r="X15" s="1769" t="s">
        <v>263</v>
      </c>
      <c r="Y15" s="1769"/>
      <c r="Z15" s="1769"/>
      <c r="AA15" s="1769"/>
      <c r="AB15" s="1769"/>
      <c r="AC15" s="1769"/>
      <c r="AD15" s="3439"/>
      <c r="AE15" s="1734"/>
      <c r="AF15" s="1734"/>
      <c r="AG15" s="1734"/>
      <c r="AH15" s="1734"/>
      <c r="AI15" s="1734"/>
      <c r="AJ15" s="1734"/>
      <c r="AK15" s="1734"/>
      <c r="AN15" s="1754"/>
      <c r="AO15" s="1754"/>
      <c r="AP15" s="1754"/>
      <c r="AQ15" s="1754"/>
    </row>
    <row r="16" spans="2:52" ht="9" customHeight="1">
      <c r="B16" s="3443"/>
      <c r="C16" s="3444"/>
      <c r="D16" s="3444"/>
      <c r="E16" s="3444"/>
      <c r="F16" s="3444"/>
      <c r="G16" s="3444"/>
      <c r="H16" s="3445"/>
      <c r="I16" s="1776"/>
      <c r="J16" s="1776"/>
      <c r="K16" s="1776"/>
      <c r="L16" s="1776"/>
      <c r="M16" s="1776"/>
      <c r="N16" s="1776"/>
      <c r="O16" s="1776"/>
      <c r="P16" s="1776"/>
      <c r="Q16" s="1776"/>
      <c r="R16" s="3454"/>
      <c r="S16" s="3454"/>
      <c r="T16" s="3454"/>
      <c r="U16" s="3454"/>
      <c r="V16" s="3454"/>
      <c r="W16" s="3454"/>
      <c r="X16" s="1776"/>
      <c r="Y16" s="1776"/>
      <c r="Z16" s="1776"/>
      <c r="AA16" s="1776"/>
      <c r="AB16" s="1776"/>
      <c r="AC16" s="1776"/>
      <c r="AD16" s="3430"/>
      <c r="AE16" s="1734"/>
      <c r="AF16" s="1734"/>
      <c r="AG16" s="1734"/>
      <c r="AH16" s="1734"/>
      <c r="AI16" s="1734"/>
      <c r="AJ16" s="1734"/>
      <c r="AK16" s="1734"/>
      <c r="AN16" s="1754"/>
      <c r="AO16" s="1754"/>
      <c r="AP16" s="1754"/>
      <c r="AQ16" s="1754"/>
    </row>
    <row r="17" spans="2:43" ht="8.25" customHeight="1">
      <c r="B17" s="3443"/>
      <c r="C17" s="3444"/>
      <c r="D17" s="3444"/>
      <c r="E17" s="3444"/>
      <c r="F17" s="3444"/>
      <c r="G17" s="3444"/>
      <c r="H17" s="3445"/>
      <c r="I17" s="1776"/>
      <c r="J17" s="1776"/>
      <c r="K17" s="1776"/>
      <c r="L17" s="1776"/>
      <c r="M17" s="1776"/>
      <c r="N17" s="1776"/>
      <c r="O17" s="1776"/>
      <c r="P17" s="1776"/>
      <c r="Q17" s="1776"/>
      <c r="R17" s="3454"/>
      <c r="S17" s="3454"/>
      <c r="T17" s="3454"/>
      <c r="U17" s="3454"/>
      <c r="V17" s="3454"/>
      <c r="W17" s="3454"/>
      <c r="X17" s="1776"/>
      <c r="Y17" s="1776"/>
      <c r="Z17" s="1776"/>
      <c r="AA17" s="1776"/>
      <c r="AB17" s="1776"/>
      <c r="AC17" s="1776"/>
      <c r="AD17" s="3430"/>
      <c r="AE17" s="1734"/>
      <c r="AF17" s="1734"/>
      <c r="AG17" s="1734"/>
      <c r="AH17" s="1734"/>
      <c r="AI17" s="1734"/>
      <c r="AJ17" s="1734"/>
      <c r="AK17" s="1734"/>
      <c r="AN17" s="3438"/>
      <c r="AO17" s="3438"/>
      <c r="AP17" s="3438"/>
      <c r="AQ17" s="3438"/>
    </row>
    <row r="18" spans="2:43" ht="22.5" customHeight="1">
      <c r="B18" s="3446"/>
      <c r="C18" s="3447"/>
      <c r="D18" s="3447"/>
      <c r="E18" s="3447"/>
      <c r="F18" s="3447"/>
      <c r="G18" s="3447"/>
      <c r="H18" s="3448"/>
      <c r="I18" s="1776" t="s">
        <v>137</v>
      </c>
      <c r="J18" s="1776"/>
      <c r="K18" s="1776"/>
      <c r="L18" s="1776"/>
      <c r="M18" s="1776" t="s">
        <v>136</v>
      </c>
      <c r="N18" s="1776"/>
      <c r="O18" s="1776"/>
      <c r="P18" s="1776"/>
      <c r="Q18" s="1776"/>
      <c r="R18" s="3454"/>
      <c r="S18" s="3454"/>
      <c r="T18" s="3454"/>
      <c r="U18" s="3454"/>
      <c r="V18" s="3454"/>
      <c r="W18" s="3454"/>
      <c r="X18" s="1777" t="s">
        <v>264</v>
      </c>
      <c r="Y18" s="3450"/>
      <c r="Z18" s="3450"/>
      <c r="AA18" s="3452"/>
      <c r="AB18" s="1777" t="s">
        <v>265</v>
      </c>
      <c r="AC18" s="3450"/>
      <c r="AD18" s="3451"/>
      <c r="AE18" s="1734"/>
      <c r="AF18" s="1734"/>
      <c r="AG18" s="1734"/>
      <c r="AH18" s="1734"/>
      <c r="AI18" s="1734"/>
      <c r="AJ18" s="1734"/>
      <c r="AK18" s="1734"/>
      <c r="AN18" s="3438"/>
      <c r="AO18" s="3438"/>
      <c r="AP18" s="3438"/>
      <c r="AQ18" s="3438"/>
    </row>
    <row r="19" spans="2:43" ht="12" customHeight="1" thickBot="1">
      <c r="B19" s="389">
        <v>1</v>
      </c>
      <c r="C19" s="2514">
        <v>2</v>
      </c>
      <c r="D19" s="2514"/>
      <c r="E19" s="2514"/>
      <c r="F19" s="2514"/>
      <c r="G19" s="2514"/>
      <c r="H19" s="2514"/>
      <c r="I19" s="2514">
        <v>3</v>
      </c>
      <c r="J19" s="2514"/>
      <c r="K19" s="2514"/>
      <c r="L19" s="2514"/>
      <c r="M19" s="2562">
        <v>4</v>
      </c>
      <c r="N19" s="2562"/>
      <c r="O19" s="2562"/>
      <c r="P19" s="2562"/>
      <c r="Q19" s="2562"/>
      <c r="R19" s="3455">
        <v>5</v>
      </c>
      <c r="S19" s="3456"/>
      <c r="T19" s="3456"/>
      <c r="U19" s="3456"/>
      <c r="V19" s="3456"/>
      <c r="W19" s="2513"/>
      <c r="X19" s="2514">
        <v>6</v>
      </c>
      <c r="Y19" s="2514"/>
      <c r="Z19" s="2514"/>
      <c r="AA19" s="2514"/>
      <c r="AB19" s="2514">
        <v>7</v>
      </c>
      <c r="AC19" s="2514"/>
      <c r="AD19" s="2515"/>
      <c r="AE19" s="1754"/>
      <c r="AF19" s="1754"/>
      <c r="AG19" s="1754"/>
      <c r="AH19" s="1754"/>
      <c r="AI19" s="1754"/>
      <c r="AJ19" s="1754"/>
      <c r="AK19" s="1754"/>
      <c r="AN19" s="3438"/>
      <c r="AO19" s="3438"/>
      <c r="AP19" s="3438"/>
      <c r="AQ19" s="3438"/>
    </row>
    <row r="20" spans="2:43" ht="23.25" customHeight="1">
      <c r="B20" s="483">
        <v>1</v>
      </c>
      <c r="C20" s="3431"/>
      <c r="D20" s="3432"/>
      <c r="E20" s="3432"/>
      <c r="F20" s="3432"/>
      <c r="G20" s="3432"/>
      <c r="H20" s="3432"/>
      <c r="I20" s="2499"/>
      <c r="J20" s="2499"/>
      <c r="K20" s="2499"/>
      <c r="L20" s="2499"/>
      <c r="M20" s="3433"/>
      <c r="N20" s="3433"/>
      <c r="O20" s="3433"/>
      <c r="P20" s="3433"/>
      <c r="Q20" s="3433"/>
      <c r="R20" s="3433"/>
      <c r="S20" s="3433"/>
      <c r="T20" s="3433"/>
      <c r="U20" s="3433"/>
      <c r="V20" s="3433"/>
      <c r="W20" s="3433"/>
      <c r="X20" s="3433"/>
      <c r="Y20" s="3433"/>
      <c r="Z20" s="3433"/>
      <c r="AA20" s="3433"/>
      <c r="AB20" s="3432"/>
      <c r="AC20" s="3432"/>
      <c r="AD20" s="3434"/>
      <c r="AE20" s="1754"/>
      <c r="AF20" s="1754"/>
      <c r="AG20" s="1754"/>
      <c r="AH20" s="1754"/>
      <c r="AI20" s="1754"/>
      <c r="AJ20" s="1754"/>
      <c r="AK20" s="1754"/>
      <c r="AN20" s="3438"/>
      <c r="AO20" s="3438"/>
      <c r="AP20" s="3438"/>
      <c r="AQ20" s="3438"/>
    </row>
    <row r="21" spans="2:43" ht="23.25" customHeight="1">
      <c r="B21" s="484">
        <v>2</v>
      </c>
      <c r="C21" s="3429"/>
      <c r="D21" s="1776"/>
      <c r="E21" s="1776"/>
      <c r="F21" s="1776"/>
      <c r="G21" s="1776"/>
      <c r="H21" s="1776"/>
      <c r="I21" s="1920"/>
      <c r="J21" s="1920"/>
      <c r="K21" s="1920"/>
      <c r="L21" s="1920"/>
      <c r="M21" s="1919"/>
      <c r="N21" s="1919"/>
      <c r="O21" s="1919"/>
      <c r="P21" s="1919"/>
      <c r="Q21" s="1919"/>
      <c r="R21" s="1919"/>
      <c r="S21" s="1919"/>
      <c r="T21" s="1919"/>
      <c r="U21" s="1919"/>
      <c r="V21" s="1919"/>
      <c r="W21" s="1919"/>
      <c r="X21" s="1919"/>
      <c r="Y21" s="1919"/>
      <c r="Z21" s="1919"/>
      <c r="AA21" s="1919"/>
      <c r="AB21" s="1776"/>
      <c r="AC21" s="1776"/>
      <c r="AD21" s="3430"/>
      <c r="AE21" s="1754"/>
      <c r="AF21" s="1754"/>
      <c r="AG21" s="1754"/>
      <c r="AH21" s="1754"/>
      <c r="AI21" s="1754"/>
      <c r="AJ21" s="1754"/>
      <c r="AK21" s="1754"/>
      <c r="AN21" s="3438"/>
      <c r="AO21" s="3438"/>
      <c r="AP21" s="3438"/>
      <c r="AQ21" s="3438"/>
    </row>
    <row r="22" spans="2:43" ht="23.25" customHeight="1">
      <c r="B22" s="484">
        <v>3</v>
      </c>
      <c r="C22" s="3429"/>
      <c r="D22" s="1776"/>
      <c r="E22" s="1776"/>
      <c r="F22" s="1776"/>
      <c r="G22" s="1776"/>
      <c r="H22" s="1776"/>
      <c r="I22" s="1920"/>
      <c r="J22" s="1920"/>
      <c r="K22" s="1920"/>
      <c r="L22" s="1920"/>
      <c r="M22" s="1919"/>
      <c r="N22" s="1919"/>
      <c r="O22" s="1919"/>
      <c r="P22" s="1919"/>
      <c r="Q22" s="1919"/>
      <c r="R22" s="1919"/>
      <c r="S22" s="1919"/>
      <c r="T22" s="1919"/>
      <c r="U22" s="1919"/>
      <c r="V22" s="1919"/>
      <c r="W22" s="1919"/>
      <c r="X22" s="1919"/>
      <c r="Y22" s="1919"/>
      <c r="Z22" s="1919"/>
      <c r="AA22" s="1919"/>
      <c r="AB22" s="1776"/>
      <c r="AC22" s="1776"/>
      <c r="AD22" s="3430"/>
      <c r="AE22" s="1754"/>
      <c r="AF22" s="1754"/>
      <c r="AG22" s="1754"/>
      <c r="AH22" s="1754"/>
      <c r="AI22" s="1754"/>
      <c r="AJ22" s="1754"/>
      <c r="AK22" s="1754"/>
      <c r="AN22" s="3438"/>
      <c r="AO22" s="3438"/>
      <c r="AP22" s="3438"/>
      <c r="AQ22" s="3438"/>
    </row>
    <row r="23" spans="2:43" ht="23.25" customHeight="1">
      <c r="B23" s="484">
        <v>4</v>
      </c>
      <c r="C23" s="3429"/>
      <c r="D23" s="1776"/>
      <c r="E23" s="1776"/>
      <c r="F23" s="1776"/>
      <c r="G23" s="1776"/>
      <c r="H23" s="1776"/>
      <c r="I23" s="1920"/>
      <c r="J23" s="1920"/>
      <c r="K23" s="1920"/>
      <c r="L23" s="1920"/>
      <c r="M23" s="1919"/>
      <c r="N23" s="1919"/>
      <c r="O23" s="1919"/>
      <c r="P23" s="1919"/>
      <c r="Q23" s="1919"/>
      <c r="R23" s="1919"/>
      <c r="S23" s="1919"/>
      <c r="T23" s="1919"/>
      <c r="U23" s="1919"/>
      <c r="V23" s="1919"/>
      <c r="W23" s="1919"/>
      <c r="X23" s="1919"/>
      <c r="Y23" s="1919"/>
      <c r="Z23" s="1919"/>
      <c r="AA23" s="1919"/>
      <c r="AB23" s="1776"/>
      <c r="AC23" s="1776"/>
      <c r="AD23" s="3430"/>
      <c r="AE23" s="1754"/>
      <c r="AF23" s="1754"/>
      <c r="AG23" s="1754"/>
      <c r="AH23" s="1754"/>
      <c r="AI23" s="1754"/>
      <c r="AJ23" s="1754"/>
      <c r="AK23" s="1754"/>
      <c r="AN23" s="3438"/>
      <c r="AO23" s="3438"/>
      <c r="AP23" s="3438"/>
      <c r="AQ23" s="3438"/>
    </row>
    <row r="24" spans="2:43" ht="23.25" customHeight="1">
      <c r="B24" s="484">
        <v>5</v>
      </c>
      <c r="C24" s="3429"/>
      <c r="D24" s="1776"/>
      <c r="E24" s="1776"/>
      <c r="F24" s="1776"/>
      <c r="G24" s="1776"/>
      <c r="H24" s="1776"/>
      <c r="I24" s="1920"/>
      <c r="J24" s="1920"/>
      <c r="K24" s="1920"/>
      <c r="L24" s="1920"/>
      <c r="M24" s="1919"/>
      <c r="N24" s="1919"/>
      <c r="O24" s="1919"/>
      <c r="P24" s="1919"/>
      <c r="Q24" s="1919"/>
      <c r="R24" s="1919"/>
      <c r="S24" s="1919"/>
      <c r="T24" s="1919"/>
      <c r="U24" s="1919"/>
      <c r="V24" s="1919"/>
      <c r="W24" s="1919"/>
      <c r="X24" s="1919"/>
      <c r="Y24" s="1919"/>
      <c r="Z24" s="1919"/>
      <c r="AA24" s="1919"/>
      <c r="AB24" s="1776"/>
      <c r="AC24" s="1776"/>
      <c r="AD24" s="3430"/>
      <c r="AE24" s="1754"/>
      <c r="AF24" s="1754"/>
      <c r="AG24" s="1754"/>
      <c r="AH24" s="1754"/>
      <c r="AI24" s="1754"/>
      <c r="AJ24" s="1754"/>
      <c r="AK24" s="1754"/>
      <c r="AN24" s="3438"/>
      <c r="AO24" s="3438"/>
      <c r="AP24" s="3438"/>
      <c r="AQ24" s="3438"/>
    </row>
    <row r="25" spans="2:43" ht="23.25" customHeight="1" thickBot="1">
      <c r="B25" s="484">
        <v>6</v>
      </c>
      <c r="C25" s="3429"/>
      <c r="D25" s="1776"/>
      <c r="E25" s="1776"/>
      <c r="F25" s="1776"/>
      <c r="G25" s="1776"/>
      <c r="H25" s="1776"/>
      <c r="I25" s="1920"/>
      <c r="J25" s="1920"/>
      <c r="K25" s="1920"/>
      <c r="L25" s="1920"/>
      <c r="M25" s="1919"/>
      <c r="N25" s="1919"/>
      <c r="O25" s="1919"/>
      <c r="P25" s="1919"/>
      <c r="Q25" s="1919"/>
      <c r="R25" s="1919"/>
      <c r="S25" s="1919"/>
      <c r="T25" s="1919"/>
      <c r="U25" s="1919"/>
      <c r="V25" s="1919"/>
      <c r="W25" s="1919"/>
      <c r="X25" s="1919"/>
      <c r="Y25" s="1919"/>
      <c r="Z25" s="1919"/>
      <c r="AA25" s="1919"/>
      <c r="AB25" s="1776"/>
      <c r="AC25" s="1776"/>
      <c r="AD25" s="3430"/>
      <c r="AE25" s="1754"/>
      <c r="AF25" s="1754"/>
      <c r="AG25" s="1754"/>
      <c r="AH25" s="1754"/>
      <c r="AI25" s="1754"/>
      <c r="AJ25" s="1754"/>
      <c r="AK25" s="1754"/>
    </row>
    <row r="26" spans="2:43" ht="5.25" customHeight="1">
      <c r="B26" s="3464" t="s">
        <v>427</v>
      </c>
      <c r="C26" s="3465"/>
      <c r="D26" s="3465"/>
      <c r="E26" s="3465"/>
      <c r="F26" s="3465"/>
      <c r="G26" s="3465"/>
      <c r="H26" s="3465"/>
      <c r="I26" s="3465"/>
      <c r="J26" s="3465"/>
      <c r="K26" s="3465"/>
      <c r="L26" s="3465"/>
      <c r="M26" s="3465"/>
      <c r="N26" s="3465"/>
      <c r="O26" s="3465"/>
      <c r="P26" s="3465"/>
      <c r="Q26" s="3466"/>
      <c r="R26" s="722"/>
      <c r="S26" s="722"/>
      <c r="T26" s="722"/>
      <c r="U26" s="722"/>
      <c r="V26" s="722"/>
      <c r="W26" s="722"/>
      <c r="X26" s="722"/>
      <c r="Y26" s="722"/>
      <c r="Z26" s="722"/>
      <c r="AA26" s="722"/>
      <c r="AB26" s="722"/>
      <c r="AC26" s="722"/>
      <c r="AD26" s="723"/>
      <c r="AE26" s="702"/>
      <c r="AF26" s="702"/>
      <c r="AG26" s="702"/>
      <c r="AH26" s="702"/>
      <c r="AI26" s="702"/>
      <c r="AJ26" s="702"/>
      <c r="AK26" s="702"/>
      <c r="AL26" s="163"/>
      <c r="AM26" s="163"/>
    </row>
    <row r="27" spans="2:43" ht="12" customHeight="1" thickBot="1">
      <c r="B27" s="3467"/>
      <c r="C27" s="3468"/>
      <c r="D27" s="3468"/>
      <c r="E27" s="3468"/>
      <c r="F27" s="3468"/>
      <c r="G27" s="3468"/>
      <c r="H27" s="3468"/>
      <c r="I27" s="3468"/>
      <c r="J27" s="3468"/>
      <c r="K27" s="3468"/>
      <c r="L27" s="3468"/>
      <c r="M27" s="3468"/>
      <c r="N27" s="3468"/>
      <c r="O27" s="3468"/>
      <c r="P27" s="3468"/>
      <c r="Q27" s="3469"/>
      <c r="R27" s="1459"/>
      <c r="S27" s="1459"/>
      <c r="T27" s="1459"/>
      <c r="U27" s="1459"/>
      <c r="V27" s="1459"/>
      <c r="W27" s="1459"/>
      <c r="X27" s="1459"/>
      <c r="Y27" s="1459"/>
      <c r="Z27" s="1459"/>
      <c r="AA27" s="1459"/>
      <c r="AB27" s="1459"/>
      <c r="AC27" s="1459"/>
      <c r="AD27" s="724"/>
      <c r="AE27" s="702"/>
      <c r="AF27" s="702"/>
      <c r="AG27" s="702"/>
      <c r="AH27" s="702"/>
      <c r="AI27" s="702"/>
      <c r="AJ27" s="702"/>
      <c r="AK27" s="702"/>
      <c r="AL27" s="390"/>
      <c r="AM27" s="390"/>
    </row>
    <row r="28" spans="2:43" ht="12.95" customHeight="1">
      <c r="B28" s="3470"/>
      <c r="C28" s="3471"/>
      <c r="D28" s="3471"/>
      <c r="E28" s="3471"/>
      <c r="F28" s="3471"/>
      <c r="G28" s="3471"/>
      <c r="H28" s="3471"/>
      <c r="I28" s="3471"/>
      <c r="J28" s="3471"/>
      <c r="K28" s="3471"/>
      <c r="L28" s="3471"/>
      <c r="M28" s="3471"/>
      <c r="N28" s="3471"/>
      <c r="O28" s="3471"/>
      <c r="P28" s="3471"/>
      <c r="Q28" s="3472"/>
      <c r="R28" s="1459"/>
      <c r="S28" s="1459"/>
      <c r="T28" s="1459"/>
      <c r="U28" s="1459"/>
      <c r="V28" s="1459"/>
      <c r="W28" s="1459"/>
      <c r="X28" s="1459"/>
      <c r="Y28" s="1459"/>
      <c r="Z28" s="1459"/>
      <c r="AA28" s="1459"/>
      <c r="AB28" s="1459"/>
      <c r="AC28" s="1459"/>
      <c r="AD28" s="724"/>
      <c r="AE28" s="702"/>
      <c r="AF28" s="702"/>
      <c r="AG28" s="702"/>
      <c r="AH28" s="702"/>
      <c r="AI28" s="702"/>
      <c r="AJ28" s="702"/>
      <c r="AK28" s="702"/>
      <c r="AL28" s="390"/>
      <c r="AM28" s="390"/>
    </row>
    <row r="29" spans="2:43" ht="12.95" customHeight="1">
      <c r="B29" s="3473"/>
      <c r="C29" s="3474"/>
      <c r="D29" s="3474"/>
      <c r="E29" s="3474"/>
      <c r="F29" s="3474"/>
      <c r="G29" s="3474"/>
      <c r="H29" s="3474"/>
      <c r="I29" s="3474"/>
      <c r="J29" s="3474"/>
      <c r="K29" s="3474"/>
      <c r="L29" s="3474"/>
      <c r="M29" s="3474"/>
      <c r="N29" s="3474"/>
      <c r="O29" s="3474"/>
      <c r="P29" s="3474"/>
      <c r="Q29" s="3475"/>
      <c r="R29" s="1459"/>
      <c r="S29" s="1459"/>
      <c r="T29" s="1459"/>
      <c r="U29" s="1459"/>
      <c r="V29" s="1459"/>
      <c r="W29" s="1459"/>
      <c r="X29" s="1459"/>
      <c r="Y29" s="1459"/>
      <c r="Z29" s="1459"/>
      <c r="AA29" s="1459"/>
      <c r="AB29" s="1459"/>
      <c r="AC29" s="1459"/>
      <c r="AD29" s="724"/>
      <c r="AE29" s="702"/>
      <c r="AF29" s="702"/>
      <c r="AG29" s="702"/>
      <c r="AH29" s="702"/>
      <c r="AI29" s="702"/>
      <c r="AJ29" s="702"/>
      <c r="AK29" s="702"/>
      <c r="AL29" s="172"/>
      <c r="AM29" s="172"/>
    </row>
    <row r="30" spans="2:43" ht="12.95" customHeight="1">
      <c r="B30" s="3473"/>
      <c r="C30" s="3474"/>
      <c r="D30" s="3474"/>
      <c r="E30" s="3474"/>
      <c r="F30" s="3474"/>
      <c r="G30" s="3474"/>
      <c r="H30" s="3474"/>
      <c r="I30" s="3474"/>
      <c r="J30" s="3474"/>
      <c r="K30" s="3474"/>
      <c r="L30" s="3474"/>
      <c r="M30" s="3474"/>
      <c r="N30" s="3474"/>
      <c r="O30" s="3474"/>
      <c r="P30" s="3474"/>
      <c r="Q30" s="3475"/>
      <c r="R30" s="1459"/>
      <c r="S30" s="1459"/>
      <c r="T30" s="1459"/>
      <c r="U30" s="1459"/>
      <c r="V30" s="1459"/>
      <c r="W30" s="1459"/>
      <c r="X30" s="1459"/>
      <c r="Y30" s="1459"/>
      <c r="Z30" s="1459"/>
      <c r="AA30" s="1459"/>
      <c r="AB30" s="1459"/>
      <c r="AC30" s="1459"/>
      <c r="AD30" s="724"/>
      <c r="AE30" s="702"/>
      <c r="AF30" s="702"/>
      <c r="AG30" s="702"/>
      <c r="AH30" s="702"/>
      <c r="AI30" s="702"/>
      <c r="AJ30" s="702"/>
      <c r="AK30" s="702"/>
      <c r="AL30" s="172"/>
      <c r="AM30" s="172"/>
    </row>
    <row r="31" spans="2:43" ht="12.95" customHeight="1">
      <c r="B31" s="3473"/>
      <c r="C31" s="3474"/>
      <c r="D31" s="3474"/>
      <c r="E31" s="3474"/>
      <c r="F31" s="3474"/>
      <c r="G31" s="3474"/>
      <c r="H31" s="3474"/>
      <c r="I31" s="3474"/>
      <c r="J31" s="3474"/>
      <c r="K31" s="3474"/>
      <c r="L31" s="3474"/>
      <c r="M31" s="3474"/>
      <c r="N31" s="3474"/>
      <c r="O31" s="3474"/>
      <c r="P31" s="3474"/>
      <c r="Q31" s="3475"/>
      <c r="R31" s="1459"/>
      <c r="S31" s="1459"/>
      <c r="T31" s="1459"/>
      <c r="U31" s="1459"/>
      <c r="V31" s="1459"/>
      <c r="W31" s="1459"/>
      <c r="X31" s="1459"/>
      <c r="Y31" s="1459"/>
      <c r="Z31" s="1459"/>
      <c r="AA31" s="1459"/>
      <c r="AB31" s="1459"/>
      <c r="AC31" s="1459"/>
      <c r="AD31" s="724"/>
      <c r="AE31" s="702"/>
      <c r="AF31" s="702"/>
      <c r="AG31" s="702"/>
      <c r="AH31" s="702"/>
      <c r="AI31" s="702"/>
      <c r="AJ31" s="702"/>
      <c r="AK31" s="702"/>
      <c r="AL31" s="172"/>
      <c r="AM31" s="172"/>
    </row>
    <row r="32" spans="2:43" ht="12.95" customHeight="1">
      <c r="B32" s="3473"/>
      <c r="C32" s="3474"/>
      <c r="D32" s="3474"/>
      <c r="E32" s="3474"/>
      <c r="F32" s="3474"/>
      <c r="G32" s="3474"/>
      <c r="H32" s="3474"/>
      <c r="I32" s="3474"/>
      <c r="J32" s="3474"/>
      <c r="K32" s="3474"/>
      <c r="L32" s="3474"/>
      <c r="M32" s="3474"/>
      <c r="N32" s="3474"/>
      <c r="O32" s="3474"/>
      <c r="P32" s="3474"/>
      <c r="Q32" s="3475"/>
      <c r="R32" s="1459"/>
      <c r="S32" s="1459"/>
      <c r="T32" s="1459"/>
      <c r="U32" s="1459"/>
      <c r="V32" s="1459"/>
      <c r="W32" s="1459"/>
      <c r="X32" s="1459"/>
      <c r="Y32" s="1459"/>
      <c r="Z32" s="1459"/>
      <c r="AA32" s="1459"/>
      <c r="AB32" s="1459"/>
      <c r="AC32" s="1459"/>
      <c r="AD32" s="724"/>
      <c r="AE32" s="702"/>
      <c r="AF32" s="702"/>
      <c r="AG32" s="702"/>
      <c r="AH32" s="702"/>
      <c r="AI32" s="702"/>
      <c r="AJ32" s="702"/>
      <c r="AK32" s="702"/>
      <c r="AL32" s="172"/>
      <c r="AM32" s="172"/>
    </row>
    <row r="33" spans="2:60" ht="6.75" customHeight="1" thickBot="1">
      <c r="B33" s="3476"/>
      <c r="C33" s="3477"/>
      <c r="D33" s="3477"/>
      <c r="E33" s="3477"/>
      <c r="F33" s="3477"/>
      <c r="G33" s="3477"/>
      <c r="H33" s="3477"/>
      <c r="I33" s="3477"/>
      <c r="J33" s="3477"/>
      <c r="K33" s="3477"/>
      <c r="L33" s="3477"/>
      <c r="M33" s="3477"/>
      <c r="N33" s="3477"/>
      <c r="O33" s="3477"/>
      <c r="P33" s="3477"/>
      <c r="Q33" s="3478"/>
      <c r="R33" s="704"/>
      <c r="S33" s="704"/>
      <c r="T33" s="704"/>
      <c r="U33" s="704"/>
      <c r="V33" s="704"/>
      <c r="W33" s="704"/>
      <c r="X33" s="704"/>
      <c r="Y33" s="704"/>
      <c r="Z33" s="704"/>
      <c r="AA33" s="704"/>
      <c r="AB33" s="704"/>
      <c r="AC33" s="704"/>
      <c r="AD33" s="725"/>
      <c r="AE33" s="702"/>
      <c r="AF33" s="702"/>
      <c r="AG33" s="702"/>
      <c r="AH33" s="702"/>
      <c r="AI33" s="702"/>
      <c r="AJ33" s="702"/>
      <c r="AK33" s="702"/>
      <c r="AL33" s="172"/>
      <c r="AM33" s="172"/>
    </row>
    <row r="34" spans="2:60" ht="12.95" customHeight="1">
      <c r="B34" s="291" t="s">
        <v>426</v>
      </c>
      <c r="C34" s="1460"/>
      <c r="D34" s="1461"/>
      <c r="E34" s="1461"/>
      <c r="F34" s="1461"/>
      <c r="G34" s="1461"/>
      <c r="H34" s="1461"/>
      <c r="I34" s="1461"/>
      <c r="J34" s="1461"/>
      <c r="K34" s="1461"/>
      <c r="L34" s="1461"/>
      <c r="M34" s="1461"/>
      <c r="N34" s="1461"/>
      <c r="O34" s="1461"/>
      <c r="P34" s="1461"/>
      <c r="Q34" s="1461"/>
      <c r="R34" s="1461"/>
      <c r="S34" s="1461"/>
      <c r="T34" s="1461"/>
      <c r="U34" s="3459"/>
      <c r="V34" s="1462"/>
      <c r="W34" s="1462"/>
      <c r="X34" s="1462"/>
      <c r="Y34" s="1462"/>
      <c r="Z34" s="1462"/>
      <c r="AA34" s="1462"/>
      <c r="AB34" s="1462"/>
      <c r="AC34" s="1462"/>
      <c r="AD34" s="336"/>
      <c r="AE34" s="337"/>
      <c r="AF34" s="337"/>
      <c r="AG34" s="169"/>
      <c r="AH34" s="169"/>
      <c r="AI34" s="169"/>
      <c r="AJ34" s="169"/>
      <c r="AK34" s="169"/>
      <c r="AL34" s="167"/>
      <c r="AM34" s="167"/>
    </row>
    <row r="35" spans="2:60" ht="12.95" customHeight="1">
      <c r="B35" s="291"/>
      <c r="C35" s="1460"/>
      <c r="D35" s="1462"/>
      <c r="E35" s="1462"/>
      <c r="F35" s="1462"/>
      <c r="G35" s="1462"/>
      <c r="H35" s="1462"/>
      <c r="I35" s="1462"/>
      <c r="J35" s="1462"/>
      <c r="K35" s="1462"/>
      <c r="L35" s="1462"/>
      <c r="M35" s="1462"/>
      <c r="N35" s="1462"/>
      <c r="O35" s="1462"/>
      <c r="P35" s="1462"/>
      <c r="Q35" s="1462"/>
      <c r="R35" s="1462"/>
      <c r="S35" s="1462"/>
      <c r="T35" s="1462"/>
      <c r="U35" s="3459"/>
      <c r="V35" s="1338"/>
      <c r="W35" s="1338"/>
      <c r="X35" s="1338"/>
      <c r="Y35" s="1338"/>
      <c r="Z35" s="1338"/>
      <c r="AA35" s="1338"/>
      <c r="AB35" s="1338"/>
      <c r="AC35" s="1338"/>
      <c r="AD35" s="168"/>
      <c r="AE35" s="169"/>
      <c r="AF35" s="169"/>
      <c r="AG35" s="169"/>
      <c r="AH35" s="169"/>
      <c r="AI35" s="169"/>
      <c r="AJ35" s="169"/>
      <c r="AK35" s="169"/>
      <c r="AL35" s="167"/>
      <c r="AM35" s="167"/>
    </row>
    <row r="36" spans="2:60" ht="12.95" customHeight="1">
      <c r="B36" s="291"/>
      <c r="C36" s="1460"/>
      <c r="D36" s="1462"/>
      <c r="E36" s="1462"/>
      <c r="F36" s="1462"/>
      <c r="G36" s="1462"/>
      <c r="H36" s="1462"/>
      <c r="I36" s="1462"/>
      <c r="J36" s="1462"/>
      <c r="K36" s="1462"/>
      <c r="L36" s="1462"/>
      <c r="M36" s="1462"/>
      <c r="N36" s="1462"/>
      <c r="O36" s="1462"/>
      <c r="P36" s="1462"/>
      <c r="Q36" s="1462"/>
      <c r="R36" s="1462"/>
      <c r="S36" s="1462"/>
      <c r="T36" s="1462"/>
      <c r="U36" s="3459"/>
      <c r="V36" s="1338"/>
      <c r="W36" s="1338"/>
      <c r="X36" s="1338"/>
      <c r="Y36" s="1338"/>
      <c r="Z36" s="1338"/>
      <c r="AA36" s="1338"/>
      <c r="AB36" s="1338"/>
      <c r="AC36" s="1338"/>
      <c r="AD36" s="168"/>
      <c r="AE36" s="169"/>
      <c r="AF36" s="169"/>
      <c r="AG36" s="169"/>
      <c r="AH36" s="169"/>
      <c r="AI36" s="169"/>
      <c r="AJ36" s="169"/>
      <c r="AK36" s="169"/>
      <c r="AL36" s="167"/>
      <c r="AM36" s="167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</row>
    <row r="37" spans="2:60" ht="9.75" customHeight="1">
      <c r="B37" s="291"/>
      <c r="C37" s="1460"/>
      <c r="D37" s="1462"/>
      <c r="E37" s="1462"/>
      <c r="F37" s="1462"/>
      <c r="G37" s="1462"/>
      <c r="H37" s="1462"/>
      <c r="I37" s="1462"/>
      <c r="J37" s="1462"/>
      <c r="K37" s="1462"/>
      <c r="L37" s="1462"/>
      <c r="M37" s="1462"/>
      <c r="N37" s="1462"/>
      <c r="O37" s="1462"/>
      <c r="P37" s="1462"/>
      <c r="Q37" s="1462"/>
      <c r="R37" s="1462"/>
      <c r="S37" s="1462"/>
      <c r="T37" s="1462"/>
      <c r="U37" s="3459"/>
      <c r="V37" s="1338"/>
      <c r="W37" s="1338"/>
      <c r="X37" s="1338"/>
      <c r="Y37" s="1338"/>
      <c r="Z37" s="1338"/>
      <c r="AA37" s="1338"/>
      <c r="AB37" s="1338"/>
      <c r="AC37" s="1338"/>
      <c r="AD37" s="168"/>
      <c r="AE37" s="169"/>
      <c r="AF37" s="169"/>
      <c r="AG37" s="169"/>
      <c r="AH37" s="169"/>
      <c r="AI37" s="169"/>
      <c r="AJ37" s="169"/>
      <c r="AK37" s="169"/>
      <c r="AL37" s="167"/>
      <c r="AM37" s="167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</row>
    <row r="38" spans="2:60" ht="12.95" customHeight="1">
      <c r="B38" s="291"/>
      <c r="C38" s="1460"/>
      <c r="D38" s="1462"/>
      <c r="E38" s="1462"/>
      <c r="F38" s="1462"/>
      <c r="G38" s="1462"/>
      <c r="H38" s="1462"/>
      <c r="I38" s="1462"/>
      <c r="J38" s="1462"/>
      <c r="K38" s="1462"/>
      <c r="L38" s="1462"/>
      <c r="M38" s="1462"/>
      <c r="N38" s="1462"/>
      <c r="O38" s="1462"/>
      <c r="P38" s="1462"/>
      <c r="Q38" s="1462"/>
      <c r="R38" s="1462"/>
      <c r="S38" s="1462"/>
      <c r="T38" s="1462"/>
      <c r="U38" s="3459"/>
      <c r="V38" s="1338"/>
      <c r="W38" s="1338"/>
      <c r="X38" s="1338"/>
      <c r="Y38" s="1338"/>
      <c r="Z38" s="1338"/>
      <c r="AA38" s="1338"/>
      <c r="AB38" s="1338"/>
      <c r="AC38" s="1338"/>
      <c r="AD38" s="168"/>
      <c r="AE38" s="169"/>
      <c r="AF38" s="169"/>
      <c r="AG38" s="169"/>
      <c r="AH38" s="169"/>
      <c r="AI38" s="169"/>
      <c r="AJ38" s="169"/>
      <c r="AK38" s="169"/>
      <c r="AL38" s="167"/>
      <c r="AM38" s="167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</row>
    <row r="39" spans="2:60" ht="12.95" customHeight="1">
      <c r="B39" s="291"/>
      <c r="C39" s="1463"/>
      <c r="D39" s="1463"/>
      <c r="E39" s="1463"/>
      <c r="F39" s="1463"/>
      <c r="G39" s="1464"/>
      <c r="H39" s="1464"/>
      <c r="I39" s="1464"/>
      <c r="J39" s="3428" t="s">
        <v>310</v>
      </c>
      <c r="K39" s="3428"/>
      <c r="L39" s="3428"/>
      <c r="M39" s="3428"/>
      <c r="N39" s="3428"/>
      <c r="O39" s="3428"/>
      <c r="P39" s="3428"/>
      <c r="Q39" s="3428"/>
      <c r="R39" s="3428"/>
      <c r="S39" s="1465"/>
      <c r="T39" s="1465"/>
      <c r="U39" s="3459"/>
      <c r="V39" s="1338"/>
      <c r="W39" s="1338"/>
      <c r="X39" s="1338"/>
      <c r="Y39" s="1338"/>
      <c r="Z39" s="1338"/>
      <c r="AA39" s="1338"/>
      <c r="AB39" s="1338"/>
      <c r="AC39" s="1338"/>
      <c r="AD39" s="168"/>
      <c r="AE39" s="169"/>
      <c r="AF39" s="169"/>
      <c r="AG39" s="169"/>
      <c r="AH39" s="169"/>
      <c r="AI39" s="169"/>
      <c r="AJ39" s="169"/>
      <c r="AK39" s="169"/>
      <c r="AL39" s="167"/>
      <c r="AM39" s="167"/>
      <c r="AN39" s="286"/>
      <c r="AO39" s="286"/>
      <c r="AP39" s="286"/>
      <c r="AQ39" s="286"/>
      <c r="AR39" s="286"/>
      <c r="AS39" s="286"/>
      <c r="AT39" s="286"/>
      <c r="AU39" s="286"/>
      <c r="AV39" s="286"/>
      <c r="AW39" s="286"/>
      <c r="AX39" s="286"/>
      <c r="AY39" s="286"/>
      <c r="AZ39" s="286"/>
      <c r="BA39" s="286"/>
      <c r="BB39" s="286"/>
      <c r="BC39" s="286"/>
      <c r="BD39" s="286"/>
      <c r="BE39" s="286"/>
      <c r="BF39" s="286"/>
      <c r="BG39" s="286"/>
      <c r="BH39" s="286"/>
    </row>
    <row r="40" spans="2:60" ht="12.95" customHeight="1">
      <c r="B40" s="291"/>
      <c r="C40" s="1466"/>
      <c r="D40" s="1464"/>
      <c r="E40" s="1466"/>
      <c r="F40" s="1466"/>
      <c r="G40" s="1466"/>
      <c r="H40" s="1466"/>
      <c r="I40" s="1466"/>
      <c r="J40" s="3428"/>
      <c r="K40" s="3428"/>
      <c r="L40" s="3428"/>
      <c r="M40" s="3428"/>
      <c r="N40" s="3428"/>
      <c r="O40" s="3428"/>
      <c r="P40" s="3428"/>
      <c r="Q40" s="3428"/>
      <c r="R40" s="3428"/>
      <c r="S40" s="1465"/>
      <c r="T40" s="1465"/>
      <c r="U40" s="1465"/>
      <c r="V40" s="1465"/>
      <c r="W40" s="1465"/>
      <c r="X40" s="1465"/>
      <c r="Y40" s="1465"/>
      <c r="Z40" s="1465"/>
      <c r="AA40" s="1465"/>
      <c r="AB40" s="1465"/>
      <c r="AC40" s="1467"/>
      <c r="AD40" s="1370"/>
      <c r="AE40" s="304"/>
      <c r="AF40" s="304"/>
      <c r="AG40" s="304"/>
      <c r="AH40" s="296"/>
      <c r="AI40" s="296"/>
      <c r="AJ40" s="296"/>
      <c r="AK40" s="296"/>
      <c r="AL40" s="163"/>
      <c r="AM40" s="163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</row>
    <row r="41" spans="2:60" ht="9.75" customHeight="1">
      <c r="B41" s="291"/>
      <c r="C41" s="1466"/>
      <c r="D41" s="1464"/>
      <c r="E41" s="1466"/>
      <c r="F41" s="1466"/>
      <c r="G41" s="1466"/>
      <c r="H41" s="1466"/>
      <c r="I41" s="1466"/>
      <c r="J41" s="3428"/>
      <c r="K41" s="3428"/>
      <c r="L41" s="3428"/>
      <c r="M41" s="3428"/>
      <c r="N41" s="3428"/>
      <c r="O41" s="3428"/>
      <c r="P41" s="3428"/>
      <c r="Q41" s="3428"/>
      <c r="R41" s="3428"/>
      <c r="S41" s="1465"/>
      <c r="T41" s="1465"/>
      <c r="U41" s="1465"/>
      <c r="V41" s="1465"/>
      <c r="W41" s="1465"/>
      <c r="X41" s="1465"/>
      <c r="Y41" s="1465"/>
      <c r="Z41" s="1465"/>
      <c r="AA41" s="1467"/>
      <c r="AB41" s="1465"/>
      <c r="AC41" s="1467"/>
      <c r="AD41" s="1370"/>
      <c r="AE41" s="304"/>
      <c r="AF41" s="304"/>
      <c r="AG41" s="304"/>
      <c r="AH41" s="296"/>
      <c r="AI41" s="296"/>
      <c r="AJ41" s="296"/>
      <c r="AK41" s="296"/>
      <c r="AL41" s="163"/>
      <c r="AM41" s="163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</row>
    <row r="42" spans="2:60">
      <c r="B42" s="291"/>
      <c r="C42" s="1466"/>
      <c r="D42" s="1464"/>
      <c r="E42" s="1466"/>
      <c r="F42" s="1466"/>
      <c r="G42" s="1466"/>
      <c r="H42" s="1466"/>
      <c r="I42" s="1466"/>
      <c r="J42" s="3428"/>
      <c r="K42" s="3428"/>
      <c r="L42" s="3428"/>
      <c r="M42" s="3428"/>
      <c r="N42" s="3428"/>
      <c r="O42" s="3428"/>
      <c r="P42" s="3428"/>
      <c r="Q42" s="3428"/>
      <c r="R42" s="3428"/>
      <c r="S42" s="1465"/>
      <c r="T42" s="1465"/>
      <c r="U42" s="1465"/>
      <c r="V42" s="1465"/>
      <c r="W42" s="1465"/>
      <c r="X42" s="1465"/>
      <c r="Y42" s="1465"/>
      <c r="Z42" s="1465"/>
      <c r="AA42" s="1467"/>
      <c r="AB42" s="1465"/>
      <c r="AC42" s="1467"/>
      <c r="AD42" s="1370"/>
      <c r="AE42" s="304"/>
      <c r="AF42" s="304"/>
      <c r="AG42" s="304"/>
      <c r="AH42" s="296"/>
      <c r="AI42" s="296"/>
      <c r="AJ42" s="296"/>
      <c r="AK42" s="296"/>
      <c r="AL42" s="163"/>
      <c r="AM42" s="163"/>
      <c r="AN42" s="286"/>
      <c r="AO42" s="286"/>
      <c r="AP42" s="286"/>
      <c r="AQ42" s="286"/>
      <c r="AR42" s="286"/>
      <c r="AS42" s="286"/>
      <c r="AT42" s="286"/>
      <c r="AU42" s="286"/>
      <c r="AV42" s="286"/>
      <c r="AW42" s="286"/>
      <c r="AX42" s="286"/>
      <c r="AY42" s="286"/>
    </row>
    <row r="43" spans="2:60" ht="6.75" customHeight="1">
      <c r="B43" s="291"/>
      <c r="C43" s="1466"/>
      <c r="D43" s="1464"/>
      <c r="E43" s="1466"/>
      <c r="F43" s="1466"/>
      <c r="G43" s="1466"/>
      <c r="H43" s="1466"/>
      <c r="I43" s="1466"/>
      <c r="J43" s="1466"/>
      <c r="K43" s="1466"/>
      <c r="L43" s="1466"/>
      <c r="M43" s="1468"/>
      <c r="N43" s="1466"/>
      <c r="O43" s="1465"/>
      <c r="P43" s="1465"/>
      <c r="Q43" s="1465"/>
      <c r="R43" s="1465"/>
      <c r="S43" s="1465"/>
      <c r="T43" s="1465"/>
      <c r="U43" s="1465"/>
      <c r="V43" s="1465"/>
      <c r="W43" s="1465"/>
      <c r="X43" s="1465"/>
      <c r="Y43" s="1465"/>
      <c r="Z43" s="1465"/>
      <c r="AA43" s="1467"/>
      <c r="AB43" s="1465"/>
      <c r="AC43" s="1467"/>
      <c r="AD43" s="1370"/>
      <c r="AE43" s="304"/>
      <c r="AF43" s="304"/>
      <c r="AG43" s="304"/>
      <c r="AH43" s="296"/>
      <c r="AI43" s="296"/>
      <c r="AJ43" s="296"/>
      <c r="AK43" s="296"/>
      <c r="AL43" s="163"/>
      <c r="AM43" s="163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</row>
    <row r="44" spans="2:60" ht="7.5" customHeight="1">
      <c r="B44" s="291"/>
      <c r="C44" s="1466"/>
      <c r="D44" s="1464"/>
      <c r="E44" s="1466"/>
      <c r="F44" s="1466"/>
      <c r="G44" s="1466"/>
      <c r="H44" s="1466"/>
      <c r="I44" s="1466"/>
      <c r="J44" s="1466"/>
      <c r="K44" s="1466"/>
      <c r="L44" s="1466"/>
      <c r="M44" s="1468"/>
      <c r="N44" s="1466"/>
      <c r="O44" s="1465"/>
      <c r="P44" s="1465"/>
      <c r="Q44" s="1465"/>
      <c r="R44" s="1465"/>
      <c r="S44" s="1465"/>
      <c r="T44" s="1465"/>
      <c r="U44" s="1465"/>
      <c r="V44" s="1465"/>
      <c r="W44" s="1465"/>
      <c r="X44" s="1465"/>
      <c r="Y44" s="1465"/>
      <c r="Z44" s="1465"/>
      <c r="AA44" s="1467"/>
      <c r="AB44" s="1465"/>
      <c r="AC44" s="1467"/>
      <c r="AD44" s="334"/>
      <c r="AE44" s="332"/>
      <c r="AF44" s="332"/>
      <c r="AG44" s="332"/>
      <c r="AH44" s="332"/>
      <c r="AI44" s="332"/>
      <c r="AJ44" s="332"/>
      <c r="AK44" s="296"/>
      <c r="AL44" s="163"/>
      <c r="AM44" s="163"/>
      <c r="AN44" s="286"/>
      <c r="AO44" s="286"/>
      <c r="AP44" s="286"/>
      <c r="AQ44" s="286"/>
      <c r="AR44" s="286"/>
      <c r="AS44" s="286"/>
      <c r="AT44" s="286"/>
      <c r="AU44" s="286"/>
      <c r="AV44" s="286"/>
      <c r="AW44" s="286"/>
      <c r="AX44" s="286"/>
      <c r="AY44" s="286"/>
    </row>
    <row r="45" spans="2:60" ht="15.75" customHeight="1">
      <c r="B45" s="291"/>
      <c r="C45" s="3460"/>
      <c r="D45" s="3460"/>
      <c r="E45" s="3460"/>
      <c r="F45" s="3460"/>
      <c r="G45" s="3460"/>
      <c r="H45" s="3460"/>
      <c r="I45" s="3460"/>
      <c r="J45" s="3461"/>
      <c r="K45" s="3461"/>
      <c r="L45" s="3461"/>
      <c r="M45" s="3461"/>
      <c r="N45" s="3461"/>
      <c r="O45" s="3461"/>
      <c r="P45" s="3461"/>
      <c r="Q45" s="3461"/>
      <c r="R45" s="3461"/>
      <c r="S45" s="3461"/>
      <c r="T45" s="3461"/>
      <c r="U45" s="3461"/>
      <c r="V45" s="3461"/>
      <c r="W45" s="1465"/>
      <c r="X45" s="1465"/>
      <c r="Y45" s="1465"/>
      <c r="Z45" s="1465"/>
      <c r="AA45" s="1467"/>
      <c r="AB45" s="1465"/>
      <c r="AC45" s="1467"/>
      <c r="AD45" s="331"/>
      <c r="AE45" s="332"/>
      <c r="AF45" s="332"/>
      <c r="AG45" s="332"/>
      <c r="AH45" s="332"/>
      <c r="AI45" s="332"/>
      <c r="AJ45" s="332"/>
      <c r="AK45" s="296"/>
      <c r="AL45" s="163"/>
      <c r="AM45" s="163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</row>
    <row r="46" spans="2:60" ht="12.75" customHeight="1">
      <c r="B46" s="291"/>
      <c r="C46" s="1352"/>
      <c r="D46" s="1352"/>
      <c r="E46" s="1352"/>
      <c r="F46" s="1352"/>
      <c r="G46" s="1352"/>
      <c r="H46" s="1352"/>
      <c r="I46" s="1352"/>
      <c r="J46" s="1352"/>
      <c r="K46" s="1352"/>
      <c r="L46" s="1352"/>
      <c r="M46" s="1352"/>
      <c r="N46" s="1352"/>
      <c r="O46" s="1352"/>
      <c r="P46" s="1352"/>
      <c r="Q46" s="1352"/>
      <c r="R46" s="1352"/>
      <c r="S46" s="1352"/>
      <c r="T46" s="1352"/>
      <c r="U46" s="1352"/>
      <c r="V46" s="1352"/>
      <c r="W46" s="1352"/>
      <c r="X46" s="1352"/>
      <c r="Y46" s="1352"/>
      <c r="Z46" s="1352"/>
      <c r="AA46" s="3487" t="s">
        <v>0</v>
      </c>
      <c r="AB46" s="3487"/>
      <c r="AC46" s="3487"/>
      <c r="AD46" s="3488"/>
      <c r="AE46" s="878"/>
      <c r="AF46" s="878"/>
      <c r="AG46" s="878"/>
      <c r="AH46" s="878"/>
      <c r="AI46" s="878"/>
      <c r="AJ46" s="878"/>
      <c r="AK46" s="296"/>
      <c r="AL46" s="163"/>
      <c r="AM46" s="163"/>
      <c r="AN46" s="286"/>
      <c r="AO46" s="286"/>
      <c r="AP46" s="286"/>
      <c r="AQ46" s="286"/>
      <c r="AR46" s="286"/>
      <c r="AS46" s="286"/>
      <c r="AT46" s="286"/>
      <c r="AU46" s="286"/>
      <c r="AV46" s="286"/>
      <c r="AW46" s="286"/>
      <c r="AX46" s="286"/>
      <c r="AY46" s="286"/>
    </row>
    <row r="47" spans="2:60" ht="12.75" customHeight="1">
      <c r="B47" s="291"/>
      <c r="C47" s="1352"/>
      <c r="D47" s="1352"/>
      <c r="E47" s="1352"/>
      <c r="F47" s="1352"/>
      <c r="G47" s="1352"/>
      <c r="H47" s="1352"/>
      <c r="I47" s="1352"/>
      <c r="J47" s="1352"/>
      <c r="K47" s="1352"/>
      <c r="L47" s="1352"/>
      <c r="M47" s="1352"/>
      <c r="N47" s="1352"/>
      <c r="O47" s="1352"/>
      <c r="P47" s="1352"/>
      <c r="Q47" s="1352"/>
      <c r="R47" s="1352"/>
      <c r="S47" s="1352"/>
      <c r="T47" s="1352"/>
      <c r="U47" s="1352"/>
      <c r="V47" s="1352"/>
      <c r="W47" s="1352"/>
      <c r="X47" s="1352"/>
      <c r="Y47" s="1352"/>
      <c r="Z47" s="1352"/>
      <c r="AA47" s="1469"/>
      <c r="AB47" s="1469"/>
      <c r="AC47" s="1470"/>
      <c r="AD47" s="892"/>
      <c r="AE47" s="878"/>
      <c r="AF47" s="878"/>
      <c r="AG47" s="878"/>
      <c r="AH47" s="878"/>
      <c r="AI47" s="878"/>
      <c r="AJ47" s="878"/>
      <c r="AK47" s="296"/>
      <c r="AL47" s="163"/>
      <c r="AM47" s="163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</row>
    <row r="48" spans="2:60">
      <c r="B48" s="291"/>
      <c r="C48" s="1352"/>
      <c r="D48" s="1352"/>
      <c r="E48" s="1352"/>
      <c r="F48" s="1352"/>
      <c r="G48" s="1352"/>
      <c r="H48" s="1352"/>
      <c r="I48" s="1352"/>
      <c r="J48" s="1352"/>
      <c r="K48" s="1352"/>
      <c r="L48" s="1352"/>
      <c r="M48" s="1352"/>
      <c r="N48" s="1352"/>
      <c r="O48" s="1352"/>
      <c r="P48" s="1352"/>
      <c r="Q48" s="1352"/>
      <c r="R48" s="1352"/>
      <c r="S48" s="1352"/>
      <c r="T48" s="1352"/>
      <c r="U48" s="1352"/>
      <c r="V48" s="1352"/>
      <c r="W48" s="1352"/>
      <c r="X48" s="1352"/>
      <c r="Y48" s="1352"/>
      <c r="Z48" s="1352"/>
      <c r="AA48" s="1469"/>
      <c r="AB48" s="1469"/>
      <c r="AC48" s="1470"/>
      <c r="AD48" s="889"/>
      <c r="AE48" s="308"/>
      <c r="AF48" s="308"/>
      <c r="AG48" s="308"/>
      <c r="AH48" s="308"/>
      <c r="AI48" s="308"/>
      <c r="AJ48" s="308"/>
      <c r="AK48" s="296"/>
      <c r="AL48" s="163"/>
      <c r="AM48" s="163"/>
      <c r="AN48" s="286"/>
      <c r="AO48" s="286"/>
      <c r="AP48" s="286"/>
      <c r="AQ48" s="286"/>
      <c r="AR48" s="286"/>
      <c r="AS48" s="286"/>
      <c r="AT48" s="286"/>
      <c r="AU48" s="286"/>
      <c r="AV48" s="286"/>
      <c r="AW48" s="286"/>
      <c r="AX48" s="286"/>
      <c r="AY48" s="286"/>
    </row>
    <row r="49" spans="2:51" ht="12.75" customHeight="1">
      <c r="B49" s="291"/>
      <c r="C49" s="1352"/>
      <c r="D49" s="1352"/>
      <c r="E49" s="1352"/>
      <c r="F49" s="1352"/>
      <c r="G49" s="1352"/>
      <c r="H49" s="1352"/>
      <c r="I49" s="1352"/>
      <c r="J49" s="1352"/>
      <c r="K49" s="1352"/>
      <c r="L49" s="1352"/>
      <c r="M49" s="1352"/>
      <c r="N49" s="1352"/>
      <c r="O49" s="1352"/>
      <c r="P49" s="1352"/>
      <c r="Q49" s="1352"/>
      <c r="R49" s="1352"/>
      <c r="S49" s="1352"/>
      <c r="T49" s="1352"/>
      <c r="U49" s="1352"/>
      <c r="V49" s="1352"/>
      <c r="W49" s="1352"/>
      <c r="X49" s="1352"/>
      <c r="Y49" s="1352"/>
      <c r="Z49" s="1352"/>
      <c r="AA49" s="3487" t="s">
        <v>47</v>
      </c>
      <c r="AB49" s="3487"/>
      <c r="AC49" s="3487"/>
      <c r="AD49" s="3488"/>
      <c r="AE49" s="879"/>
      <c r="AF49" s="879"/>
      <c r="AG49" s="879"/>
      <c r="AH49" s="879"/>
      <c r="AI49" s="879"/>
      <c r="AJ49" s="879"/>
      <c r="AK49" s="296"/>
      <c r="AL49" s="163"/>
      <c r="AM49" s="163"/>
      <c r="AN49" s="286"/>
      <c r="AO49" s="286"/>
      <c r="AP49" s="286"/>
      <c r="AQ49" s="286"/>
      <c r="AR49" s="286"/>
      <c r="AS49" s="286"/>
      <c r="AT49" s="286"/>
      <c r="AU49" s="286"/>
      <c r="AV49" s="286"/>
      <c r="AW49" s="286"/>
      <c r="AX49" s="286"/>
      <c r="AY49" s="286"/>
    </row>
    <row r="50" spans="2:51">
      <c r="B50" s="291"/>
      <c r="C50" s="1352"/>
      <c r="D50" s="1352"/>
      <c r="E50" s="1352"/>
      <c r="F50" s="1352"/>
      <c r="G50" s="1352"/>
      <c r="H50" s="1352"/>
      <c r="I50" s="1352"/>
      <c r="J50" s="1352"/>
      <c r="K50" s="1352"/>
      <c r="L50" s="1352"/>
      <c r="M50" s="1352"/>
      <c r="N50" s="1352"/>
      <c r="O50" s="1352"/>
      <c r="P50" s="1352"/>
      <c r="Q50" s="1352"/>
      <c r="R50" s="1352"/>
      <c r="S50" s="1352"/>
      <c r="T50" s="1352"/>
      <c r="U50" s="1352"/>
      <c r="V50" s="1352"/>
      <c r="W50" s="1352"/>
      <c r="X50" s="1352"/>
      <c r="Y50" s="1352"/>
      <c r="Z50" s="1352"/>
      <c r="AA50" s="1469"/>
      <c r="AB50" s="1469"/>
      <c r="AC50" s="1470"/>
      <c r="AD50" s="891"/>
      <c r="AE50" s="879"/>
      <c r="AF50" s="879"/>
      <c r="AG50" s="879"/>
      <c r="AH50" s="879"/>
      <c r="AI50" s="879"/>
      <c r="AJ50" s="879"/>
      <c r="AK50" s="296"/>
      <c r="AL50" s="163"/>
      <c r="AM50" s="163"/>
      <c r="AN50" s="286"/>
      <c r="AO50" s="286"/>
      <c r="AP50" s="286"/>
      <c r="AQ50" s="286"/>
      <c r="AR50" s="286"/>
      <c r="AS50" s="286"/>
      <c r="AT50" s="286"/>
      <c r="AU50" s="286"/>
      <c r="AV50" s="286"/>
      <c r="AW50" s="286"/>
      <c r="AX50" s="286"/>
      <c r="AY50" s="286"/>
    </row>
    <row r="51" spans="2:51" ht="12.95" customHeight="1">
      <c r="B51" s="291"/>
      <c r="C51" s="1352"/>
      <c r="D51" s="1352"/>
      <c r="E51" s="1352"/>
      <c r="F51" s="1352"/>
      <c r="G51" s="1352"/>
      <c r="H51" s="1352"/>
      <c r="I51" s="1352"/>
      <c r="J51" s="1352"/>
      <c r="K51" s="1352"/>
      <c r="L51" s="1352"/>
      <c r="M51" s="1352"/>
      <c r="N51" s="1352"/>
      <c r="O51" s="1352"/>
      <c r="P51" s="1352"/>
      <c r="Q51" s="1352"/>
      <c r="R51" s="1352"/>
      <c r="S51" s="1352"/>
      <c r="T51" s="1352"/>
      <c r="U51" s="1352"/>
      <c r="V51" s="1352"/>
      <c r="W51" s="1352"/>
      <c r="X51" s="1352"/>
      <c r="Y51" s="1352"/>
      <c r="Z51" s="1352"/>
      <c r="AA51" s="1469"/>
      <c r="AB51" s="1469"/>
      <c r="AC51" s="1470"/>
      <c r="AD51" s="889"/>
      <c r="AE51" s="308"/>
      <c r="AF51" s="308"/>
      <c r="AG51" s="308"/>
      <c r="AH51" s="308"/>
      <c r="AI51" s="308"/>
      <c r="AJ51" s="308"/>
      <c r="AK51" s="296"/>
      <c r="AL51" s="163"/>
      <c r="AM51" s="163"/>
      <c r="AN51" s="286"/>
      <c r="AO51" s="286"/>
      <c r="AP51" s="286"/>
      <c r="AQ51" s="286"/>
      <c r="AR51" s="286"/>
      <c r="AS51" s="286"/>
      <c r="AT51" s="286"/>
      <c r="AU51" s="286"/>
      <c r="AV51" s="286"/>
      <c r="AW51" s="286"/>
      <c r="AX51" s="286"/>
      <c r="AY51" s="286"/>
    </row>
    <row r="52" spans="2:51" ht="12.95" customHeight="1">
      <c r="B52" s="291"/>
      <c r="C52" s="3458"/>
      <c r="D52" s="3458"/>
      <c r="E52" s="3458"/>
      <c r="F52" s="3458"/>
      <c r="G52" s="1471"/>
      <c r="H52" s="1471"/>
      <c r="I52" s="1471"/>
      <c r="J52" s="1471"/>
      <c r="K52" s="1471"/>
      <c r="L52" s="1471"/>
      <c r="M52" s="1471"/>
      <c r="N52" s="1471"/>
      <c r="O52" s="1471"/>
      <c r="P52" s="1471"/>
      <c r="Q52" s="1471"/>
      <c r="R52" s="1471"/>
      <c r="S52" s="1471"/>
      <c r="T52" s="1471"/>
      <c r="U52" s="1471"/>
      <c r="V52" s="1471"/>
      <c r="W52" s="1471"/>
      <c r="X52" s="1471"/>
      <c r="Y52" s="1471"/>
      <c r="Z52" s="1471"/>
      <c r="AA52" s="3485" t="s">
        <v>112</v>
      </c>
      <c r="AB52" s="3485"/>
      <c r="AC52" s="3485"/>
      <c r="AD52" s="3486"/>
      <c r="AE52" s="876"/>
      <c r="AF52" s="876"/>
      <c r="AG52" s="876"/>
      <c r="AH52" s="876"/>
      <c r="AI52" s="876"/>
      <c r="AJ52" s="876"/>
      <c r="AK52" s="296"/>
      <c r="AL52" s="163"/>
      <c r="AM52" s="163"/>
      <c r="AN52" s="286"/>
      <c r="AO52" s="286"/>
      <c r="AP52" s="286"/>
      <c r="AQ52" s="286"/>
      <c r="AR52" s="286"/>
      <c r="AS52" s="286"/>
      <c r="AT52" s="286"/>
      <c r="AU52" s="286"/>
      <c r="AV52" s="286"/>
      <c r="AW52" s="286"/>
      <c r="AX52" s="286"/>
      <c r="AY52" s="286"/>
    </row>
    <row r="53" spans="2:51" ht="12.95" customHeight="1">
      <c r="B53" s="291"/>
      <c r="C53" s="1471"/>
      <c r="D53" s="1471"/>
      <c r="E53" s="1471"/>
      <c r="F53" s="1471"/>
      <c r="G53" s="1471"/>
      <c r="H53" s="1471"/>
      <c r="I53" s="1471"/>
      <c r="J53" s="1471"/>
      <c r="K53" s="1471"/>
      <c r="L53" s="1471"/>
      <c r="M53" s="1471"/>
      <c r="N53" s="1471"/>
      <c r="O53" s="1471"/>
      <c r="P53" s="1471"/>
      <c r="Q53" s="1471"/>
      <c r="R53" s="1471"/>
      <c r="S53" s="1471"/>
      <c r="T53" s="1471"/>
      <c r="U53" s="1471"/>
      <c r="V53" s="1471"/>
      <c r="W53" s="1471"/>
      <c r="X53" s="1471"/>
      <c r="Y53" s="1471"/>
      <c r="Z53" s="1471"/>
      <c r="AA53" s="1472"/>
      <c r="AB53" s="1472"/>
      <c r="AC53" s="1470"/>
      <c r="AD53" s="890"/>
      <c r="AE53" s="876"/>
      <c r="AF53" s="876"/>
      <c r="AG53" s="876"/>
      <c r="AH53" s="876"/>
      <c r="AI53" s="876"/>
      <c r="AJ53" s="876"/>
      <c r="AK53" s="296"/>
      <c r="AL53" s="163"/>
      <c r="AM53" s="163"/>
      <c r="AN53" s="286"/>
      <c r="AO53" s="286"/>
      <c r="AP53" s="286"/>
      <c r="AQ53" s="286"/>
      <c r="AR53" s="286"/>
      <c r="AS53" s="286"/>
      <c r="AT53" s="286"/>
      <c r="AU53" s="286"/>
      <c r="AV53" s="286"/>
      <c r="AW53" s="286"/>
      <c r="AX53" s="286"/>
      <c r="AY53" s="286"/>
    </row>
    <row r="54" spans="2:51" ht="12.95" customHeight="1">
      <c r="B54" s="291"/>
      <c r="C54" s="1471"/>
      <c r="D54" s="1471"/>
      <c r="E54" s="1471"/>
      <c r="F54" s="1471"/>
      <c r="G54" s="1471"/>
      <c r="H54" s="1471"/>
      <c r="I54" s="1471"/>
      <c r="J54" s="1471"/>
      <c r="K54" s="1471"/>
      <c r="L54" s="1471"/>
      <c r="M54" s="1471"/>
      <c r="N54" s="1471"/>
      <c r="O54" s="1471"/>
      <c r="P54" s="1471"/>
      <c r="Q54" s="1471"/>
      <c r="R54" s="1471"/>
      <c r="S54" s="1471"/>
      <c r="T54" s="1471"/>
      <c r="U54" s="1471"/>
      <c r="V54" s="1471"/>
      <c r="W54" s="1471"/>
      <c r="X54" s="1471"/>
      <c r="Y54" s="1471"/>
      <c r="Z54" s="1471"/>
      <c r="AA54" s="1472"/>
      <c r="AB54" s="1472"/>
      <c r="AC54" s="1470"/>
      <c r="AD54" s="889"/>
      <c r="AE54" s="308"/>
      <c r="AF54" s="308"/>
      <c r="AG54" s="308"/>
      <c r="AH54" s="308"/>
      <c r="AI54" s="308"/>
      <c r="AJ54" s="308"/>
      <c r="AK54" s="296"/>
      <c r="AL54" s="163"/>
      <c r="AM54" s="163"/>
      <c r="AN54" s="286"/>
      <c r="AO54" s="286"/>
      <c r="AP54" s="286"/>
      <c r="AQ54" s="286"/>
      <c r="AR54" s="286"/>
      <c r="AS54" s="286"/>
      <c r="AT54" s="286"/>
      <c r="AU54" s="286"/>
      <c r="AV54" s="286"/>
      <c r="AW54" s="286"/>
      <c r="AX54" s="286"/>
      <c r="AY54" s="286"/>
    </row>
    <row r="55" spans="2:51" ht="12.95" customHeight="1">
      <c r="B55" s="291"/>
      <c r="C55" s="1471"/>
      <c r="D55" s="1471"/>
      <c r="E55" s="1471"/>
      <c r="F55" s="1471"/>
      <c r="G55" s="1471"/>
      <c r="H55" s="1471"/>
      <c r="I55" s="1471"/>
      <c r="J55" s="1471"/>
      <c r="K55" s="1471"/>
      <c r="L55" s="1471"/>
      <c r="M55" s="1471"/>
      <c r="N55" s="1471"/>
      <c r="O55" s="1471"/>
      <c r="P55" s="1471"/>
      <c r="Q55" s="1471"/>
      <c r="R55" s="1471"/>
      <c r="S55" s="1471"/>
      <c r="T55" s="1471"/>
      <c r="U55" s="1471"/>
      <c r="V55" s="1471"/>
      <c r="W55" s="1471"/>
      <c r="X55" s="1471"/>
      <c r="Y55" s="1471"/>
      <c r="Z55" s="1471"/>
      <c r="AA55" s="3485" t="s">
        <v>111</v>
      </c>
      <c r="AB55" s="3485"/>
      <c r="AC55" s="3485"/>
      <c r="AD55" s="3486"/>
      <c r="AE55" s="877"/>
      <c r="AF55" s="877"/>
      <c r="AG55" s="877"/>
      <c r="AH55" s="877"/>
      <c r="AI55" s="877"/>
      <c r="AJ55" s="877"/>
      <c r="AK55" s="296"/>
      <c r="AL55" s="163"/>
      <c r="AR55" s="286"/>
      <c r="AS55" s="286"/>
      <c r="AT55" s="286"/>
      <c r="AU55" s="286"/>
      <c r="AV55" s="286"/>
      <c r="AW55" s="286"/>
      <c r="AX55" s="286"/>
      <c r="AY55" s="286"/>
    </row>
    <row r="56" spans="2:51" ht="12.95" customHeight="1">
      <c r="B56" s="291"/>
      <c r="C56" s="1471"/>
      <c r="D56" s="1471"/>
      <c r="E56" s="1471"/>
      <c r="F56" s="1471"/>
      <c r="G56" s="1471"/>
      <c r="H56" s="1471"/>
      <c r="I56" s="1471"/>
      <c r="J56" s="1471"/>
      <c r="K56" s="1471"/>
      <c r="L56" s="1471"/>
      <c r="M56" s="1471"/>
      <c r="N56" s="1471"/>
      <c r="O56" s="1471"/>
      <c r="P56" s="1471"/>
      <c r="Q56" s="1471"/>
      <c r="R56" s="1471"/>
      <c r="S56" s="1471"/>
      <c r="T56" s="1471"/>
      <c r="U56" s="1471"/>
      <c r="V56" s="1471"/>
      <c r="W56" s="1471"/>
      <c r="X56" s="1471"/>
      <c r="Y56" s="1471"/>
      <c r="Z56" s="1471"/>
      <c r="AA56" s="1472"/>
      <c r="AB56" s="1472"/>
      <c r="AC56" s="1470"/>
      <c r="AD56" s="888"/>
      <c r="AE56" s="877"/>
      <c r="AF56" s="877"/>
      <c r="AG56" s="877"/>
      <c r="AH56" s="877"/>
      <c r="AI56" s="877"/>
      <c r="AJ56" s="877"/>
      <c r="AK56" s="296"/>
      <c r="AL56" s="163"/>
      <c r="AX56" s="286"/>
      <c r="AY56" s="286"/>
    </row>
    <row r="57" spans="2:51" ht="12.95" customHeight="1">
      <c r="B57" s="291"/>
      <c r="C57" s="1471"/>
      <c r="D57" s="1471"/>
      <c r="E57" s="1471"/>
      <c r="F57" s="1471"/>
      <c r="G57" s="1471"/>
      <c r="H57" s="1471"/>
      <c r="I57" s="1471"/>
      <c r="J57" s="1471"/>
      <c r="K57" s="1471"/>
      <c r="L57" s="1471"/>
      <c r="M57" s="1471"/>
      <c r="N57" s="1471"/>
      <c r="O57" s="1471"/>
      <c r="P57" s="1471"/>
      <c r="Q57" s="1471"/>
      <c r="R57" s="1471"/>
      <c r="S57" s="1471"/>
      <c r="T57" s="1471"/>
      <c r="U57" s="1471"/>
      <c r="V57" s="1471"/>
      <c r="W57" s="1471"/>
      <c r="X57" s="1471"/>
      <c r="Y57" s="1471"/>
      <c r="Z57" s="1471"/>
      <c r="AA57" s="1472"/>
      <c r="AB57" s="1472"/>
      <c r="AC57" s="1470"/>
      <c r="AD57" s="889"/>
      <c r="AE57" s="308"/>
      <c r="AF57" s="308"/>
      <c r="AG57" s="308"/>
      <c r="AH57" s="308"/>
      <c r="AI57" s="308"/>
      <c r="AJ57" s="308"/>
      <c r="AK57" s="296"/>
      <c r="AL57" s="163"/>
      <c r="AM57" s="832"/>
      <c r="AX57" s="286"/>
      <c r="AY57" s="286"/>
    </row>
    <row r="58" spans="2:51" ht="10.5" customHeight="1">
      <c r="B58" s="291"/>
      <c r="C58" s="1473"/>
      <c r="D58" s="1473"/>
      <c r="E58" s="1473"/>
      <c r="F58" s="1449"/>
      <c r="G58" s="1449"/>
      <c r="H58" s="1449"/>
      <c r="I58" s="1352"/>
      <c r="J58" s="1352"/>
      <c r="K58" s="1352"/>
      <c r="L58" s="1352"/>
      <c r="M58" s="1352"/>
      <c r="N58" s="1449"/>
      <c r="O58" s="1449"/>
      <c r="P58" s="1474"/>
      <c r="Q58" s="1475"/>
      <c r="R58" s="1455"/>
      <c r="S58" s="1455"/>
      <c r="T58" s="1455"/>
      <c r="U58" s="1465"/>
      <c r="V58" s="1465"/>
      <c r="W58" s="1465"/>
      <c r="X58" s="1465"/>
      <c r="Y58" s="1465"/>
      <c r="Z58" s="1465"/>
      <c r="AA58" s="3483" t="s">
        <v>110</v>
      </c>
      <c r="AB58" s="3483"/>
      <c r="AC58" s="3483"/>
      <c r="AD58" s="3484"/>
      <c r="AE58" s="875"/>
      <c r="AF58" s="875"/>
      <c r="AG58" s="875"/>
      <c r="AH58" s="875"/>
      <c r="AI58" s="875"/>
      <c r="AJ58" s="875"/>
      <c r="AK58" s="296"/>
      <c r="AL58" s="163"/>
      <c r="AX58" s="286"/>
      <c r="AY58" s="286"/>
    </row>
    <row r="59" spans="2:51" ht="12.95" customHeight="1">
      <c r="B59" s="291"/>
      <c r="C59" s="3489"/>
      <c r="D59" s="3489"/>
      <c r="E59" s="3489"/>
      <c r="F59" s="3489"/>
      <c r="G59" s="3489"/>
      <c r="H59" s="3489"/>
      <c r="I59" s="1352"/>
      <c r="J59" s="1352"/>
      <c r="K59" s="3449"/>
      <c r="L59" s="3449"/>
      <c r="M59" s="3449"/>
      <c r="N59" s="3449"/>
      <c r="O59" s="3449"/>
      <c r="P59" s="3449"/>
      <c r="Q59" s="3449"/>
      <c r="R59" s="3449"/>
      <c r="S59" s="1352"/>
      <c r="T59" s="1352"/>
      <c r="U59" s="3490"/>
      <c r="V59" s="3490"/>
      <c r="W59" s="3490"/>
      <c r="X59" s="3490"/>
      <c r="Y59" s="3490"/>
      <c r="Z59" s="3490"/>
      <c r="AA59" s="1476"/>
      <c r="AB59" s="1477"/>
      <c r="AC59" s="1477"/>
      <c r="AD59" s="885"/>
      <c r="AE59" s="875"/>
      <c r="AF59" s="877"/>
      <c r="AG59" s="875"/>
      <c r="AH59" s="875"/>
      <c r="AI59" s="875"/>
      <c r="AJ59" s="875"/>
      <c r="AK59" s="296"/>
      <c r="AL59" s="163"/>
    </row>
    <row r="60" spans="2:51" ht="12.95" customHeight="1">
      <c r="B60" s="443"/>
      <c r="C60" s="1858"/>
      <c r="D60" s="1858"/>
      <c r="E60" s="1858"/>
      <c r="F60" s="1858"/>
      <c r="G60" s="1858"/>
      <c r="H60" s="1858"/>
      <c r="I60" s="444"/>
      <c r="J60" s="444"/>
      <c r="K60" s="1858"/>
      <c r="L60" s="1858"/>
      <c r="M60" s="1858"/>
      <c r="N60" s="1858"/>
      <c r="O60" s="1858"/>
      <c r="P60" s="1858"/>
      <c r="Q60" s="1858"/>
      <c r="R60" s="1858"/>
      <c r="S60" s="444"/>
      <c r="T60" s="444"/>
      <c r="U60" s="2412"/>
      <c r="V60" s="2412"/>
      <c r="W60" s="2412"/>
      <c r="X60" s="2412"/>
      <c r="Y60" s="2412"/>
      <c r="Z60" s="2412"/>
      <c r="AA60" s="886"/>
      <c r="AB60" s="886"/>
      <c r="AC60" s="886"/>
      <c r="AD60" s="887"/>
      <c r="AE60" s="296"/>
      <c r="AF60" s="296"/>
      <c r="AG60" s="296"/>
      <c r="AH60" s="296"/>
      <c r="AI60" s="296"/>
      <c r="AJ60" s="296"/>
      <c r="AK60" s="296"/>
      <c r="AL60" s="163"/>
    </row>
    <row r="61" spans="2:51" ht="0.75" customHeight="1" thickBot="1">
      <c r="B61" s="291"/>
      <c r="C61" s="393"/>
      <c r="D61" s="1473"/>
      <c r="E61" s="1473"/>
      <c r="F61" s="1473"/>
      <c r="G61" s="1473"/>
      <c r="H61" s="1473"/>
      <c r="I61" s="1473"/>
      <c r="J61" s="1473"/>
      <c r="K61" s="1473"/>
      <c r="L61" s="1473"/>
      <c r="M61" s="1473"/>
      <c r="N61" s="1473"/>
      <c r="O61" s="1473"/>
      <c r="P61" s="1473"/>
      <c r="Q61" s="1473"/>
      <c r="R61" s="1473"/>
      <c r="S61" s="1473"/>
      <c r="T61" s="1473"/>
      <c r="U61" s="1473"/>
      <c r="V61" s="1473"/>
      <c r="W61" s="1478"/>
      <c r="X61" s="1478"/>
      <c r="Y61" s="1473"/>
      <c r="Z61" s="1473"/>
      <c r="AA61" s="1473"/>
      <c r="AB61" s="1473"/>
      <c r="AC61" s="1479"/>
      <c r="AD61" s="881"/>
      <c r="AE61" s="398"/>
      <c r="AF61" s="398"/>
      <c r="AG61" s="398"/>
      <c r="AH61" s="398"/>
      <c r="AI61" s="442"/>
      <c r="AJ61" s="442"/>
      <c r="AK61" s="287"/>
      <c r="AL61" s="163"/>
      <c r="AM61" s="163"/>
    </row>
    <row r="62" spans="2:51" ht="5.25" customHeight="1">
      <c r="B62" s="301"/>
      <c r="C62" s="299"/>
      <c r="D62" s="299"/>
      <c r="E62" s="299"/>
      <c r="F62" s="299"/>
      <c r="G62" s="299"/>
      <c r="H62" s="299"/>
      <c r="I62" s="299"/>
      <c r="J62" s="299"/>
      <c r="K62" s="299"/>
      <c r="L62" s="299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396"/>
      <c r="X62" s="396"/>
      <c r="Y62" s="396"/>
      <c r="Z62" s="396"/>
      <c r="AA62" s="396"/>
      <c r="AB62" s="396"/>
      <c r="AC62" s="396"/>
      <c r="AD62" s="395"/>
      <c r="AE62" s="287"/>
      <c r="AF62" s="287"/>
      <c r="AG62" s="287"/>
      <c r="AH62" s="287"/>
      <c r="AI62" s="287"/>
      <c r="AJ62" s="287"/>
      <c r="AK62" s="287"/>
      <c r="AL62" s="163"/>
      <c r="AM62" s="163"/>
    </row>
    <row r="63" spans="2:51" ht="1.5" hidden="1" customHeight="1">
      <c r="B63" s="291"/>
      <c r="C63" s="1480"/>
      <c r="D63" s="1480"/>
      <c r="E63" s="1480"/>
      <c r="F63" s="1479"/>
      <c r="G63" s="1479"/>
      <c r="H63" s="1479"/>
      <c r="I63" s="1479"/>
      <c r="J63" s="1479"/>
      <c r="K63" s="1479"/>
      <c r="L63" s="1479"/>
      <c r="M63" s="1479"/>
      <c r="N63" s="1479"/>
      <c r="O63" s="1479"/>
      <c r="P63" s="1479"/>
      <c r="Q63" s="1479"/>
      <c r="R63" s="1479"/>
      <c r="S63" s="1479"/>
      <c r="T63" s="1479"/>
      <c r="U63" s="1479"/>
      <c r="V63" s="1479"/>
      <c r="W63" s="1481"/>
      <c r="X63" s="1481"/>
      <c r="Y63" s="1481"/>
      <c r="Z63" s="1481"/>
      <c r="AA63" s="1481"/>
      <c r="AB63" s="1481"/>
      <c r="AC63" s="1481"/>
      <c r="AD63" s="399"/>
      <c r="AE63" s="292"/>
      <c r="AF63" s="292"/>
      <c r="AG63" s="292"/>
      <c r="AH63" s="292"/>
      <c r="AI63" s="292"/>
      <c r="AJ63" s="292"/>
      <c r="AK63" s="292"/>
      <c r="AL63" s="163"/>
      <c r="AM63" s="163"/>
    </row>
    <row r="64" spans="2:51" ht="12.75" customHeight="1">
      <c r="B64" s="3491"/>
      <c r="C64" s="3492"/>
      <c r="D64" s="3492"/>
      <c r="E64" s="3492"/>
      <c r="F64" s="3492"/>
      <c r="G64" s="1482"/>
      <c r="H64" s="3493"/>
      <c r="I64" s="3493"/>
      <c r="J64" s="3493"/>
      <c r="K64" s="3493"/>
      <c r="L64" s="3493"/>
      <c r="M64" s="1483"/>
      <c r="N64" s="3494"/>
      <c r="O64" s="3494"/>
      <c r="P64" s="3494"/>
      <c r="Q64" s="3494"/>
      <c r="R64" s="3494"/>
      <c r="S64" s="3494"/>
      <c r="T64" s="3494"/>
      <c r="U64" s="3494"/>
      <c r="V64" s="3494"/>
      <c r="W64" s="1484"/>
      <c r="X64" s="3462"/>
      <c r="Y64" s="3462"/>
      <c r="Z64" s="3462"/>
      <c r="AA64" s="3462"/>
      <c r="AB64" s="3462"/>
      <c r="AC64" s="3462"/>
      <c r="AD64" s="3463"/>
      <c r="AE64" s="880"/>
      <c r="AF64" s="3457"/>
      <c r="AG64" s="3457"/>
      <c r="AH64" s="3457"/>
      <c r="AI64" s="3457"/>
      <c r="AJ64" s="3457"/>
      <c r="AK64" s="287"/>
      <c r="AL64" s="163"/>
      <c r="AM64" s="163"/>
    </row>
    <row r="65" spans="2:39" ht="12.75" customHeight="1">
      <c r="B65" s="3491"/>
      <c r="C65" s="3492"/>
      <c r="D65" s="3492"/>
      <c r="E65" s="3492"/>
      <c r="F65" s="3492"/>
      <c r="G65" s="1482"/>
      <c r="H65" s="3493"/>
      <c r="I65" s="3493"/>
      <c r="J65" s="3493"/>
      <c r="K65" s="3493"/>
      <c r="L65" s="3493"/>
      <c r="M65" s="1483"/>
      <c r="N65" s="3494"/>
      <c r="O65" s="3494"/>
      <c r="P65" s="3494"/>
      <c r="Q65" s="3494"/>
      <c r="R65" s="3494"/>
      <c r="S65" s="3494"/>
      <c r="T65" s="3494"/>
      <c r="U65" s="3494"/>
      <c r="V65" s="3494"/>
      <c r="W65" s="1484"/>
      <c r="X65" s="3462"/>
      <c r="Y65" s="3462"/>
      <c r="Z65" s="3462"/>
      <c r="AA65" s="3462"/>
      <c r="AB65" s="3462"/>
      <c r="AC65" s="3462"/>
      <c r="AD65" s="3463"/>
      <c r="AE65" s="1450"/>
      <c r="AF65" s="3457"/>
      <c r="AG65" s="3457"/>
      <c r="AH65" s="3457"/>
      <c r="AI65" s="3457"/>
      <c r="AJ65" s="3457"/>
      <c r="AK65" s="287"/>
      <c r="AL65" s="163"/>
      <c r="AM65" s="163"/>
    </row>
    <row r="66" spans="2:39" ht="10.5" customHeight="1">
      <c r="B66" s="3479" t="s">
        <v>97</v>
      </c>
      <c r="C66" s="3480"/>
      <c r="D66" s="3480"/>
      <c r="E66" s="3480"/>
      <c r="F66" s="3480"/>
      <c r="G66" s="1451"/>
      <c r="H66" s="3480" t="s">
        <v>31</v>
      </c>
      <c r="I66" s="3480"/>
      <c r="J66" s="3480"/>
      <c r="K66" s="3480"/>
      <c r="L66" s="3480"/>
      <c r="M66" s="1451"/>
      <c r="N66" s="3480" t="s">
        <v>30</v>
      </c>
      <c r="O66" s="3480"/>
      <c r="P66" s="3480"/>
      <c r="Q66" s="3480"/>
      <c r="R66" s="3480"/>
      <c r="S66" s="3480"/>
      <c r="T66" s="3480"/>
      <c r="U66" s="3480"/>
      <c r="V66" s="3480"/>
      <c r="W66" s="1451"/>
      <c r="X66" s="3480" t="s">
        <v>29</v>
      </c>
      <c r="Y66" s="3480"/>
      <c r="Z66" s="3480"/>
      <c r="AA66" s="3480"/>
      <c r="AB66" s="3480"/>
      <c r="AC66" s="3480"/>
      <c r="AD66" s="3495"/>
      <c r="AE66" s="1451"/>
      <c r="AF66" s="290"/>
      <c r="AG66" s="290"/>
      <c r="AH66" s="290"/>
      <c r="AI66" s="290"/>
      <c r="AJ66" s="290"/>
      <c r="AK66" s="287"/>
      <c r="AL66" s="163"/>
      <c r="AM66" s="163"/>
    </row>
    <row r="67" spans="2:39" ht="11.25" customHeight="1" thickBot="1">
      <c r="B67" s="3481"/>
      <c r="C67" s="3482"/>
      <c r="D67" s="3482"/>
      <c r="E67" s="3482"/>
      <c r="F67" s="3482"/>
      <c r="G67" s="401"/>
      <c r="H67" s="3482"/>
      <c r="I67" s="3482"/>
      <c r="J67" s="3482"/>
      <c r="K67" s="3482"/>
      <c r="L67" s="3482"/>
      <c r="M67" s="401"/>
      <c r="N67" s="3482"/>
      <c r="O67" s="3482"/>
      <c r="P67" s="3482"/>
      <c r="Q67" s="3482"/>
      <c r="R67" s="3482"/>
      <c r="S67" s="3482"/>
      <c r="T67" s="3482"/>
      <c r="U67" s="3482"/>
      <c r="V67" s="3482"/>
      <c r="W67" s="401"/>
      <c r="X67" s="3482"/>
      <c r="Y67" s="3482"/>
      <c r="Z67" s="3482"/>
      <c r="AA67" s="3482"/>
      <c r="AB67" s="3482"/>
      <c r="AC67" s="3482"/>
      <c r="AD67" s="3496"/>
      <c r="AE67" s="1451"/>
      <c r="AF67" s="290"/>
      <c r="AG67" s="290"/>
      <c r="AH67" s="290"/>
      <c r="AI67" s="290"/>
      <c r="AJ67" s="290"/>
      <c r="AK67" s="287"/>
      <c r="AL67" s="163"/>
      <c r="AM67" s="163"/>
    </row>
    <row r="68" spans="2:39" ht="6.75" customHeight="1">
      <c r="C68" s="286"/>
      <c r="D68" s="402"/>
      <c r="E68" s="402"/>
      <c r="F68" s="402"/>
      <c r="G68" s="402"/>
      <c r="H68" s="402"/>
      <c r="I68" s="402"/>
      <c r="J68" s="402"/>
      <c r="K68" s="402"/>
      <c r="L68" s="289"/>
      <c r="M68" s="402"/>
      <c r="N68" s="402"/>
      <c r="O68" s="402"/>
      <c r="P68" s="402"/>
      <c r="Q68" s="402"/>
      <c r="R68" s="289"/>
      <c r="S68" s="402"/>
      <c r="T68" s="402"/>
      <c r="V68" s="402"/>
      <c r="W68" s="402"/>
      <c r="X68" s="402"/>
      <c r="Y68" s="402"/>
      <c r="Z68" s="402"/>
      <c r="AA68" s="289"/>
      <c r="AB68" s="289"/>
      <c r="AC68" s="402"/>
      <c r="AD68" s="402"/>
      <c r="AE68" s="402"/>
      <c r="AF68" s="402"/>
      <c r="AG68" s="402"/>
      <c r="AH68" s="402"/>
      <c r="AI68" s="402"/>
      <c r="AJ68" s="402"/>
      <c r="AK68" s="287"/>
      <c r="AL68" s="163"/>
      <c r="AM68" s="163"/>
    </row>
    <row r="69" spans="2:39">
      <c r="AL69" s="163"/>
      <c r="AM69" s="163"/>
    </row>
    <row r="70" spans="2:39">
      <c r="AL70" s="163"/>
      <c r="AM70" s="163"/>
    </row>
    <row r="71" spans="2:39">
      <c r="AL71" s="163"/>
      <c r="AM71" s="163"/>
    </row>
    <row r="72" spans="2:39">
      <c r="AL72" s="163"/>
      <c r="AM72" s="163"/>
    </row>
    <row r="73" spans="2:39">
      <c r="AL73" s="163"/>
      <c r="AM73" s="163"/>
    </row>
  </sheetData>
  <sheetProtection selectLockedCells="1"/>
  <mergeCells count="106">
    <mergeCell ref="B66:F67"/>
    <mergeCell ref="AA58:AD58"/>
    <mergeCell ref="AA55:AD55"/>
    <mergeCell ref="AA52:AD52"/>
    <mergeCell ref="AA49:AD49"/>
    <mergeCell ref="AA46:AD46"/>
    <mergeCell ref="C59:H59"/>
    <mergeCell ref="K59:R59"/>
    <mergeCell ref="U59:Z59"/>
    <mergeCell ref="C60:H60"/>
    <mergeCell ref="K60:R60"/>
    <mergeCell ref="U60:Z60"/>
    <mergeCell ref="B64:F65"/>
    <mergeCell ref="H64:L65"/>
    <mergeCell ref="N64:V65"/>
    <mergeCell ref="X66:AD67"/>
    <mergeCell ref="N66:V67"/>
    <mergeCell ref="H66:L67"/>
    <mergeCell ref="AF64:AJ65"/>
    <mergeCell ref="AE21:AK21"/>
    <mergeCell ref="C22:H22"/>
    <mergeCell ref="I22:L22"/>
    <mergeCell ref="C52:F52"/>
    <mergeCell ref="U34:U39"/>
    <mergeCell ref="C45:I45"/>
    <mergeCell ref="J45:V45"/>
    <mergeCell ref="J39:R42"/>
    <mergeCell ref="C21:H21"/>
    <mergeCell ref="I21:L21"/>
    <mergeCell ref="M21:Q21"/>
    <mergeCell ref="R21:W21"/>
    <mergeCell ref="X21:AA21"/>
    <mergeCell ref="AB21:AD21"/>
    <mergeCell ref="AE25:AK25"/>
    <mergeCell ref="X64:AD65"/>
    <mergeCell ref="B26:Q27"/>
    <mergeCell ref="B28:Q33"/>
    <mergeCell ref="AN23:AQ23"/>
    <mergeCell ref="AN24:AQ24"/>
    <mergeCell ref="C23:H23"/>
    <mergeCell ref="I23:L23"/>
    <mergeCell ref="M23:Q23"/>
    <mergeCell ref="R23:W23"/>
    <mergeCell ref="X23:AA23"/>
    <mergeCell ref="AB23:AD23"/>
    <mergeCell ref="AE23:AK23"/>
    <mergeCell ref="C24:H24"/>
    <mergeCell ref="I24:L24"/>
    <mergeCell ref="M24:Q24"/>
    <mergeCell ref="R24:W24"/>
    <mergeCell ref="X24:AA24"/>
    <mergeCell ref="AB24:AD24"/>
    <mergeCell ref="AE24:AK24"/>
    <mergeCell ref="AE2:AK2"/>
    <mergeCell ref="AN21:AQ21"/>
    <mergeCell ref="AN22:AQ22"/>
    <mergeCell ref="AN19:AQ19"/>
    <mergeCell ref="I20:L20"/>
    <mergeCell ref="I19:L19"/>
    <mergeCell ref="AN20:AQ20"/>
    <mergeCell ref="AE20:AK20"/>
    <mergeCell ref="AE19:AK19"/>
    <mergeCell ref="AB18:AD18"/>
    <mergeCell ref="X18:AA18"/>
    <mergeCell ref="R15:W18"/>
    <mergeCell ref="M22:Q22"/>
    <mergeCell ref="R22:W22"/>
    <mergeCell ref="X22:AA22"/>
    <mergeCell ref="AB22:AD22"/>
    <mergeCell ref="AE22:AK22"/>
    <mergeCell ref="I15:Q17"/>
    <mergeCell ref="M18:Q18"/>
    <mergeCell ref="M19:Q19"/>
    <mergeCell ref="X19:AA19"/>
    <mergeCell ref="AB19:AD19"/>
    <mergeCell ref="M20:Q20"/>
    <mergeCell ref="R19:W19"/>
    <mergeCell ref="AR12:AU14"/>
    <mergeCell ref="AN15:AQ15"/>
    <mergeCell ref="B7:H7"/>
    <mergeCell ref="B10:Z12"/>
    <mergeCell ref="AN16:AQ16"/>
    <mergeCell ref="AN17:AQ17"/>
    <mergeCell ref="I18:L18"/>
    <mergeCell ref="AN18:AQ18"/>
    <mergeCell ref="AE15:AK18"/>
    <mergeCell ref="X15:AD17"/>
    <mergeCell ref="B15:H18"/>
    <mergeCell ref="B3:H3"/>
    <mergeCell ref="J3:V3"/>
    <mergeCell ref="X3:AC3"/>
    <mergeCell ref="B4:H4"/>
    <mergeCell ref="B8:H8"/>
    <mergeCell ref="B9:H9"/>
    <mergeCell ref="B5:H6"/>
    <mergeCell ref="I25:L25"/>
    <mergeCell ref="C25:H25"/>
    <mergeCell ref="M25:Q25"/>
    <mergeCell ref="R25:W25"/>
    <mergeCell ref="X25:AA25"/>
    <mergeCell ref="AB25:AD25"/>
    <mergeCell ref="C19:H19"/>
    <mergeCell ref="C20:H20"/>
    <mergeCell ref="R20:W20"/>
    <mergeCell ref="X20:AA20"/>
    <mergeCell ref="AB20:AD20"/>
  </mergeCells>
  <printOptions horizontalCentered="1"/>
  <pageMargins left="0" right="0" top="0" bottom="0.17" header="0" footer="0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pageSetUpPr fitToPage="1"/>
  </sheetPr>
  <dimension ref="A1:BE70"/>
  <sheetViews>
    <sheetView view="pageBreakPreview" zoomScale="85" zoomScaleNormal="100" zoomScaleSheetLayoutView="85" workbookViewId="0">
      <selection activeCell="C21" sqref="C21:U23"/>
    </sheetView>
  </sheetViews>
  <sheetFormatPr defaultRowHeight="12.75"/>
  <cols>
    <col min="1" max="1" width="20.140625" style="281" customWidth="1"/>
    <col min="2" max="2" width="2.7109375" style="281" customWidth="1"/>
    <col min="3" max="3" width="3" style="281" customWidth="1"/>
    <col min="4" max="4" width="3.42578125" style="281" customWidth="1"/>
    <col min="5" max="5" width="10.28515625" style="281" customWidth="1"/>
    <col min="6" max="6" width="11.5703125" style="281" customWidth="1"/>
    <col min="7" max="7" width="10.5703125" style="281" customWidth="1"/>
    <col min="8" max="8" width="11.28515625" style="281" customWidth="1"/>
    <col min="9" max="9" width="11.5703125" style="281" customWidth="1"/>
    <col min="10" max="10" width="12.5703125" style="281" customWidth="1"/>
    <col min="11" max="11" width="12.140625" style="281" customWidth="1"/>
    <col min="12" max="12" width="4" style="281" customWidth="1"/>
    <col min="13" max="13" width="3.7109375" style="281" customWidth="1"/>
    <col min="14" max="14" width="2.5703125" style="281" customWidth="1"/>
    <col min="15" max="15" width="1.5703125" style="281" customWidth="1"/>
    <col min="16" max="16" width="1.7109375" style="281" customWidth="1"/>
    <col min="17" max="17" width="8.140625" style="281" customWidth="1"/>
    <col min="18" max="18" width="0.140625" style="281" hidden="1" customWidth="1"/>
    <col min="19" max="19" width="8.140625" style="281" customWidth="1"/>
    <col min="20" max="20" width="2" style="281" customWidth="1"/>
    <col min="21" max="21" width="13.28515625" style="281" customWidth="1"/>
    <col min="22" max="22" width="2.7109375" style="281" customWidth="1"/>
    <col min="23" max="26" width="3" style="281" customWidth="1"/>
    <col min="27" max="27" width="7.140625" style="281" customWidth="1"/>
    <col min="28" max="28" width="2.28515625" style="281" customWidth="1"/>
    <col min="29" max="29" width="4.140625" style="281" customWidth="1"/>
    <col min="30" max="30" width="1.85546875" style="281" customWidth="1"/>
    <col min="31" max="31" width="0.42578125" style="281" customWidth="1"/>
    <col min="32" max="32" width="1.5703125" style="281" customWidth="1"/>
    <col min="33" max="33" width="2.7109375" style="281" customWidth="1"/>
    <col min="34" max="34" width="2.85546875" style="281" customWidth="1"/>
    <col min="35" max="35" width="2.7109375" style="281" customWidth="1"/>
    <col min="36" max="36" width="5.7109375" style="281" customWidth="1"/>
    <col min="37" max="71" width="2.7109375" style="281" customWidth="1"/>
    <col min="72" max="72" width="5.28515625" style="281" bestFit="1" customWidth="1"/>
    <col min="73" max="73" width="21.85546875" style="281" bestFit="1" customWidth="1"/>
    <col min="74" max="74" width="5.5703125" style="281" bestFit="1" customWidth="1"/>
    <col min="75" max="75" width="18.140625" style="281" bestFit="1" customWidth="1"/>
    <col min="76" max="76" width="5.28515625" style="281" bestFit="1" customWidth="1"/>
    <col min="77" max="77" width="22.140625" style="281" bestFit="1" customWidth="1"/>
    <col min="78" max="78" width="5.5703125" style="281" bestFit="1" customWidth="1"/>
    <col min="79" max="109" width="5.7109375" style="281" customWidth="1"/>
    <col min="110" max="253" width="9.140625" style="281"/>
    <col min="254" max="254" width="17.42578125" style="281" customWidth="1"/>
    <col min="255" max="255" width="2.7109375" style="281" customWidth="1"/>
    <col min="256" max="256" width="3" style="281" customWidth="1"/>
    <col min="257" max="257" width="3.42578125" style="281" customWidth="1"/>
    <col min="258" max="258" width="5.42578125" style="281" customWidth="1"/>
    <col min="259" max="259" width="3.7109375" style="281" customWidth="1"/>
    <col min="260" max="260" width="2" style="281" customWidth="1"/>
    <col min="261" max="261" width="4.42578125" style="281" customWidth="1"/>
    <col min="262" max="267" width="3.28515625" style="281" customWidth="1"/>
    <col min="268" max="268" width="0.28515625" style="281" customWidth="1"/>
    <col min="269" max="269" width="2.7109375" style="281" customWidth="1"/>
    <col min="270" max="270" width="1.42578125" style="281" customWidth="1"/>
    <col min="271" max="271" width="2.140625" style="281" customWidth="1"/>
    <col min="272" max="272" width="3.28515625" style="281" customWidth="1"/>
    <col min="273" max="276" width="2.28515625" style="281" customWidth="1"/>
    <col min="277" max="277" width="5" style="281" customWidth="1"/>
    <col min="278" max="278" width="1.140625" style="281" customWidth="1"/>
    <col min="279" max="279" width="3.42578125" style="281" customWidth="1"/>
    <col min="280" max="280" width="1.140625" style="281" customWidth="1"/>
    <col min="281" max="281" width="1.7109375" style="281" customWidth="1"/>
    <col min="282" max="283" width="3.28515625" style="281" customWidth="1"/>
    <col min="284" max="284" width="3.7109375" style="281" customWidth="1"/>
    <col min="285" max="285" width="3.5703125" style="281" customWidth="1"/>
    <col min="286" max="286" width="1.7109375" style="281" customWidth="1"/>
    <col min="287" max="287" width="0.7109375" style="281" customWidth="1"/>
    <col min="288" max="288" width="1.5703125" style="281" customWidth="1"/>
    <col min="289" max="289" width="2.7109375" style="281" customWidth="1"/>
    <col min="290" max="290" width="2.85546875" style="281" customWidth="1"/>
    <col min="291" max="291" width="2.7109375" style="281" customWidth="1"/>
    <col min="292" max="292" width="5.7109375" style="281" customWidth="1"/>
    <col min="293" max="327" width="2.7109375" style="281" customWidth="1"/>
    <col min="328" max="328" width="5.28515625" style="281" bestFit="1" customWidth="1"/>
    <col min="329" max="329" width="21.85546875" style="281" bestFit="1" customWidth="1"/>
    <col min="330" max="330" width="5.5703125" style="281" bestFit="1" customWidth="1"/>
    <col min="331" max="331" width="18.140625" style="281" bestFit="1" customWidth="1"/>
    <col min="332" max="332" width="5.28515625" style="281" bestFit="1" customWidth="1"/>
    <col min="333" max="333" width="22.140625" style="281" bestFit="1" customWidth="1"/>
    <col min="334" max="334" width="5.5703125" style="281" bestFit="1" customWidth="1"/>
    <col min="335" max="365" width="5.7109375" style="281" customWidth="1"/>
    <col min="366" max="509" width="9.140625" style="281"/>
    <col min="510" max="510" width="17.42578125" style="281" customWidth="1"/>
    <col min="511" max="511" width="2.7109375" style="281" customWidth="1"/>
    <col min="512" max="512" width="3" style="281" customWidth="1"/>
    <col min="513" max="513" width="3.42578125" style="281" customWidth="1"/>
    <col min="514" max="514" width="5.42578125" style="281" customWidth="1"/>
    <col min="515" max="515" width="3.7109375" style="281" customWidth="1"/>
    <col min="516" max="516" width="2" style="281" customWidth="1"/>
    <col min="517" max="517" width="4.42578125" style="281" customWidth="1"/>
    <col min="518" max="523" width="3.28515625" style="281" customWidth="1"/>
    <col min="524" max="524" width="0.28515625" style="281" customWidth="1"/>
    <col min="525" max="525" width="2.7109375" style="281" customWidth="1"/>
    <col min="526" max="526" width="1.42578125" style="281" customWidth="1"/>
    <col min="527" max="527" width="2.140625" style="281" customWidth="1"/>
    <col min="528" max="528" width="3.28515625" style="281" customWidth="1"/>
    <col min="529" max="532" width="2.28515625" style="281" customWidth="1"/>
    <col min="533" max="533" width="5" style="281" customWidth="1"/>
    <col min="534" max="534" width="1.140625" style="281" customWidth="1"/>
    <col min="535" max="535" width="3.42578125" style="281" customWidth="1"/>
    <col min="536" max="536" width="1.140625" style="281" customWidth="1"/>
    <col min="537" max="537" width="1.7109375" style="281" customWidth="1"/>
    <col min="538" max="539" width="3.28515625" style="281" customWidth="1"/>
    <col min="540" max="540" width="3.7109375" style="281" customWidth="1"/>
    <col min="541" max="541" width="3.5703125" style="281" customWidth="1"/>
    <col min="542" max="542" width="1.7109375" style="281" customWidth="1"/>
    <col min="543" max="543" width="0.7109375" style="281" customWidth="1"/>
    <col min="544" max="544" width="1.5703125" style="281" customWidth="1"/>
    <col min="545" max="545" width="2.7109375" style="281" customWidth="1"/>
    <col min="546" max="546" width="2.85546875" style="281" customWidth="1"/>
    <col min="547" max="547" width="2.7109375" style="281" customWidth="1"/>
    <col min="548" max="548" width="5.7109375" style="281" customWidth="1"/>
    <col min="549" max="583" width="2.7109375" style="281" customWidth="1"/>
    <col min="584" max="584" width="5.28515625" style="281" bestFit="1" customWidth="1"/>
    <col min="585" max="585" width="21.85546875" style="281" bestFit="1" customWidth="1"/>
    <col min="586" max="586" width="5.5703125" style="281" bestFit="1" customWidth="1"/>
    <col min="587" max="587" width="18.140625" style="281" bestFit="1" customWidth="1"/>
    <col min="588" max="588" width="5.28515625" style="281" bestFit="1" customWidth="1"/>
    <col min="589" max="589" width="22.140625" style="281" bestFit="1" customWidth="1"/>
    <col min="590" max="590" width="5.5703125" style="281" bestFit="1" customWidth="1"/>
    <col min="591" max="621" width="5.7109375" style="281" customWidth="1"/>
    <col min="622" max="765" width="9.140625" style="281"/>
    <col min="766" max="766" width="17.42578125" style="281" customWidth="1"/>
    <col min="767" max="767" width="2.7109375" style="281" customWidth="1"/>
    <col min="768" max="768" width="3" style="281" customWidth="1"/>
    <col min="769" max="769" width="3.42578125" style="281" customWidth="1"/>
    <col min="770" max="770" width="5.42578125" style="281" customWidth="1"/>
    <col min="771" max="771" width="3.7109375" style="281" customWidth="1"/>
    <col min="772" max="772" width="2" style="281" customWidth="1"/>
    <col min="773" max="773" width="4.42578125" style="281" customWidth="1"/>
    <col min="774" max="779" width="3.28515625" style="281" customWidth="1"/>
    <col min="780" max="780" width="0.28515625" style="281" customWidth="1"/>
    <col min="781" max="781" width="2.7109375" style="281" customWidth="1"/>
    <col min="782" max="782" width="1.42578125" style="281" customWidth="1"/>
    <col min="783" max="783" width="2.140625" style="281" customWidth="1"/>
    <col min="784" max="784" width="3.28515625" style="281" customWidth="1"/>
    <col min="785" max="788" width="2.28515625" style="281" customWidth="1"/>
    <col min="789" max="789" width="5" style="281" customWidth="1"/>
    <col min="790" max="790" width="1.140625" style="281" customWidth="1"/>
    <col min="791" max="791" width="3.42578125" style="281" customWidth="1"/>
    <col min="792" max="792" width="1.140625" style="281" customWidth="1"/>
    <col min="793" max="793" width="1.7109375" style="281" customWidth="1"/>
    <col min="794" max="795" width="3.28515625" style="281" customWidth="1"/>
    <col min="796" max="796" width="3.7109375" style="281" customWidth="1"/>
    <col min="797" max="797" width="3.5703125" style="281" customWidth="1"/>
    <col min="798" max="798" width="1.7109375" style="281" customWidth="1"/>
    <col min="799" max="799" width="0.7109375" style="281" customWidth="1"/>
    <col min="800" max="800" width="1.5703125" style="281" customWidth="1"/>
    <col min="801" max="801" width="2.7109375" style="281" customWidth="1"/>
    <col min="802" max="802" width="2.85546875" style="281" customWidth="1"/>
    <col min="803" max="803" width="2.7109375" style="281" customWidth="1"/>
    <col min="804" max="804" width="5.7109375" style="281" customWidth="1"/>
    <col min="805" max="839" width="2.7109375" style="281" customWidth="1"/>
    <col min="840" max="840" width="5.28515625" style="281" bestFit="1" customWidth="1"/>
    <col min="841" max="841" width="21.85546875" style="281" bestFit="1" customWidth="1"/>
    <col min="842" max="842" width="5.5703125" style="281" bestFit="1" customWidth="1"/>
    <col min="843" max="843" width="18.140625" style="281" bestFit="1" customWidth="1"/>
    <col min="844" max="844" width="5.28515625" style="281" bestFit="1" customWidth="1"/>
    <col min="845" max="845" width="22.140625" style="281" bestFit="1" customWidth="1"/>
    <col min="846" max="846" width="5.5703125" style="281" bestFit="1" customWidth="1"/>
    <col min="847" max="877" width="5.7109375" style="281" customWidth="1"/>
    <col min="878" max="1021" width="9.140625" style="281"/>
    <col min="1022" max="1022" width="17.42578125" style="281" customWidth="1"/>
    <col min="1023" max="1023" width="2.7109375" style="281" customWidth="1"/>
    <col min="1024" max="1024" width="3" style="281" customWidth="1"/>
    <col min="1025" max="1025" width="3.42578125" style="281" customWidth="1"/>
    <col min="1026" max="1026" width="5.42578125" style="281" customWidth="1"/>
    <col min="1027" max="1027" width="3.7109375" style="281" customWidth="1"/>
    <col min="1028" max="1028" width="2" style="281" customWidth="1"/>
    <col min="1029" max="1029" width="4.42578125" style="281" customWidth="1"/>
    <col min="1030" max="1035" width="3.28515625" style="281" customWidth="1"/>
    <col min="1036" max="1036" width="0.28515625" style="281" customWidth="1"/>
    <col min="1037" max="1037" width="2.7109375" style="281" customWidth="1"/>
    <col min="1038" max="1038" width="1.42578125" style="281" customWidth="1"/>
    <col min="1039" max="1039" width="2.140625" style="281" customWidth="1"/>
    <col min="1040" max="1040" width="3.28515625" style="281" customWidth="1"/>
    <col min="1041" max="1044" width="2.28515625" style="281" customWidth="1"/>
    <col min="1045" max="1045" width="5" style="281" customWidth="1"/>
    <col min="1046" max="1046" width="1.140625" style="281" customWidth="1"/>
    <col min="1047" max="1047" width="3.42578125" style="281" customWidth="1"/>
    <col min="1048" max="1048" width="1.140625" style="281" customWidth="1"/>
    <col min="1049" max="1049" width="1.7109375" style="281" customWidth="1"/>
    <col min="1050" max="1051" width="3.28515625" style="281" customWidth="1"/>
    <col min="1052" max="1052" width="3.7109375" style="281" customWidth="1"/>
    <col min="1053" max="1053" width="3.5703125" style="281" customWidth="1"/>
    <col min="1054" max="1054" width="1.7109375" style="281" customWidth="1"/>
    <col min="1055" max="1055" width="0.7109375" style="281" customWidth="1"/>
    <col min="1056" max="1056" width="1.5703125" style="281" customWidth="1"/>
    <col min="1057" max="1057" width="2.7109375" style="281" customWidth="1"/>
    <col min="1058" max="1058" width="2.85546875" style="281" customWidth="1"/>
    <col min="1059" max="1059" width="2.7109375" style="281" customWidth="1"/>
    <col min="1060" max="1060" width="5.7109375" style="281" customWidth="1"/>
    <col min="1061" max="1095" width="2.7109375" style="281" customWidth="1"/>
    <col min="1096" max="1096" width="5.28515625" style="281" bestFit="1" customWidth="1"/>
    <col min="1097" max="1097" width="21.85546875" style="281" bestFit="1" customWidth="1"/>
    <col min="1098" max="1098" width="5.5703125" style="281" bestFit="1" customWidth="1"/>
    <col min="1099" max="1099" width="18.140625" style="281" bestFit="1" customWidth="1"/>
    <col min="1100" max="1100" width="5.28515625" style="281" bestFit="1" customWidth="1"/>
    <col min="1101" max="1101" width="22.140625" style="281" bestFit="1" customWidth="1"/>
    <col min="1102" max="1102" width="5.5703125" style="281" bestFit="1" customWidth="1"/>
    <col min="1103" max="1133" width="5.7109375" style="281" customWidth="1"/>
    <col min="1134" max="1277" width="9.140625" style="281"/>
    <col min="1278" max="1278" width="17.42578125" style="281" customWidth="1"/>
    <col min="1279" max="1279" width="2.7109375" style="281" customWidth="1"/>
    <col min="1280" max="1280" width="3" style="281" customWidth="1"/>
    <col min="1281" max="1281" width="3.42578125" style="281" customWidth="1"/>
    <col min="1282" max="1282" width="5.42578125" style="281" customWidth="1"/>
    <col min="1283" max="1283" width="3.7109375" style="281" customWidth="1"/>
    <col min="1284" max="1284" width="2" style="281" customWidth="1"/>
    <col min="1285" max="1285" width="4.42578125" style="281" customWidth="1"/>
    <col min="1286" max="1291" width="3.28515625" style="281" customWidth="1"/>
    <col min="1292" max="1292" width="0.28515625" style="281" customWidth="1"/>
    <col min="1293" max="1293" width="2.7109375" style="281" customWidth="1"/>
    <col min="1294" max="1294" width="1.42578125" style="281" customWidth="1"/>
    <col min="1295" max="1295" width="2.140625" style="281" customWidth="1"/>
    <col min="1296" max="1296" width="3.28515625" style="281" customWidth="1"/>
    <col min="1297" max="1300" width="2.28515625" style="281" customWidth="1"/>
    <col min="1301" max="1301" width="5" style="281" customWidth="1"/>
    <col min="1302" max="1302" width="1.140625" style="281" customWidth="1"/>
    <col min="1303" max="1303" width="3.42578125" style="281" customWidth="1"/>
    <col min="1304" max="1304" width="1.140625" style="281" customWidth="1"/>
    <col min="1305" max="1305" width="1.7109375" style="281" customWidth="1"/>
    <col min="1306" max="1307" width="3.28515625" style="281" customWidth="1"/>
    <col min="1308" max="1308" width="3.7109375" style="281" customWidth="1"/>
    <col min="1309" max="1309" width="3.5703125" style="281" customWidth="1"/>
    <col min="1310" max="1310" width="1.7109375" style="281" customWidth="1"/>
    <col min="1311" max="1311" width="0.7109375" style="281" customWidth="1"/>
    <col min="1312" max="1312" width="1.5703125" style="281" customWidth="1"/>
    <col min="1313" max="1313" width="2.7109375" style="281" customWidth="1"/>
    <col min="1314" max="1314" width="2.85546875" style="281" customWidth="1"/>
    <col min="1315" max="1315" width="2.7109375" style="281" customWidth="1"/>
    <col min="1316" max="1316" width="5.7109375" style="281" customWidth="1"/>
    <col min="1317" max="1351" width="2.7109375" style="281" customWidth="1"/>
    <col min="1352" max="1352" width="5.28515625" style="281" bestFit="1" customWidth="1"/>
    <col min="1353" max="1353" width="21.85546875" style="281" bestFit="1" customWidth="1"/>
    <col min="1354" max="1354" width="5.5703125" style="281" bestFit="1" customWidth="1"/>
    <col min="1355" max="1355" width="18.140625" style="281" bestFit="1" customWidth="1"/>
    <col min="1356" max="1356" width="5.28515625" style="281" bestFit="1" customWidth="1"/>
    <col min="1357" max="1357" width="22.140625" style="281" bestFit="1" customWidth="1"/>
    <col min="1358" max="1358" width="5.5703125" style="281" bestFit="1" customWidth="1"/>
    <col min="1359" max="1389" width="5.7109375" style="281" customWidth="1"/>
    <col min="1390" max="1533" width="9.140625" style="281"/>
    <col min="1534" max="1534" width="17.42578125" style="281" customWidth="1"/>
    <col min="1535" max="1535" width="2.7109375" style="281" customWidth="1"/>
    <col min="1536" max="1536" width="3" style="281" customWidth="1"/>
    <col min="1537" max="1537" width="3.42578125" style="281" customWidth="1"/>
    <col min="1538" max="1538" width="5.42578125" style="281" customWidth="1"/>
    <col min="1539" max="1539" width="3.7109375" style="281" customWidth="1"/>
    <col min="1540" max="1540" width="2" style="281" customWidth="1"/>
    <col min="1541" max="1541" width="4.42578125" style="281" customWidth="1"/>
    <col min="1542" max="1547" width="3.28515625" style="281" customWidth="1"/>
    <col min="1548" max="1548" width="0.28515625" style="281" customWidth="1"/>
    <col min="1549" max="1549" width="2.7109375" style="281" customWidth="1"/>
    <col min="1550" max="1550" width="1.42578125" style="281" customWidth="1"/>
    <col min="1551" max="1551" width="2.140625" style="281" customWidth="1"/>
    <col min="1552" max="1552" width="3.28515625" style="281" customWidth="1"/>
    <col min="1553" max="1556" width="2.28515625" style="281" customWidth="1"/>
    <col min="1557" max="1557" width="5" style="281" customWidth="1"/>
    <col min="1558" max="1558" width="1.140625" style="281" customWidth="1"/>
    <col min="1559" max="1559" width="3.42578125" style="281" customWidth="1"/>
    <col min="1560" max="1560" width="1.140625" style="281" customWidth="1"/>
    <col min="1561" max="1561" width="1.7109375" style="281" customWidth="1"/>
    <col min="1562" max="1563" width="3.28515625" style="281" customWidth="1"/>
    <col min="1564" max="1564" width="3.7109375" style="281" customWidth="1"/>
    <col min="1565" max="1565" width="3.5703125" style="281" customWidth="1"/>
    <col min="1566" max="1566" width="1.7109375" style="281" customWidth="1"/>
    <col min="1567" max="1567" width="0.7109375" style="281" customWidth="1"/>
    <col min="1568" max="1568" width="1.5703125" style="281" customWidth="1"/>
    <col min="1569" max="1569" width="2.7109375" style="281" customWidth="1"/>
    <col min="1570" max="1570" width="2.85546875" style="281" customWidth="1"/>
    <col min="1571" max="1571" width="2.7109375" style="281" customWidth="1"/>
    <col min="1572" max="1572" width="5.7109375" style="281" customWidth="1"/>
    <col min="1573" max="1607" width="2.7109375" style="281" customWidth="1"/>
    <col min="1608" max="1608" width="5.28515625" style="281" bestFit="1" customWidth="1"/>
    <col min="1609" max="1609" width="21.85546875" style="281" bestFit="1" customWidth="1"/>
    <col min="1610" max="1610" width="5.5703125" style="281" bestFit="1" customWidth="1"/>
    <col min="1611" max="1611" width="18.140625" style="281" bestFit="1" customWidth="1"/>
    <col min="1612" max="1612" width="5.28515625" style="281" bestFit="1" customWidth="1"/>
    <col min="1613" max="1613" width="22.140625" style="281" bestFit="1" customWidth="1"/>
    <col min="1614" max="1614" width="5.5703125" style="281" bestFit="1" customWidth="1"/>
    <col min="1615" max="1645" width="5.7109375" style="281" customWidth="1"/>
    <col min="1646" max="1789" width="9.140625" style="281"/>
    <col min="1790" max="1790" width="17.42578125" style="281" customWidth="1"/>
    <col min="1791" max="1791" width="2.7109375" style="281" customWidth="1"/>
    <col min="1792" max="1792" width="3" style="281" customWidth="1"/>
    <col min="1793" max="1793" width="3.42578125" style="281" customWidth="1"/>
    <col min="1794" max="1794" width="5.42578125" style="281" customWidth="1"/>
    <col min="1795" max="1795" width="3.7109375" style="281" customWidth="1"/>
    <col min="1796" max="1796" width="2" style="281" customWidth="1"/>
    <col min="1797" max="1797" width="4.42578125" style="281" customWidth="1"/>
    <col min="1798" max="1803" width="3.28515625" style="281" customWidth="1"/>
    <col min="1804" max="1804" width="0.28515625" style="281" customWidth="1"/>
    <col min="1805" max="1805" width="2.7109375" style="281" customWidth="1"/>
    <col min="1806" max="1806" width="1.42578125" style="281" customWidth="1"/>
    <col min="1807" max="1807" width="2.140625" style="281" customWidth="1"/>
    <col min="1808" max="1808" width="3.28515625" style="281" customWidth="1"/>
    <col min="1809" max="1812" width="2.28515625" style="281" customWidth="1"/>
    <col min="1813" max="1813" width="5" style="281" customWidth="1"/>
    <col min="1814" max="1814" width="1.140625" style="281" customWidth="1"/>
    <col min="1815" max="1815" width="3.42578125" style="281" customWidth="1"/>
    <col min="1816" max="1816" width="1.140625" style="281" customWidth="1"/>
    <col min="1817" max="1817" width="1.7109375" style="281" customWidth="1"/>
    <col min="1818" max="1819" width="3.28515625" style="281" customWidth="1"/>
    <col min="1820" max="1820" width="3.7109375" style="281" customWidth="1"/>
    <col min="1821" max="1821" width="3.5703125" style="281" customWidth="1"/>
    <col min="1822" max="1822" width="1.7109375" style="281" customWidth="1"/>
    <col min="1823" max="1823" width="0.7109375" style="281" customWidth="1"/>
    <col min="1824" max="1824" width="1.5703125" style="281" customWidth="1"/>
    <col min="1825" max="1825" width="2.7109375" style="281" customWidth="1"/>
    <col min="1826" max="1826" width="2.85546875" style="281" customWidth="1"/>
    <col min="1827" max="1827" width="2.7109375" style="281" customWidth="1"/>
    <col min="1828" max="1828" width="5.7109375" style="281" customWidth="1"/>
    <col min="1829" max="1863" width="2.7109375" style="281" customWidth="1"/>
    <col min="1864" max="1864" width="5.28515625" style="281" bestFit="1" customWidth="1"/>
    <col min="1865" max="1865" width="21.85546875" style="281" bestFit="1" customWidth="1"/>
    <col min="1866" max="1866" width="5.5703125" style="281" bestFit="1" customWidth="1"/>
    <col min="1867" max="1867" width="18.140625" style="281" bestFit="1" customWidth="1"/>
    <col min="1868" max="1868" width="5.28515625" style="281" bestFit="1" customWidth="1"/>
    <col min="1869" max="1869" width="22.140625" style="281" bestFit="1" customWidth="1"/>
    <col min="1870" max="1870" width="5.5703125" style="281" bestFit="1" customWidth="1"/>
    <col min="1871" max="1901" width="5.7109375" style="281" customWidth="1"/>
    <col min="1902" max="2045" width="9.140625" style="281"/>
    <col min="2046" max="2046" width="17.42578125" style="281" customWidth="1"/>
    <col min="2047" max="2047" width="2.7109375" style="281" customWidth="1"/>
    <col min="2048" max="2048" width="3" style="281" customWidth="1"/>
    <col min="2049" max="2049" width="3.42578125" style="281" customWidth="1"/>
    <col min="2050" max="2050" width="5.42578125" style="281" customWidth="1"/>
    <col min="2051" max="2051" width="3.7109375" style="281" customWidth="1"/>
    <col min="2052" max="2052" width="2" style="281" customWidth="1"/>
    <col min="2053" max="2053" width="4.42578125" style="281" customWidth="1"/>
    <col min="2054" max="2059" width="3.28515625" style="281" customWidth="1"/>
    <col min="2060" max="2060" width="0.28515625" style="281" customWidth="1"/>
    <col min="2061" max="2061" width="2.7109375" style="281" customWidth="1"/>
    <col min="2062" max="2062" width="1.42578125" style="281" customWidth="1"/>
    <col min="2063" max="2063" width="2.140625" style="281" customWidth="1"/>
    <col min="2064" max="2064" width="3.28515625" style="281" customWidth="1"/>
    <col min="2065" max="2068" width="2.28515625" style="281" customWidth="1"/>
    <col min="2069" max="2069" width="5" style="281" customWidth="1"/>
    <col min="2070" max="2070" width="1.140625" style="281" customWidth="1"/>
    <col min="2071" max="2071" width="3.42578125" style="281" customWidth="1"/>
    <col min="2072" max="2072" width="1.140625" style="281" customWidth="1"/>
    <col min="2073" max="2073" width="1.7109375" style="281" customWidth="1"/>
    <col min="2074" max="2075" width="3.28515625" style="281" customWidth="1"/>
    <col min="2076" max="2076" width="3.7109375" style="281" customWidth="1"/>
    <col min="2077" max="2077" width="3.5703125" style="281" customWidth="1"/>
    <col min="2078" max="2078" width="1.7109375" style="281" customWidth="1"/>
    <col min="2079" max="2079" width="0.7109375" style="281" customWidth="1"/>
    <col min="2080" max="2080" width="1.5703125" style="281" customWidth="1"/>
    <col min="2081" max="2081" width="2.7109375" style="281" customWidth="1"/>
    <col min="2082" max="2082" width="2.85546875" style="281" customWidth="1"/>
    <col min="2083" max="2083" width="2.7109375" style="281" customWidth="1"/>
    <col min="2084" max="2084" width="5.7109375" style="281" customWidth="1"/>
    <col min="2085" max="2119" width="2.7109375" style="281" customWidth="1"/>
    <col min="2120" max="2120" width="5.28515625" style="281" bestFit="1" customWidth="1"/>
    <col min="2121" max="2121" width="21.85546875" style="281" bestFit="1" customWidth="1"/>
    <col min="2122" max="2122" width="5.5703125" style="281" bestFit="1" customWidth="1"/>
    <col min="2123" max="2123" width="18.140625" style="281" bestFit="1" customWidth="1"/>
    <col min="2124" max="2124" width="5.28515625" style="281" bestFit="1" customWidth="1"/>
    <col min="2125" max="2125" width="22.140625" style="281" bestFit="1" customWidth="1"/>
    <col min="2126" max="2126" width="5.5703125" style="281" bestFit="1" customWidth="1"/>
    <col min="2127" max="2157" width="5.7109375" style="281" customWidth="1"/>
    <col min="2158" max="2301" width="9.140625" style="281"/>
    <col min="2302" max="2302" width="17.42578125" style="281" customWidth="1"/>
    <col min="2303" max="2303" width="2.7109375" style="281" customWidth="1"/>
    <col min="2304" max="2304" width="3" style="281" customWidth="1"/>
    <col min="2305" max="2305" width="3.42578125" style="281" customWidth="1"/>
    <col min="2306" max="2306" width="5.42578125" style="281" customWidth="1"/>
    <col min="2307" max="2307" width="3.7109375" style="281" customWidth="1"/>
    <col min="2308" max="2308" width="2" style="281" customWidth="1"/>
    <col min="2309" max="2309" width="4.42578125" style="281" customWidth="1"/>
    <col min="2310" max="2315" width="3.28515625" style="281" customWidth="1"/>
    <col min="2316" max="2316" width="0.28515625" style="281" customWidth="1"/>
    <col min="2317" max="2317" width="2.7109375" style="281" customWidth="1"/>
    <col min="2318" max="2318" width="1.42578125" style="281" customWidth="1"/>
    <col min="2319" max="2319" width="2.140625" style="281" customWidth="1"/>
    <col min="2320" max="2320" width="3.28515625" style="281" customWidth="1"/>
    <col min="2321" max="2324" width="2.28515625" style="281" customWidth="1"/>
    <col min="2325" max="2325" width="5" style="281" customWidth="1"/>
    <col min="2326" max="2326" width="1.140625" style="281" customWidth="1"/>
    <col min="2327" max="2327" width="3.42578125" style="281" customWidth="1"/>
    <col min="2328" max="2328" width="1.140625" style="281" customWidth="1"/>
    <col min="2329" max="2329" width="1.7109375" style="281" customWidth="1"/>
    <col min="2330" max="2331" width="3.28515625" style="281" customWidth="1"/>
    <col min="2332" max="2332" width="3.7109375" style="281" customWidth="1"/>
    <col min="2333" max="2333" width="3.5703125" style="281" customWidth="1"/>
    <col min="2334" max="2334" width="1.7109375" style="281" customWidth="1"/>
    <col min="2335" max="2335" width="0.7109375" style="281" customWidth="1"/>
    <col min="2336" max="2336" width="1.5703125" style="281" customWidth="1"/>
    <col min="2337" max="2337" width="2.7109375" style="281" customWidth="1"/>
    <col min="2338" max="2338" width="2.85546875" style="281" customWidth="1"/>
    <col min="2339" max="2339" width="2.7109375" style="281" customWidth="1"/>
    <col min="2340" max="2340" width="5.7109375" style="281" customWidth="1"/>
    <col min="2341" max="2375" width="2.7109375" style="281" customWidth="1"/>
    <col min="2376" max="2376" width="5.28515625" style="281" bestFit="1" customWidth="1"/>
    <col min="2377" max="2377" width="21.85546875" style="281" bestFit="1" customWidth="1"/>
    <col min="2378" max="2378" width="5.5703125" style="281" bestFit="1" customWidth="1"/>
    <col min="2379" max="2379" width="18.140625" style="281" bestFit="1" customWidth="1"/>
    <col min="2380" max="2380" width="5.28515625" style="281" bestFit="1" customWidth="1"/>
    <col min="2381" max="2381" width="22.140625" style="281" bestFit="1" customWidth="1"/>
    <col min="2382" max="2382" width="5.5703125" style="281" bestFit="1" customWidth="1"/>
    <col min="2383" max="2413" width="5.7109375" style="281" customWidth="1"/>
    <col min="2414" max="2557" width="9.140625" style="281"/>
    <col min="2558" max="2558" width="17.42578125" style="281" customWidth="1"/>
    <col min="2559" max="2559" width="2.7109375" style="281" customWidth="1"/>
    <col min="2560" max="2560" width="3" style="281" customWidth="1"/>
    <col min="2561" max="2561" width="3.42578125" style="281" customWidth="1"/>
    <col min="2562" max="2562" width="5.42578125" style="281" customWidth="1"/>
    <col min="2563" max="2563" width="3.7109375" style="281" customWidth="1"/>
    <col min="2564" max="2564" width="2" style="281" customWidth="1"/>
    <col min="2565" max="2565" width="4.42578125" style="281" customWidth="1"/>
    <col min="2566" max="2571" width="3.28515625" style="281" customWidth="1"/>
    <col min="2572" max="2572" width="0.28515625" style="281" customWidth="1"/>
    <col min="2573" max="2573" width="2.7109375" style="281" customWidth="1"/>
    <col min="2574" max="2574" width="1.42578125" style="281" customWidth="1"/>
    <col min="2575" max="2575" width="2.140625" style="281" customWidth="1"/>
    <col min="2576" max="2576" width="3.28515625" style="281" customWidth="1"/>
    <col min="2577" max="2580" width="2.28515625" style="281" customWidth="1"/>
    <col min="2581" max="2581" width="5" style="281" customWidth="1"/>
    <col min="2582" max="2582" width="1.140625" style="281" customWidth="1"/>
    <col min="2583" max="2583" width="3.42578125" style="281" customWidth="1"/>
    <col min="2584" max="2584" width="1.140625" style="281" customWidth="1"/>
    <col min="2585" max="2585" width="1.7109375" style="281" customWidth="1"/>
    <col min="2586" max="2587" width="3.28515625" style="281" customWidth="1"/>
    <col min="2588" max="2588" width="3.7109375" style="281" customWidth="1"/>
    <col min="2589" max="2589" width="3.5703125" style="281" customWidth="1"/>
    <col min="2590" max="2590" width="1.7109375" style="281" customWidth="1"/>
    <col min="2591" max="2591" width="0.7109375" style="281" customWidth="1"/>
    <col min="2592" max="2592" width="1.5703125" style="281" customWidth="1"/>
    <col min="2593" max="2593" width="2.7109375" style="281" customWidth="1"/>
    <col min="2594" max="2594" width="2.85546875" style="281" customWidth="1"/>
    <col min="2595" max="2595" width="2.7109375" style="281" customWidth="1"/>
    <col min="2596" max="2596" width="5.7109375" style="281" customWidth="1"/>
    <col min="2597" max="2631" width="2.7109375" style="281" customWidth="1"/>
    <col min="2632" max="2632" width="5.28515625" style="281" bestFit="1" customWidth="1"/>
    <col min="2633" max="2633" width="21.85546875" style="281" bestFit="1" customWidth="1"/>
    <col min="2634" max="2634" width="5.5703125" style="281" bestFit="1" customWidth="1"/>
    <col min="2635" max="2635" width="18.140625" style="281" bestFit="1" customWidth="1"/>
    <col min="2636" max="2636" width="5.28515625" style="281" bestFit="1" customWidth="1"/>
    <col min="2637" max="2637" width="22.140625" style="281" bestFit="1" customWidth="1"/>
    <col min="2638" max="2638" width="5.5703125" style="281" bestFit="1" customWidth="1"/>
    <col min="2639" max="2669" width="5.7109375" style="281" customWidth="1"/>
    <col min="2670" max="2813" width="9.140625" style="281"/>
    <col min="2814" max="2814" width="17.42578125" style="281" customWidth="1"/>
    <col min="2815" max="2815" width="2.7109375" style="281" customWidth="1"/>
    <col min="2816" max="2816" width="3" style="281" customWidth="1"/>
    <col min="2817" max="2817" width="3.42578125" style="281" customWidth="1"/>
    <col min="2818" max="2818" width="5.42578125" style="281" customWidth="1"/>
    <col min="2819" max="2819" width="3.7109375" style="281" customWidth="1"/>
    <col min="2820" max="2820" width="2" style="281" customWidth="1"/>
    <col min="2821" max="2821" width="4.42578125" style="281" customWidth="1"/>
    <col min="2822" max="2827" width="3.28515625" style="281" customWidth="1"/>
    <col min="2828" max="2828" width="0.28515625" style="281" customWidth="1"/>
    <col min="2829" max="2829" width="2.7109375" style="281" customWidth="1"/>
    <col min="2830" max="2830" width="1.42578125" style="281" customWidth="1"/>
    <col min="2831" max="2831" width="2.140625" style="281" customWidth="1"/>
    <col min="2832" max="2832" width="3.28515625" style="281" customWidth="1"/>
    <col min="2833" max="2836" width="2.28515625" style="281" customWidth="1"/>
    <col min="2837" max="2837" width="5" style="281" customWidth="1"/>
    <col min="2838" max="2838" width="1.140625" style="281" customWidth="1"/>
    <col min="2839" max="2839" width="3.42578125" style="281" customWidth="1"/>
    <col min="2840" max="2840" width="1.140625" style="281" customWidth="1"/>
    <col min="2841" max="2841" width="1.7109375" style="281" customWidth="1"/>
    <col min="2842" max="2843" width="3.28515625" style="281" customWidth="1"/>
    <col min="2844" max="2844" width="3.7109375" style="281" customWidth="1"/>
    <col min="2845" max="2845" width="3.5703125" style="281" customWidth="1"/>
    <col min="2846" max="2846" width="1.7109375" style="281" customWidth="1"/>
    <col min="2847" max="2847" width="0.7109375" style="281" customWidth="1"/>
    <col min="2848" max="2848" width="1.5703125" style="281" customWidth="1"/>
    <col min="2849" max="2849" width="2.7109375" style="281" customWidth="1"/>
    <col min="2850" max="2850" width="2.85546875" style="281" customWidth="1"/>
    <col min="2851" max="2851" width="2.7109375" style="281" customWidth="1"/>
    <col min="2852" max="2852" width="5.7109375" style="281" customWidth="1"/>
    <col min="2853" max="2887" width="2.7109375" style="281" customWidth="1"/>
    <col min="2888" max="2888" width="5.28515625" style="281" bestFit="1" customWidth="1"/>
    <col min="2889" max="2889" width="21.85546875" style="281" bestFit="1" customWidth="1"/>
    <col min="2890" max="2890" width="5.5703125" style="281" bestFit="1" customWidth="1"/>
    <col min="2891" max="2891" width="18.140625" style="281" bestFit="1" customWidth="1"/>
    <col min="2892" max="2892" width="5.28515625" style="281" bestFit="1" customWidth="1"/>
    <col min="2893" max="2893" width="22.140625" style="281" bestFit="1" customWidth="1"/>
    <col min="2894" max="2894" width="5.5703125" style="281" bestFit="1" customWidth="1"/>
    <col min="2895" max="2925" width="5.7109375" style="281" customWidth="1"/>
    <col min="2926" max="3069" width="9.140625" style="281"/>
    <col min="3070" max="3070" width="17.42578125" style="281" customWidth="1"/>
    <col min="3071" max="3071" width="2.7109375" style="281" customWidth="1"/>
    <col min="3072" max="3072" width="3" style="281" customWidth="1"/>
    <col min="3073" max="3073" width="3.42578125" style="281" customWidth="1"/>
    <col min="3074" max="3074" width="5.42578125" style="281" customWidth="1"/>
    <col min="3075" max="3075" width="3.7109375" style="281" customWidth="1"/>
    <col min="3076" max="3076" width="2" style="281" customWidth="1"/>
    <col min="3077" max="3077" width="4.42578125" style="281" customWidth="1"/>
    <col min="3078" max="3083" width="3.28515625" style="281" customWidth="1"/>
    <col min="3084" max="3084" width="0.28515625" style="281" customWidth="1"/>
    <col min="3085" max="3085" width="2.7109375" style="281" customWidth="1"/>
    <col min="3086" max="3086" width="1.42578125" style="281" customWidth="1"/>
    <col min="3087" max="3087" width="2.140625" style="281" customWidth="1"/>
    <col min="3088" max="3088" width="3.28515625" style="281" customWidth="1"/>
    <col min="3089" max="3092" width="2.28515625" style="281" customWidth="1"/>
    <col min="3093" max="3093" width="5" style="281" customWidth="1"/>
    <col min="3094" max="3094" width="1.140625" style="281" customWidth="1"/>
    <col min="3095" max="3095" width="3.42578125" style="281" customWidth="1"/>
    <col min="3096" max="3096" width="1.140625" style="281" customWidth="1"/>
    <col min="3097" max="3097" width="1.7109375" style="281" customWidth="1"/>
    <col min="3098" max="3099" width="3.28515625" style="281" customWidth="1"/>
    <col min="3100" max="3100" width="3.7109375" style="281" customWidth="1"/>
    <col min="3101" max="3101" width="3.5703125" style="281" customWidth="1"/>
    <col min="3102" max="3102" width="1.7109375" style="281" customWidth="1"/>
    <col min="3103" max="3103" width="0.7109375" style="281" customWidth="1"/>
    <col min="3104" max="3104" width="1.5703125" style="281" customWidth="1"/>
    <col min="3105" max="3105" width="2.7109375" style="281" customWidth="1"/>
    <col min="3106" max="3106" width="2.85546875" style="281" customWidth="1"/>
    <col min="3107" max="3107" width="2.7109375" style="281" customWidth="1"/>
    <col min="3108" max="3108" width="5.7109375" style="281" customWidth="1"/>
    <col min="3109" max="3143" width="2.7109375" style="281" customWidth="1"/>
    <col min="3144" max="3144" width="5.28515625" style="281" bestFit="1" customWidth="1"/>
    <col min="3145" max="3145" width="21.85546875" style="281" bestFit="1" customWidth="1"/>
    <col min="3146" max="3146" width="5.5703125" style="281" bestFit="1" customWidth="1"/>
    <col min="3147" max="3147" width="18.140625" style="281" bestFit="1" customWidth="1"/>
    <col min="3148" max="3148" width="5.28515625" style="281" bestFit="1" customWidth="1"/>
    <col min="3149" max="3149" width="22.140625" style="281" bestFit="1" customWidth="1"/>
    <col min="3150" max="3150" width="5.5703125" style="281" bestFit="1" customWidth="1"/>
    <col min="3151" max="3181" width="5.7109375" style="281" customWidth="1"/>
    <col min="3182" max="3325" width="9.140625" style="281"/>
    <col min="3326" max="3326" width="17.42578125" style="281" customWidth="1"/>
    <col min="3327" max="3327" width="2.7109375" style="281" customWidth="1"/>
    <col min="3328" max="3328" width="3" style="281" customWidth="1"/>
    <col min="3329" max="3329" width="3.42578125" style="281" customWidth="1"/>
    <col min="3330" max="3330" width="5.42578125" style="281" customWidth="1"/>
    <col min="3331" max="3331" width="3.7109375" style="281" customWidth="1"/>
    <col min="3332" max="3332" width="2" style="281" customWidth="1"/>
    <col min="3333" max="3333" width="4.42578125" style="281" customWidth="1"/>
    <col min="3334" max="3339" width="3.28515625" style="281" customWidth="1"/>
    <col min="3340" max="3340" width="0.28515625" style="281" customWidth="1"/>
    <col min="3341" max="3341" width="2.7109375" style="281" customWidth="1"/>
    <col min="3342" max="3342" width="1.42578125" style="281" customWidth="1"/>
    <col min="3343" max="3343" width="2.140625" style="281" customWidth="1"/>
    <col min="3344" max="3344" width="3.28515625" style="281" customWidth="1"/>
    <col min="3345" max="3348" width="2.28515625" style="281" customWidth="1"/>
    <col min="3349" max="3349" width="5" style="281" customWidth="1"/>
    <col min="3350" max="3350" width="1.140625" style="281" customWidth="1"/>
    <col min="3351" max="3351" width="3.42578125" style="281" customWidth="1"/>
    <col min="3352" max="3352" width="1.140625" style="281" customWidth="1"/>
    <col min="3353" max="3353" width="1.7109375" style="281" customWidth="1"/>
    <col min="3354" max="3355" width="3.28515625" style="281" customWidth="1"/>
    <col min="3356" max="3356" width="3.7109375" style="281" customWidth="1"/>
    <col min="3357" max="3357" width="3.5703125" style="281" customWidth="1"/>
    <col min="3358" max="3358" width="1.7109375" style="281" customWidth="1"/>
    <col min="3359" max="3359" width="0.7109375" style="281" customWidth="1"/>
    <col min="3360" max="3360" width="1.5703125" style="281" customWidth="1"/>
    <col min="3361" max="3361" width="2.7109375" style="281" customWidth="1"/>
    <col min="3362" max="3362" width="2.85546875" style="281" customWidth="1"/>
    <col min="3363" max="3363" width="2.7109375" style="281" customWidth="1"/>
    <col min="3364" max="3364" width="5.7109375" style="281" customWidth="1"/>
    <col min="3365" max="3399" width="2.7109375" style="281" customWidth="1"/>
    <col min="3400" max="3400" width="5.28515625" style="281" bestFit="1" customWidth="1"/>
    <col min="3401" max="3401" width="21.85546875" style="281" bestFit="1" customWidth="1"/>
    <col min="3402" max="3402" width="5.5703125" style="281" bestFit="1" customWidth="1"/>
    <col min="3403" max="3403" width="18.140625" style="281" bestFit="1" customWidth="1"/>
    <col min="3404" max="3404" width="5.28515625" style="281" bestFit="1" customWidth="1"/>
    <col min="3405" max="3405" width="22.140625" style="281" bestFit="1" customWidth="1"/>
    <col min="3406" max="3406" width="5.5703125" style="281" bestFit="1" customWidth="1"/>
    <col min="3407" max="3437" width="5.7109375" style="281" customWidth="1"/>
    <col min="3438" max="3581" width="9.140625" style="281"/>
    <col min="3582" max="3582" width="17.42578125" style="281" customWidth="1"/>
    <col min="3583" max="3583" width="2.7109375" style="281" customWidth="1"/>
    <col min="3584" max="3584" width="3" style="281" customWidth="1"/>
    <col min="3585" max="3585" width="3.42578125" style="281" customWidth="1"/>
    <col min="3586" max="3586" width="5.42578125" style="281" customWidth="1"/>
    <col min="3587" max="3587" width="3.7109375" style="281" customWidth="1"/>
    <col min="3588" max="3588" width="2" style="281" customWidth="1"/>
    <col min="3589" max="3589" width="4.42578125" style="281" customWidth="1"/>
    <col min="3590" max="3595" width="3.28515625" style="281" customWidth="1"/>
    <col min="3596" max="3596" width="0.28515625" style="281" customWidth="1"/>
    <col min="3597" max="3597" width="2.7109375" style="281" customWidth="1"/>
    <col min="3598" max="3598" width="1.42578125" style="281" customWidth="1"/>
    <col min="3599" max="3599" width="2.140625" style="281" customWidth="1"/>
    <col min="3600" max="3600" width="3.28515625" style="281" customWidth="1"/>
    <col min="3601" max="3604" width="2.28515625" style="281" customWidth="1"/>
    <col min="3605" max="3605" width="5" style="281" customWidth="1"/>
    <col min="3606" max="3606" width="1.140625" style="281" customWidth="1"/>
    <col min="3607" max="3607" width="3.42578125" style="281" customWidth="1"/>
    <col min="3608" max="3608" width="1.140625" style="281" customWidth="1"/>
    <col min="3609" max="3609" width="1.7109375" style="281" customWidth="1"/>
    <col min="3610" max="3611" width="3.28515625" style="281" customWidth="1"/>
    <col min="3612" max="3612" width="3.7109375" style="281" customWidth="1"/>
    <col min="3613" max="3613" width="3.5703125" style="281" customWidth="1"/>
    <col min="3614" max="3614" width="1.7109375" style="281" customWidth="1"/>
    <col min="3615" max="3615" width="0.7109375" style="281" customWidth="1"/>
    <col min="3616" max="3616" width="1.5703125" style="281" customWidth="1"/>
    <col min="3617" max="3617" width="2.7109375" style="281" customWidth="1"/>
    <col min="3618" max="3618" width="2.85546875" style="281" customWidth="1"/>
    <col min="3619" max="3619" width="2.7109375" style="281" customWidth="1"/>
    <col min="3620" max="3620" width="5.7109375" style="281" customWidth="1"/>
    <col min="3621" max="3655" width="2.7109375" style="281" customWidth="1"/>
    <col min="3656" max="3656" width="5.28515625" style="281" bestFit="1" customWidth="1"/>
    <col min="3657" max="3657" width="21.85546875" style="281" bestFit="1" customWidth="1"/>
    <col min="3658" max="3658" width="5.5703125" style="281" bestFit="1" customWidth="1"/>
    <col min="3659" max="3659" width="18.140625" style="281" bestFit="1" customWidth="1"/>
    <col min="3660" max="3660" width="5.28515625" style="281" bestFit="1" customWidth="1"/>
    <col min="3661" max="3661" width="22.140625" style="281" bestFit="1" customWidth="1"/>
    <col min="3662" max="3662" width="5.5703125" style="281" bestFit="1" customWidth="1"/>
    <col min="3663" max="3693" width="5.7109375" style="281" customWidth="1"/>
    <col min="3694" max="3837" width="9.140625" style="281"/>
    <col min="3838" max="3838" width="17.42578125" style="281" customWidth="1"/>
    <col min="3839" max="3839" width="2.7109375" style="281" customWidth="1"/>
    <col min="3840" max="3840" width="3" style="281" customWidth="1"/>
    <col min="3841" max="3841" width="3.42578125" style="281" customWidth="1"/>
    <col min="3842" max="3842" width="5.42578125" style="281" customWidth="1"/>
    <col min="3843" max="3843" width="3.7109375" style="281" customWidth="1"/>
    <col min="3844" max="3844" width="2" style="281" customWidth="1"/>
    <col min="3845" max="3845" width="4.42578125" style="281" customWidth="1"/>
    <col min="3846" max="3851" width="3.28515625" style="281" customWidth="1"/>
    <col min="3852" max="3852" width="0.28515625" style="281" customWidth="1"/>
    <col min="3853" max="3853" width="2.7109375" style="281" customWidth="1"/>
    <col min="3854" max="3854" width="1.42578125" style="281" customWidth="1"/>
    <col min="3855" max="3855" width="2.140625" style="281" customWidth="1"/>
    <col min="3856" max="3856" width="3.28515625" style="281" customWidth="1"/>
    <col min="3857" max="3860" width="2.28515625" style="281" customWidth="1"/>
    <col min="3861" max="3861" width="5" style="281" customWidth="1"/>
    <col min="3862" max="3862" width="1.140625" style="281" customWidth="1"/>
    <col min="3863" max="3863" width="3.42578125" style="281" customWidth="1"/>
    <col min="3864" max="3864" width="1.140625" style="281" customWidth="1"/>
    <col min="3865" max="3865" width="1.7109375" style="281" customWidth="1"/>
    <col min="3866" max="3867" width="3.28515625" style="281" customWidth="1"/>
    <col min="3868" max="3868" width="3.7109375" style="281" customWidth="1"/>
    <col min="3869" max="3869" width="3.5703125" style="281" customWidth="1"/>
    <col min="3870" max="3870" width="1.7109375" style="281" customWidth="1"/>
    <col min="3871" max="3871" width="0.7109375" style="281" customWidth="1"/>
    <col min="3872" max="3872" width="1.5703125" style="281" customWidth="1"/>
    <col min="3873" max="3873" width="2.7109375" style="281" customWidth="1"/>
    <col min="3874" max="3874" width="2.85546875" style="281" customWidth="1"/>
    <col min="3875" max="3875" width="2.7109375" style="281" customWidth="1"/>
    <col min="3876" max="3876" width="5.7109375" style="281" customWidth="1"/>
    <col min="3877" max="3911" width="2.7109375" style="281" customWidth="1"/>
    <col min="3912" max="3912" width="5.28515625" style="281" bestFit="1" customWidth="1"/>
    <col min="3913" max="3913" width="21.85546875" style="281" bestFit="1" customWidth="1"/>
    <col min="3914" max="3914" width="5.5703125" style="281" bestFit="1" customWidth="1"/>
    <col min="3915" max="3915" width="18.140625" style="281" bestFit="1" customWidth="1"/>
    <col min="3916" max="3916" width="5.28515625" style="281" bestFit="1" customWidth="1"/>
    <col min="3917" max="3917" width="22.140625" style="281" bestFit="1" customWidth="1"/>
    <col min="3918" max="3918" width="5.5703125" style="281" bestFit="1" customWidth="1"/>
    <col min="3919" max="3949" width="5.7109375" style="281" customWidth="1"/>
    <col min="3950" max="4093" width="9.140625" style="281"/>
    <col min="4094" max="4094" width="17.42578125" style="281" customWidth="1"/>
    <col min="4095" max="4095" width="2.7109375" style="281" customWidth="1"/>
    <col min="4096" max="4096" width="3" style="281" customWidth="1"/>
    <col min="4097" max="4097" width="3.42578125" style="281" customWidth="1"/>
    <col min="4098" max="4098" width="5.42578125" style="281" customWidth="1"/>
    <col min="4099" max="4099" width="3.7109375" style="281" customWidth="1"/>
    <col min="4100" max="4100" width="2" style="281" customWidth="1"/>
    <col min="4101" max="4101" width="4.42578125" style="281" customWidth="1"/>
    <col min="4102" max="4107" width="3.28515625" style="281" customWidth="1"/>
    <col min="4108" max="4108" width="0.28515625" style="281" customWidth="1"/>
    <col min="4109" max="4109" width="2.7109375" style="281" customWidth="1"/>
    <col min="4110" max="4110" width="1.42578125" style="281" customWidth="1"/>
    <col min="4111" max="4111" width="2.140625" style="281" customWidth="1"/>
    <col min="4112" max="4112" width="3.28515625" style="281" customWidth="1"/>
    <col min="4113" max="4116" width="2.28515625" style="281" customWidth="1"/>
    <col min="4117" max="4117" width="5" style="281" customWidth="1"/>
    <col min="4118" max="4118" width="1.140625" style="281" customWidth="1"/>
    <col min="4119" max="4119" width="3.42578125" style="281" customWidth="1"/>
    <col min="4120" max="4120" width="1.140625" style="281" customWidth="1"/>
    <col min="4121" max="4121" width="1.7109375" style="281" customWidth="1"/>
    <col min="4122" max="4123" width="3.28515625" style="281" customWidth="1"/>
    <col min="4124" max="4124" width="3.7109375" style="281" customWidth="1"/>
    <col min="4125" max="4125" width="3.5703125" style="281" customWidth="1"/>
    <col min="4126" max="4126" width="1.7109375" style="281" customWidth="1"/>
    <col min="4127" max="4127" width="0.7109375" style="281" customWidth="1"/>
    <col min="4128" max="4128" width="1.5703125" style="281" customWidth="1"/>
    <col min="4129" max="4129" width="2.7109375" style="281" customWidth="1"/>
    <col min="4130" max="4130" width="2.85546875" style="281" customWidth="1"/>
    <col min="4131" max="4131" width="2.7109375" style="281" customWidth="1"/>
    <col min="4132" max="4132" width="5.7109375" style="281" customWidth="1"/>
    <col min="4133" max="4167" width="2.7109375" style="281" customWidth="1"/>
    <col min="4168" max="4168" width="5.28515625" style="281" bestFit="1" customWidth="1"/>
    <col min="4169" max="4169" width="21.85546875" style="281" bestFit="1" customWidth="1"/>
    <col min="4170" max="4170" width="5.5703125" style="281" bestFit="1" customWidth="1"/>
    <col min="4171" max="4171" width="18.140625" style="281" bestFit="1" customWidth="1"/>
    <col min="4172" max="4172" width="5.28515625" style="281" bestFit="1" customWidth="1"/>
    <col min="4173" max="4173" width="22.140625" style="281" bestFit="1" customWidth="1"/>
    <col min="4174" max="4174" width="5.5703125" style="281" bestFit="1" customWidth="1"/>
    <col min="4175" max="4205" width="5.7109375" style="281" customWidth="1"/>
    <col min="4206" max="4349" width="9.140625" style="281"/>
    <col min="4350" max="4350" width="17.42578125" style="281" customWidth="1"/>
    <col min="4351" max="4351" width="2.7109375" style="281" customWidth="1"/>
    <col min="4352" max="4352" width="3" style="281" customWidth="1"/>
    <col min="4353" max="4353" width="3.42578125" style="281" customWidth="1"/>
    <col min="4354" max="4354" width="5.42578125" style="281" customWidth="1"/>
    <col min="4355" max="4355" width="3.7109375" style="281" customWidth="1"/>
    <col min="4356" max="4356" width="2" style="281" customWidth="1"/>
    <col min="4357" max="4357" width="4.42578125" style="281" customWidth="1"/>
    <col min="4358" max="4363" width="3.28515625" style="281" customWidth="1"/>
    <col min="4364" max="4364" width="0.28515625" style="281" customWidth="1"/>
    <col min="4365" max="4365" width="2.7109375" style="281" customWidth="1"/>
    <col min="4366" max="4366" width="1.42578125" style="281" customWidth="1"/>
    <col min="4367" max="4367" width="2.140625" style="281" customWidth="1"/>
    <col min="4368" max="4368" width="3.28515625" style="281" customWidth="1"/>
    <col min="4369" max="4372" width="2.28515625" style="281" customWidth="1"/>
    <col min="4373" max="4373" width="5" style="281" customWidth="1"/>
    <col min="4374" max="4374" width="1.140625" style="281" customWidth="1"/>
    <col min="4375" max="4375" width="3.42578125" style="281" customWidth="1"/>
    <col min="4376" max="4376" width="1.140625" style="281" customWidth="1"/>
    <col min="4377" max="4377" width="1.7109375" style="281" customWidth="1"/>
    <col min="4378" max="4379" width="3.28515625" style="281" customWidth="1"/>
    <col min="4380" max="4380" width="3.7109375" style="281" customWidth="1"/>
    <col min="4381" max="4381" width="3.5703125" style="281" customWidth="1"/>
    <col min="4382" max="4382" width="1.7109375" style="281" customWidth="1"/>
    <col min="4383" max="4383" width="0.7109375" style="281" customWidth="1"/>
    <col min="4384" max="4384" width="1.5703125" style="281" customWidth="1"/>
    <col min="4385" max="4385" width="2.7109375" style="281" customWidth="1"/>
    <col min="4386" max="4386" width="2.85546875" style="281" customWidth="1"/>
    <col min="4387" max="4387" width="2.7109375" style="281" customWidth="1"/>
    <col min="4388" max="4388" width="5.7109375" style="281" customWidth="1"/>
    <col min="4389" max="4423" width="2.7109375" style="281" customWidth="1"/>
    <col min="4424" max="4424" width="5.28515625" style="281" bestFit="1" customWidth="1"/>
    <col min="4425" max="4425" width="21.85546875" style="281" bestFit="1" customWidth="1"/>
    <col min="4426" max="4426" width="5.5703125" style="281" bestFit="1" customWidth="1"/>
    <col min="4427" max="4427" width="18.140625" style="281" bestFit="1" customWidth="1"/>
    <col min="4428" max="4428" width="5.28515625" style="281" bestFit="1" customWidth="1"/>
    <col min="4429" max="4429" width="22.140625" style="281" bestFit="1" customWidth="1"/>
    <col min="4430" max="4430" width="5.5703125" style="281" bestFit="1" customWidth="1"/>
    <col min="4431" max="4461" width="5.7109375" style="281" customWidth="1"/>
    <col min="4462" max="4605" width="9.140625" style="281"/>
    <col min="4606" max="4606" width="17.42578125" style="281" customWidth="1"/>
    <col min="4607" max="4607" width="2.7109375" style="281" customWidth="1"/>
    <col min="4608" max="4608" width="3" style="281" customWidth="1"/>
    <col min="4609" max="4609" width="3.42578125" style="281" customWidth="1"/>
    <col min="4610" max="4610" width="5.42578125" style="281" customWidth="1"/>
    <col min="4611" max="4611" width="3.7109375" style="281" customWidth="1"/>
    <col min="4612" max="4612" width="2" style="281" customWidth="1"/>
    <col min="4613" max="4613" width="4.42578125" style="281" customWidth="1"/>
    <col min="4614" max="4619" width="3.28515625" style="281" customWidth="1"/>
    <col min="4620" max="4620" width="0.28515625" style="281" customWidth="1"/>
    <col min="4621" max="4621" width="2.7109375" style="281" customWidth="1"/>
    <col min="4622" max="4622" width="1.42578125" style="281" customWidth="1"/>
    <col min="4623" max="4623" width="2.140625" style="281" customWidth="1"/>
    <col min="4624" max="4624" width="3.28515625" style="281" customWidth="1"/>
    <col min="4625" max="4628" width="2.28515625" style="281" customWidth="1"/>
    <col min="4629" max="4629" width="5" style="281" customWidth="1"/>
    <col min="4630" max="4630" width="1.140625" style="281" customWidth="1"/>
    <col min="4631" max="4631" width="3.42578125" style="281" customWidth="1"/>
    <col min="4632" max="4632" width="1.140625" style="281" customWidth="1"/>
    <col min="4633" max="4633" width="1.7109375" style="281" customWidth="1"/>
    <col min="4634" max="4635" width="3.28515625" style="281" customWidth="1"/>
    <col min="4636" max="4636" width="3.7109375" style="281" customWidth="1"/>
    <col min="4637" max="4637" width="3.5703125" style="281" customWidth="1"/>
    <col min="4638" max="4638" width="1.7109375" style="281" customWidth="1"/>
    <col min="4639" max="4639" width="0.7109375" style="281" customWidth="1"/>
    <col min="4640" max="4640" width="1.5703125" style="281" customWidth="1"/>
    <col min="4641" max="4641" width="2.7109375" style="281" customWidth="1"/>
    <col min="4642" max="4642" width="2.85546875" style="281" customWidth="1"/>
    <col min="4643" max="4643" width="2.7109375" style="281" customWidth="1"/>
    <col min="4644" max="4644" width="5.7109375" style="281" customWidth="1"/>
    <col min="4645" max="4679" width="2.7109375" style="281" customWidth="1"/>
    <col min="4680" max="4680" width="5.28515625" style="281" bestFit="1" customWidth="1"/>
    <col min="4681" max="4681" width="21.85546875" style="281" bestFit="1" customWidth="1"/>
    <col min="4682" max="4682" width="5.5703125" style="281" bestFit="1" customWidth="1"/>
    <col min="4683" max="4683" width="18.140625" style="281" bestFit="1" customWidth="1"/>
    <col min="4684" max="4684" width="5.28515625" style="281" bestFit="1" customWidth="1"/>
    <col min="4685" max="4685" width="22.140625" style="281" bestFit="1" customWidth="1"/>
    <col min="4686" max="4686" width="5.5703125" style="281" bestFit="1" customWidth="1"/>
    <col min="4687" max="4717" width="5.7109375" style="281" customWidth="1"/>
    <col min="4718" max="4861" width="9.140625" style="281"/>
    <col min="4862" max="4862" width="17.42578125" style="281" customWidth="1"/>
    <col min="4863" max="4863" width="2.7109375" style="281" customWidth="1"/>
    <col min="4864" max="4864" width="3" style="281" customWidth="1"/>
    <col min="4865" max="4865" width="3.42578125" style="281" customWidth="1"/>
    <col min="4866" max="4866" width="5.42578125" style="281" customWidth="1"/>
    <col min="4867" max="4867" width="3.7109375" style="281" customWidth="1"/>
    <col min="4868" max="4868" width="2" style="281" customWidth="1"/>
    <col min="4869" max="4869" width="4.42578125" style="281" customWidth="1"/>
    <col min="4870" max="4875" width="3.28515625" style="281" customWidth="1"/>
    <col min="4876" max="4876" width="0.28515625" style="281" customWidth="1"/>
    <col min="4877" max="4877" width="2.7109375" style="281" customWidth="1"/>
    <col min="4878" max="4878" width="1.42578125" style="281" customWidth="1"/>
    <col min="4879" max="4879" width="2.140625" style="281" customWidth="1"/>
    <col min="4880" max="4880" width="3.28515625" style="281" customWidth="1"/>
    <col min="4881" max="4884" width="2.28515625" style="281" customWidth="1"/>
    <col min="4885" max="4885" width="5" style="281" customWidth="1"/>
    <col min="4886" max="4886" width="1.140625" style="281" customWidth="1"/>
    <col min="4887" max="4887" width="3.42578125" style="281" customWidth="1"/>
    <col min="4888" max="4888" width="1.140625" style="281" customWidth="1"/>
    <col min="4889" max="4889" width="1.7109375" style="281" customWidth="1"/>
    <col min="4890" max="4891" width="3.28515625" style="281" customWidth="1"/>
    <col min="4892" max="4892" width="3.7109375" style="281" customWidth="1"/>
    <col min="4893" max="4893" width="3.5703125" style="281" customWidth="1"/>
    <col min="4894" max="4894" width="1.7109375" style="281" customWidth="1"/>
    <col min="4895" max="4895" width="0.7109375" style="281" customWidth="1"/>
    <col min="4896" max="4896" width="1.5703125" style="281" customWidth="1"/>
    <col min="4897" max="4897" width="2.7109375" style="281" customWidth="1"/>
    <col min="4898" max="4898" width="2.85546875" style="281" customWidth="1"/>
    <col min="4899" max="4899" width="2.7109375" style="281" customWidth="1"/>
    <col min="4900" max="4900" width="5.7109375" style="281" customWidth="1"/>
    <col min="4901" max="4935" width="2.7109375" style="281" customWidth="1"/>
    <col min="4936" max="4936" width="5.28515625" style="281" bestFit="1" customWidth="1"/>
    <col min="4937" max="4937" width="21.85546875" style="281" bestFit="1" customWidth="1"/>
    <col min="4938" max="4938" width="5.5703125" style="281" bestFit="1" customWidth="1"/>
    <col min="4939" max="4939" width="18.140625" style="281" bestFit="1" customWidth="1"/>
    <col min="4940" max="4940" width="5.28515625" style="281" bestFit="1" customWidth="1"/>
    <col min="4941" max="4941" width="22.140625" style="281" bestFit="1" customWidth="1"/>
    <col min="4942" max="4942" width="5.5703125" style="281" bestFit="1" customWidth="1"/>
    <col min="4943" max="4973" width="5.7109375" style="281" customWidth="1"/>
    <col min="4974" max="5117" width="9.140625" style="281"/>
    <col min="5118" max="5118" width="17.42578125" style="281" customWidth="1"/>
    <col min="5119" max="5119" width="2.7109375" style="281" customWidth="1"/>
    <col min="5120" max="5120" width="3" style="281" customWidth="1"/>
    <col min="5121" max="5121" width="3.42578125" style="281" customWidth="1"/>
    <col min="5122" max="5122" width="5.42578125" style="281" customWidth="1"/>
    <col min="5123" max="5123" width="3.7109375" style="281" customWidth="1"/>
    <col min="5124" max="5124" width="2" style="281" customWidth="1"/>
    <col min="5125" max="5125" width="4.42578125" style="281" customWidth="1"/>
    <col min="5126" max="5131" width="3.28515625" style="281" customWidth="1"/>
    <col min="5132" max="5132" width="0.28515625" style="281" customWidth="1"/>
    <col min="5133" max="5133" width="2.7109375" style="281" customWidth="1"/>
    <col min="5134" max="5134" width="1.42578125" style="281" customWidth="1"/>
    <col min="5135" max="5135" width="2.140625" style="281" customWidth="1"/>
    <col min="5136" max="5136" width="3.28515625" style="281" customWidth="1"/>
    <col min="5137" max="5140" width="2.28515625" style="281" customWidth="1"/>
    <col min="5141" max="5141" width="5" style="281" customWidth="1"/>
    <col min="5142" max="5142" width="1.140625" style="281" customWidth="1"/>
    <col min="5143" max="5143" width="3.42578125" style="281" customWidth="1"/>
    <col min="5144" max="5144" width="1.140625" style="281" customWidth="1"/>
    <col min="5145" max="5145" width="1.7109375" style="281" customWidth="1"/>
    <col min="5146" max="5147" width="3.28515625" style="281" customWidth="1"/>
    <col min="5148" max="5148" width="3.7109375" style="281" customWidth="1"/>
    <col min="5149" max="5149" width="3.5703125" style="281" customWidth="1"/>
    <col min="5150" max="5150" width="1.7109375" style="281" customWidth="1"/>
    <col min="5151" max="5151" width="0.7109375" style="281" customWidth="1"/>
    <col min="5152" max="5152" width="1.5703125" style="281" customWidth="1"/>
    <col min="5153" max="5153" width="2.7109375" style="281" customWidth="1"/>
    <col min="5154" max="5154" width="2.85546875" style="281" customWidth="1"/>
    <col min="5155" max="5155" width="2.7109375" style="281" customWidth="1"/>
    <col min="5156" max="5156" width="5.7109375" style="281" customWidth="1"/>
    <col min="5157" max="5191" width="2.7109375" style="281" customWidth="1"/>
    <col min="5192" max="5192" width="5.28515625" style="281" bestFit="1" customWidth="1"/>
    <col min="5193" max="5193" width="21.85546875" style="281" bestFit="1" customWidth="1"/>
    <col min="5194" max="5194" width="5.5703125" style="281" bestFit="1" customWidth="1"/>
    <col min="5195" max="5195" width="18.140625" style="281" bestFit="1" customWidth="1"/>
    <col min="5196" max="5196" width="5.28515625" style="281" bestFit="1" customWidth="1"/>
    <col min="5197" max="5197" width="22.140625" style="281" bestFit="1" customWidth="1"/>
    <col min="5198" max="5198" width="5.5703125" style="281" bestFit="1" customWidth="1"/>
    <col min="5199" max="5229" width="5.7109375" style="281" customWidth="1"/>
    <col min="5230" max="5373" width="9.140625" style="281"/>
    <col min="5374" max="5374" width="17.42578125" style="281" customWidth="1"/>
    <col min="5375" max="5375" width="2.7109375" style="281" customWidth="1"/>
    <col min="5376" max="5376" width="3" style="281" customWidth="1"/>
    <col min="5377" max="5377" width="3.42578125" style="281" customWidth="1"/>
    <col min="5378" max="5378" width="5.42578125" style="281" customWidth="1"/>
    <col min="5379" max="5379" width="3.7109375" style="281" customWidth="1"/>
    <col min="5380" max="5380" width="2" style="281" customWidth="1"/>
    <col min="5381" max="5381" width="4.42578125" style="281" customWidth="1"/>
    <col min="5382" max="5387" width="3.28515625" style="281" customWidth="1"/>
    <col min="5388" max="5388" width="0.28515625" style="281" customWidth="1"/>
    <col min="5389" max="5389" width="2.7109375" style="281" customWidth="1"/>
    <col min="5390" max="5390" width="1.42578125" style="281" customWidth="1"/>
    <col min="5391" max="5391" width="2.140625" style="281" customWidth="1"/>
    <col min="5392" max="5392" width="3.28515625" style="281" customWidth="1"/>
    <col min="5393" max="5396" width="2.28515625" style="281" customWidth="1"/>
    <col min="5397" max="5397" width="5" style="281" customWidth="1"/>
    <col min="5398" max="5398" width="1.140625" style="281" customWidth="1"/>
    <col min="5399" max="5399" width="3.42578125" style="281" customWidth="1"/>
    <col min="5400" max="5400" width="1.140625" style="281" customWidth="1"/>
    <col min="5401" max="5401" width="1.7109375" style="281" customWidth="1"/>
    <col min="5402" max="5403" width="3.28515625" style="281" customWidth="1"/>
    <col min="5404" max="5404" width="3.7109375" style="281" customWidth="1"/>
    <col min="5405" max="5405" width="3.5703125" style="281" customWidth="1"/>
    <col min="5406" max="5406" width="1.7109375" style="281" customWidth="1"/>
    <col min="5407" max="5407" width="0.7109375" style="281" customWidth="1"/>
    <col min="5408" max="5408" width="1.5703125" style="281" customWidth="1"/>
    <col min="5409" max="5409" width="2.7109375" style="281" customWidth="1"/>
    <col min="5410" max="5410" width="2.85546875" style="281" customWidth="1"/>
    <col min="5411" max="5411" width="2.7109375" style="281" customWidth="1"/>
    <col min="5412" max="5412" width="5.7109375" style="281" customWidth="1"/>
    <col min="5413" max="5447" width="2.7109375" style="281" customWidth="1"/>
    <col min="5448" max="5448" width="5.28515625" style="281" bestFit="1" customWidth="1"/>
    <col min="5449" max="5449" width="21.85546875" style="281" bestFit="1" customWidth="1"/>
    <col min="5450" max="5450" width="5.5703125" style="281" bestFit="1" customWidth="1"/>
    <col min="5451" max="5451" width="18.140625" style="281" bestFit="1" customWidth="1"/>
    <col min="5452" max="5452" width="5.28515625" style="281" bestFit="1" customWidth="1"/>
    <col min="5453" max="5453" width="22.140625" style="281" bestFit="1" customWidth="1"/>
    <col min="5454" max="5454" width="5.5703125" style="281" bestFit="1" customWidth="1"/>
    <col min="5455" max="5485" width="5.7109375" style="281" customWidth="1"/>
    <col min="5486" max="5629" width="9.140625" style="281"/>
    <col min="5630" max="5630" width="17.42578125" style="281" customWidth="1"/>
    <col min="5631" max="5631" width="2.7109375" style="281" customWidth="1"/>
    <col min="5632" max="5632" width="3" style="281" customWidth="1"/>
    <col min="5633" max="5633" width="3.42578125" style="281" customWidth="1"/>
    <col min="5634" max="5634" width="5.42578125" style="281" customWidth="1"/>
    <col min="5635" max="5635" width="3.7109375" style="281" customWidth="1"/>
    <col min="5636" max="5636" width="2" style="281" customWidth="1"/>
    <col min="5637" max="5637" width="4.42578125" style="281" customWidth="1"/>
    <col min="5638" max="5643" width="3.28515625" style="281" customWidth="1"/>
    <col min="5644" max="5644" width="0.28515625" style="281" customWidth="1"/>
    <col min="5645" max="5645" width="2.7109375" style="281" customWidth="1"/>
    <col min="5646" max="5646" width="1.42578125" style="281" customWidth="1"/>
    <col min="5647" max="5647" width="2.140625" style="281" customWidth="1"/>
    <col min="5648" max="5648" width="3.28515625" style="281" customWidth="1"/>
    <col min="5649" max="5652" width="2.28515625" style="281" customWidth="1"/>
    <col min="5653" max="5653" width="5" style="281" customWidth="1"/>
    <col min="5654" max="5654" width="1.140625" style="281" customWidth="1"/>
    <col min="5655" max="5655" width="3.42578125" style="281" customWidth="1"/>
    <col min="5656" max="5656" width="1.140625" style="281" customWidth="1"/>
    <col min="5657" max="5657" width="1.7109375" style="281" customWidth="1"/>
    <col min="5658" max="5659" width="3.28515625" style="281" customWidth="1"/>
    <col min="5660" max="5660" width="3.7109375" style="281" customWidth="1"/>
    <col min="5661" max="5661" width="3.5703125" style="281" customWidth="1"/>
    <col min="5662" max="5662" width="1.7109375" style="281" customWidth="1"/>
    <col min="5663" max="5663" width="0.7109375" style="281" customWidth="1"/>
    <col min="5664" max="5664" width="1.5703125" style="281" customWidth="1"/>
    <col min="5665" max="5665" width="2.7109375" style="281" customWidth="1"/>
    <col min="5666" max="5666" width="2.85546875" style="281" customWidth="1"/>
    <col min="5667" max="5667" width="2.7109375" style="281" customWidth="1"/>
    <col min="5668" max="5668" width="5.7109375" style="281" customWidth="1"/>
    <col min="5669" max="5703" width="2.7109375" style="281" customWidth="1"/>
    <col min="5704" max="5704" width="5.28515625" style="281" bestFit="1" customWidth="1"/>
    <col min="5705" max="5705" width="21.85546875" style="281" bestFit="1" customWidth="1"/>
    <col min="5706" max="5706" width="5.5703125" style="281" bestFit="1" customWidth="1"/>
    <col min="5707" max="5707" width="18.140625" style="281" bestFit="1" customWidth="1"/>
    <col min="5708" max="5708" width="5.28515625" style="281" bestFit="1" customWidth="1"/>
    <col min="5709" max="5709" width="22.140625" style="281" bestFit="1" customWidth="1"/>
    <col min="5710" max="5710" width="5.5703125" style="281" bestFit="1" customWidth="1"/>
    <col min="5711" max="5741" width="5.7109375" style="281" customWidth="1"/>
    <col min="5742" max="5885" width="9.140625" style="281"/>
    <col min="5886" max="5886" width="17.42578125" style="281" customWidth="1"/>
    <col min="5887" max="5887" width="2.7109375" style="281" customWidth="1"/>
    <col min="5888" max="5888" width="3" style="281" customWidth="1"/>
    <col min="5889" max="5889" width="3.42578125" style="281" customWidth="1"/>
    <col min="5890" max="5890" width="5.42578125" style="281" customWidth="1"/>
    <col min="5891" max="5891" width="3.7109375" style="281" customWidth="1"/>
    <col min="5892" max="5892" width="2" style="281" customWidth="1"/>
    <col min="5893" max="5893" width="4.42578125" style="281" customWidth="1"/>
    <col min="5894" max="5899" width="3.28515625" style="281" customWidth="1"/>
    <col min="5900" max="5900" width="0.28515625" style="281" customWidth="1"/>
    <col min="5901" max="5901" width="2.7109375" style="281" customWidth="1"/>
    <col min="5902" max="5902" width="1.42578125" style="281" customWidth="1"/>
    <col min="5903" max="5903" width="2.140625" style="281" customWidth="1"/>
    <col min="5904" max="5904" width="3.28515625" style="281" customWidth="1"/>
    <col min="5905" max="5908" width="2.28515625" style="281" customWidth="1"/>
    <col min="5909" max="5909" width="5" style="281" customWidth="1"/>
    <col min="5910" max="5910" width="1.140625" style="281" customWidth="1"/>
    <col min="5911" max="5911" width="3.42578125" style="281" customWidth="1"/>
    <col min="5912" max="5912" width="1.140625" style="281" customWidth="1"/>
    <col min="5913" max="5913" width="1.7109375" style="281" customWidth="1"/>
    <col min="5914" max="5915" width="3.28515625" style="281" customWidth="1"/>
    <col min="5916" max="5916" width="3.7109375" style="281" customWidth="1"/>
    <col min="5917" max="5917" width="3.5703125" style="281" customWidth="1"/>
    <col min="5918" max="5918" width="1.7109375" style="281" customWidth="1"/>
    <col min="5919" max="5919" width="0.7109375" style="281" customWidth="1"/>
    <col min="5920" max="5920" width="1.5703125" style="281" customWidth="1"/>
    <col min="5921" max="5921" width="2.7109375" style="281" customWidth="1"/>
    <col min="5922" max="5922" width="2.85546875" style="281" customWidth="1"/>
    <col min="5923" max="5923" width="2.7109375" style="281" customWidth="1"/>
    <col min="5924" max="5924" width="5.7109375" style="281" customWidth="1"/>
    <col min="5925" max="5959" width="2.7109375" style="281" customWidth="1"/>
    <col min="5960" max="5960" width="5.28515625" style="281" bestFit="1" customWidth="1"/>
    <col min="5961" max="5961" width="21.85546875" style="281" bestFit="1" customWidth="1"/>
    <col min="5962" max="5962" width="5.5703125" style="281" bestFit="1" customWidth="1"/>
    <col min="5963" max="5963" width="18.140625" style="281" bestFit="1" customWidth="1"/>
    <col min="5964" max="5964" width="5.28515625" style="281" bestFit="1" customWidth="1"/>
    <col min="5965" max="5965" width="22.140625" style="281" bestFit="1" customWidth="1"/>
    <col min="5966" max="5966" width="5.5703125" style="281" bestFit="1" customWidth="1"/>
    <col min="5967" max="5997" width="5.7109375" style="281" customWidth="1"/>
    <col min="5998" max="6141" width="9.140625" style="281"/>
    <col min="6142" max="6142" width="17.42578125" style="281" customWidth="1"/>
    <col min="6143" max="6143" width="2.7109375" style="281" customWidth="1"/>
    <col min="6144" max="6144" width="3" style="281" customWidth="1"/>
    <col min="6145" max="6145" width="3.42578125" style="281" customWidth="1"/>
    <col min="6146" max="6146" width="5.42578125" style="281" customWidth="1"/>
    <col min="6147" max="6147" width="3.7109375" style="281" customWidth="1"/>
    <col min="6148" max="6148" width="2" style="281" customWidth="1"/>
    <col min="6149" max="6149" width="4.42578125" style="281" customWidth="1"/>
    <col min="6150" max="6155" width="3.28515625" style="281" customWidth="1"/>
    <col min="6156" max="6156" width="0.28515625" style="281" customWidth="1"/>
    <col min="6157" max="6157" width="2.7109375" style="281" customWidth="1"/>
    <col min="6158" max="6158" width="1.42578125" style="281" customWidth="1"/>
    <col min="6159" max="6159" width="2.140625" style="281" customWidth="1"/>
    <col min="6160" max="6160" width="3.28515625" style="281" customWidth="1"/>
    <col min="6161" max="6164" width="2.28515625" style="281" customWidth="1"/>
    <col min="6165" max="6165" width="5" style="281" customWidth="1"/>
    <col min="6166" max="6166" width="1.140625" style="281" customWidth="1"/>
    <col min="6167" max="6167" width="3.42578125" style="281" customWidth="1"/>
    <col min="6168" max="6168" width="1.140625" style="281" customWidth="1"/>
    <col min="6169" max="6169" width="1.7109375" style="281" customWidth="1"/>
    <col min="6170" max="6171" width="3.28515625" style="281" customWidth="1"/>
    <col min="6172" max="6172" width="3.7109375" style="281" customWidth="1"/>
    <col min="6173" max="6173" width="3.5703125" style="281" customWidth="1"/>
    <col min="6174" max="6174" width="1.7109375" style="281" customWidth="1"/>
    <col min="6175" max="6175" width="0.7109375" style="281" customWidth="1"/>
    <col min="6176" max="6176" width="1.5703125" style="281" customWidth="1"/>
    <col min="6177" max="6177" width="2.7109375" style="281" customWidth="1"/>
    <col min="6178" max="6178" width="2.85546875" style="281" customWidth="1"/>
    <col min="6179" max="6179" width="2.7109375" style="281" customWidth="1"/>
    <col min="6180" max="6180" width="5.7109375" style="281" customWidth="1"/>
    <col min="6181" max="6215" width="2.7109375" style="281" customWidth="1"/>
    <col min="6216" max="6216" width="5.28515625" style="281" bestFit="1" customWidth="1"/>
    <col min="6217" max="6217" width="21.85546875" style="281" bestFit="1" customWidth="1"/>
    <col min="6218" max="6218" width="5.5703125" style="281" bestFit="1" customWidth="1"/>
    <col min="6219" max="6219" width="18.140625" style="281" bestFit="1" customWidth="1"/>
    <col min="6220" max="6220" width="5.28515625" style="281" bestFit="1" customWidth="1"/>
    <col min="6221" max="6221" width="22.140625" style="281" bestFit="1" customWidth="1"/>
    <col min="6222" max="6222" width="5.5703125" style="281" bestFit="1" customWidth="1"/>
    <col min="6223" max="6253" width="5.7109375" style="281" customWidth="1"/>
    <col min="6254" max="6397" width="9.140625" style="281"/>
    <col min="6398" max="6398" width="17.42578125" style="281" customWidth="1"/>
    <col min="6399" max="6399" width="2.7109375" style="281" customWidth="1"/>
    <col min="6400" max="6400" width="3" style="281" customWidth="1"/>
    <col min="6401" max="6401" width="3.42578125" style="281" customWidth="1"/>
    <col min="6402" max="6402" width="5.42578125" style="281" customWidth="1"/>
    <col min="6403" max="6403" width="3.7109375" style="281" customWidth="1"/>
    <col min="6404" max="6404" width="2" style="281" customWidth="1"/>
    <col min="6405" max="6405" width="4.42578125" style="281" customWidth="1"/>
    <col min="6406" max="6411" width="3.28515625" style="281" customWidth="1"/>
    <col min="6412" max="6412" width="0.28515625" style="281" customWidth="1"/>
    <col min="6413" max="6413" width="2.7109375" style="281" customWidth="1"/>
    <col min="6414" max="6414" width="1.42578125" style="281" customWidth="1"/>
    <col min="6415" max="6415" width="2.140625" style="281" customWidth="1"/>
    <col min="6416" max="6416" width="3.28515625" style="281" customWidth="1"/>
    <col min="6417" max="6420" width="2.28515625" style="281" customWidth="1"/>
    <col min="6421" max="6421" width="5" style="281" customWidth="1"/>
    <col min="6422" max="6422" width="1.140625" style="281" customWidth="1"/>
    <col min="6423" max="6423" width="3.42578125" style="281" customWidth="1"/>
    <col min="6424" max="6424" width="1.140625" style="281" customWidth="1"/>
    <col min="6425" max="6425" width="1.7109375" style="281" customWidth="1"/>
    <col min="6426" max="6427" width="3.28515625" style="281" customWidth="1"/>
    <col min="6428" max="6428" width="3.7109375" style="281" customWidth="1"/>
    <col min="6429" max="6429" width="3.5703125" style="281" customWidth="1"/>
    <col min="6430" max="6430" width="1.7109375" style="281" customWidth="1"/>
    <col min="6431" max="6431" width="0.7109375" style="281" customWidth="1"/>
    <col min="6432" max="6432" width="1.5703125" style="281" customWidth="1"/>
    <col min="6433" max="6433" width="2.7109375" style="281" customWidth="1"/>
    <col min="6434" max="6434" width="2.85546875" style="281" customWidth="1"/>
    <col min="6435" max="6435" width="2.7109375" style="281" customWidth="1"/>
    <col min="6436" max="6436" width="5.7109375" style="281" customWidth="1"/>
    <col min="6437" max="6471" width="2.7109375" style="281" customWidth="1"/>
    <col min="6472" max="6472" width="5.28515625" style="281" bestFit="1" customWidth="1"/>
    <col min="6473" max="6473" width="21.85546875" style="281" bestFit="1" customWidth="1"/>
    <col min="6474" max="6474" width="5.5703125" style="281" bestFit="1" customWidth="1"/>
    <col min="6475" max="6475" width="18.140625" style="281" bestFit="1" customWidth="1"/>
    <col min="6476" max="6476" width="5.28515625" style="281" bestFit="1" customWidth="1"/>
    <col min="6477" max="6477" width="22.140625" style="281" bestFit="1" customWidth="1"/>
    <col min="6478" max="6478" width="5.5703125" style="281" bestFit="1" customWidth="1"/>
    <col min="6479" max="6509" width="5.7109375" style="281" customWidth="1"/>
    <col min="6510" max="6653" width="9.140625" style="281"/>
    <col min="6654" max="6654" width="17.42578125" style="281" customWidth="1"/>
    <col min="6655" max="6655" width="2.7109375" style="281" customWidth="1"/>
    <col min="6656" max="6656" width="3" style="281" customWidth="1"/>
    <col min="6657" max="6657" width="3.42578125" style="281" customWidth="1"/>
    <col min="6658" max="6658" width="5.42578125" style="281" customWidth="1"/>
    <col min="6659" max="6659" width="3.7109375" style="281" customWidth="1"/>
    <col min="6660" max="6660" width="2" style="281" customWidth="1"/>
    <col min="6661" max="6661" width="4.42578125" style="281" customWidth="1"/>
    <col min="6662" max="6667" width="3.28515625" style="281" customWidth="1"/>
    <col min="6668" max="6668" width="0.28515625" style="281" customWidth="1"/>
    <col min="6669" max="6669" width="2.7109375" style="281" customWidth="1"/>
    <col min="6670" max="6670" width="1.42578125" style="281" customWidth="1"/>
    <col min="6671" max="6671" width="2.140625" style="281" customWidth="1"/>
    <col min="6672" max="6672" width="3.28515625" style="281" customWidth="1"/>
    <col min="6673" max="6676" width="2.28515625" style="281" customWidth="1"/>
    <col min="6677" max="6677" width="5" style="281" customWidth="1"/>
    <col min="6678" max="6678" width="1.140625" style="281" customWidth="1"/>
    <col min="6679" max="6679" width="3.42578125" style="281" customWidth="1"/>
    <col min="6680" max="6680" width="1.140625" style="281" customWidth="1"/>
    <col min="6681" max="6681" width="1.7109375" style="281" customWidth="1"/>
    <col min="6682" max="6683" width="3.28515625" style="281" customWidth="1"/>
    <col min="6684" max="6684" width="3.7109375" style="281" customWidth="1"/>
    <col min="6685" max="6685" width="3.5703125" style="281" customWidth="1"/>
    <col min="6686" max="6686" width="1.7109375" style="281" customWidth="1"/>
    <col min="6687" max="6687" width="0.7109375" style="281" customWidth="1"/>
    <col min="6688" max="6688" width="1.5703125" style="281" customWidth="1"/>
    <col min="6689" max="6689" width="2.7109375" style="281" customWidth="1"/>
    <col min="6690" max="6690" width="2.85546875" style="281" customWidth="1"/>
    <col min="6691" max="6691" width="2.7109375" style="281" customWidth="1"/>
    <col min="6692" max="6692" width="5.7109375" style="281" customWidth="1"/>
    <col min="6693" max="6727" width="2.7109375" style="281" customWidth="1"/>
    <col min="6728" max="6728" width="5.28515625" style="281" bestFit="1" customWidth="1"/>
    <col min="6729" max="6729" width="21.85546875" style="281" bestFit="1" customWidth="1"/>
    <col min="6730" max="6730" width="5.5703125" style="281" bestFit="1" customWidth="1"/>
    <col min="6731" max="6731" width="18.140625" style="281" bestFit="1" customWidth="1"/>
    <col min="6732" max="6732" width="5.28515625" style="281" bestFit="1" customWidth="1"/>
    <col min="6733" max="6733" width="22.140625" style="281" bestFit="1" customWidth="1"/>
    <col min="6734" max="6734" width="5.5703125" style="281" bestFit="1" customWidth="1"/>
    <col min="6735" max="6765" width="5.7109375" style="281" customWidth="1"/>
    <col min="6766" max="6909" width="9.140625" style="281"/>
    <col min="6910" max="6910" width="17.42578125" style="281" customWidth="1"/>
    <col min="6911" max="6911" width="2.7109375" style="281" customWidth="1"/>
    <col min="6912" max="6912" width="3" style="281" customWidth="1"/>
    <col min="6913" max="6913" width="3.42578125" style="281" customWidth="1"/>
    <col min="6914" max="6914" width="5.42578125" style="281" customWidth="1"/>
    <col min="6915" max="6915" width="3.7109375" style="281" customWidth="1"/>
    <col min="6916" max="6916" width="2" style="281" customWidth="1"/>
    <col min="6917" max="6917" width="4.42578125" style="281" customWidth="1"/>
    <col min="6918" max="6923" width="3.28515625" style="281" customWidth="1"/>
    <col min="6924" max="6924" width="0.28515625" style="281" customWidth="1"/>
    <col min="6925" max="6925" width="2.7109375" style="281" customWidth="1"/>
    <col min="6926" max="6926" width="1.42578125" style="281" customWidth="1"/>
    <col min="6927" max="6927" width="2.140625" style="281" customWidth="1"/>
    <col min="6928" max="6928" width="3.28515625" style="281" customWidth="1"/>
    <col min="6929" max="6932" width="2.28515625" style="281" customWidth="1"/>
    <col min="6933" max="6933" width="5" style="281" customWidth="1"/>
    <col min="6934" max="6934" width="1.140625" style="281" customWidth="1"/>
    <col min="6935" max="6935" width="3.42578125" style="281" customWidth="1"/>
    <col min="6936" max="6936" width="1.140625" style="281" customWidth="1"/>
    <col min="6937" max="6937" width="1.7109375" style="281" customWidth="1"/>
    <col min="6938" max="6939" width="3.28515625" style="281" customWidth="1"/>
    <col min="6940" max="6940" width="3.7109375" style="281" customWidth="1"/>
    <col min="6941" max="6941" width="3.5703125" style="281" customWidth="1"/>
    <col min="6942" max="6942" width="1.7109375" style="281" customWidth="1"/>
    <col min="6943" max="6943" width="0.7109375" style="281" customWidth="1"/>
    <col min="6944" max="6944" width="1.5703125" style="281" customWidth="1"/>
    <col min="6945" max="6945" width="2.7109375" style="281" customWidth="1"/>
    <col min="6946" max="6946" width="2.85546875" style="281" customWidth="1"/>
    <col min="6947" max="6947" width="2.7109375" style="281" customWidth="1"/>
    <col min="6948" max="6948" width="5.7109375" style="281" customWidth="1"/>
    <col min="6949" max="6983" width="2.7109375" style="281" customWidth="1"/>
    <col min="6984" max="6984" width="5.28515625" style="281" bestFit="1" customWidth="1"/>
    <col min="6985" max="6985" width="21.85546875" style="281" bestFit="1" customWidth="1"/>
    <col min="6986" max="6986" width="5.5703125" style="281" bestFit="1" customWidth="1"/>
    <col min="6987" max="6987" width="18.140625" style="281" bestFit="1" customWidth="1"/>
    <col min="6988" max="6988" width="5.28515625" style="281" bestFit="1" customWidth="1"/>
    <col min="6989" max="6989" width="22.140625" style="281" bestFit="1" customWidth="1"/>
    <col min="6990" max="6990" width="5.5703125" style="281" bestFit="1" customWidth="1"/>
    <col min="6991" max="7021" width="5.7109375" style="281" customWidth="1"/>
    <col min="7022" max="7165" width="9.140625" style="281"/>
    <col min="7166" max="7166" width="17.42578125" style="281" customWidth="1"/>
    <col min="7167" max="7167" width="2.7109375" style="281" customWidth="1"/>
    <col min="7168" max="7168" width="3" style="281" customWidth="1"/>
    <col min="7169" max="7169" width="3.42578125" style="281" customWidth="1"/>
    <col min="7170" max="7170" width="5.42578125" style="281" customWidth="1"/>
    <col min="7171" max="7171" width="3.7109375" style="281" customWidth="1"/>
    <col min="7172" max="7172" width="2" style="281" customWidth="1"/>
    <col min="7173" max="7173" width="4.42578125" style="281" customWidth="1"/>
    <col min="7174" max="7179" width="3.28515625" style="281" customWidth="1"/>
    <col min="7180" max="7180" width="0.28515625" style="281" customWidth="1"/>
    <col min="7181" max="7181" width="2.7109375" style="281" customWidth="1"/>
    <col min="7182" max="7182" width="1.42578125" style="281" customWidth="1"/>
    <col min="7183" max="7183" width="2.140625" style="281" customWidth="1"/>
    <col min="7184" max="7184" width="3.28515625" style="281" customWidth="1"/>
    <col min="7185" max="7188" width="2.28515625" style="281" customWidth="1"/>
    <col min="7189" max="7189" width="5" style="281" customWidth="1"/>
    <col min="7190" max="7190" width="1.140625" style="281" customWidth="1"/>
    <col min="7191" max="7191" width="3.42578125" style="281" customWidth="1"/>
    <col min="7192" max="7192" width="1.140625" style="281" customWidth="1"/>
    <col min="7193" max="7193" width="1.7109375" style="281" customWidth="1"/>
    <col min="7194" max="7195" width="3.28515625" style="281" customWidth="1"/>
    <col min="7196" max="7196" width="3.7109375" style="281" customWidth="1"/>
    <col min="7197" max="7197" width="3.5703125" style="281" customWidth="1"/>
    <col min="7198" max="7198" width="1.7109375" style="281" customWidth="1"/>
    <col min="7199" max="7199" width="0.7109375" style="281" customWidth="1"/>
    <col min="7200" max="7200" width="1.5703125" style="281" customWidth="1"/>
    <col min="7201" max="7201" width="2.7109375" style="281" customWidth="1"/>
    <col min="7202" max="7202" width="2.85546875" style="281" customWidth="1"/>
    <col min="7203" max="7203" width="2.7109375" style="281" customWidth="1"/>
    <col min="7204" max="7204" width="5.7109375" style="281" customWidth="1"/>
    <col min="7205" max="7239" width="2.7109375" style="281" customWidth="1"/>
    <col min="7240" max="7240" width="5.28515625" style="281" bestFit="1" customWidth="1"/>
    <col min="7241" max="7241" width="21.85546875" style="281" bestFit="1" customWidth="1"/>
    <col min="7242" max="7242" width="5.5703125" style="281" bestFit="1" customWidth="1"/>
    <col min="7243" max="7243" width="18.140625" style="281" bestFit="1" customWidth="1"/>
    <col min="7244" max="7244" width="5.28515625" style="281" bestFit="1" customWidth="1"/>
    <col min="7245" max="7245" width="22.140625" style="281" bestFit="1" customWidth="1"/>
    <col min="7246" max="7246" width="5.5703125" style="281" bestFit="1" customWidth="1"/>
    <col min="7247" max="7277" width="5.7109375" style="281" customWidth="1"/>
    <col min="7278" max="7421" width="9.140625" style="281"/>
    <col min="7422" max="7422" width="17.42578125" style="281" customWidth="1"/>
    <col min="7423" max="7423" width="2.7109375" style="281" customWidth="1"/>
    <col min="7424" max="7424" width="3" style="281" customWidth="1"/>
    <col min="7425" max="7425" width="3.42578125" style="281" customWidth="1"/>
    <col min="7426" max="7426" width="5.42578125" style="281" customWidth="1"/>
    <col min="7427" max="7427" width="3.7109375" style="281" customWidth="1"/>
    <col min="7428" max="7428" width="2" style="281" customWidth="1"/>
    <col min="7429" max="7429" width="4.42578125" style="281" customWidth="1"/>
    <col min="7430" max="7435" width="3.28515625" style="281" customWidth="1"/>
    <col min="7436" max="7436" width="0.28515625" style="281" customWidth="1"/>
    <col min="7437" max="7437" width="2.7109375" style="281" customWidth="1"/>
    <col min="7438" max="7438" width="1.42578125" style="281" customWidth="1"/>
    <col min="7439" max="7439" width="2.140625" style="281" customWidth="1"/>
    <col min="7440" max="7440" width="3.28515625" style="281" customWidth="1"/>
    <col min="7441" max="7444" width="2.28515625" style="281" customWidth="1"/>
    <col min="7445" max="7445" width="5" style="281" customWidth="1"/>
    <col min="7446" max="7446" width="1.140625" style="281" customWidth="1"/>
    <col min="7447" max="7447" width="3.42578125" style="281" customWidth="1"/>
    <col min="7448" max="7448" width="1.140625" style="281" customWidth="1"/>
    <col min="7449" max="7449" width="1.7109375" style="281" customWidth="1"/>
    <col min="7450" max="7451" width="3.28515625" style="281" customWidth="1"/>
    <col min="7452" max="7452" width="3.7109375" style="281" customWidth="1"/>
    <col min="7453" max="7453" width="3.5703125" style="281" customWidth="1"/>
    <col min="7454" max="7454" width="1.7109375" style="281" customWidth="1"/>
    <col min="7455" max="7455" width="0.7109375" style="281" customWidth="1"/>
    <col min="7456" max="7456" width="1.5703125" style="281" customWidth="1"/>
    <col min="7457" max="7457" width="2.7109375" style="281" customWidth="1"/>
    <col min="7458" max="7458" width="2.85546875" style="281" customWidth="1"/>
    <col min="7459" max="7459" width="2.7109375" style="281" customWidth="1"/>
    <col min="7460" max="7460" width="5.7109375" style="281" customWidth="1"/>
    <col min="7461" max="7495" width="2.7109375" style="281" customWidth="1"/>
    <col min="7496" max="7496" width="5.28515625" style="281" bestFit="1" customWidth="1"/>
    <col min="7497" max="7497" width="21.85546875" style="281" bestFit="1" customWidth="1"/>
    <col min="7498" max="7498" width="5.5703125" style="281" bestFit="1" customWidth="1"/>
    <col min="7499" max="7499" width="18.140625" style="281" bestFit="1" customWidth="1"/>
    <col min="7500" max="7500" width="5.28515625" style="281" bestFit="1" customWidth="1"/>
    <col min="7501" max="7501" width="22.140625" style="281" bestFit="1" customWidth="1"/>
    <col min="7502" max="7502" width="5.5703125" style="281" bestFit="1" customWidth="1"/>
    <col min="7503" max="7533" width="5.7109375" style="281" customWidth="1"/>
    <col min="7534" max="7677" width="9.140625" style="281"/>
    <col min="7678" max="7678" width="17.42578125" style="281" customWidth="1"/>
    <col min="7679" max="7679" width="2.7109375" style="281" customWidth="1"/>
    <col min="7680" max="7680" width="3" style="281" customWidth="1"/>
    <col min="7681" max="7681" width="3.42578125" style="281" customWidth="1"/>
    <col min="7682" max="7682" width="5.42578125" style="281" customWidth="1"/>
    <col min="7683" max="7683" width="3.7109375" style="281" customWidth="1"/>
    <col min="7684" max="7684" width="2" style="281" customWidth="1"/>
    <col min="7685" max="7685" width="4.42578125" style="281" customWidth="1"/>
    <col min="7686" max="7691" width="3.28515625" style="281" customWidth="1"/>
    <col min="7692" max="7692" width="0.28515625" style="281" customWidth="1"/>
    <col min="7693" max="7693" width="2.7109375" style="281" customWidth="1"/>
    <col min="7694" max="7694" width="1.42578125" style="281" customWidth="1"/>
    <col min="7695" max="7695" width="2.140625" style="281" customWidth="1"/>
    <col min="7696" max="7696" width="3.28515625" style="281" customWidth="1"/>
    <col min="7697" max="7700" width="2.28515625" style="281" customWidth="1"/>
    <col min="7701" max="7701" width="5" style="281" customWidth="1"/>
    <col min="7702" max="7702" width="1.140625" style="281" customWidth="1"/>
    <col min="7703" max="7703" width="3.42578125" style="281" customWidth="1"/>
    <col min="7704" max="7704" width="1.140625" style="281" customWidth="1"/>
    <col min="7705" max="7705" width="1.7109375" style="281" customWidth="1"/>
    <col min="7706" max="7707" width="3.28515625" style="281" customWidth="1"/>
    <col min="7708" max="7708" width="3.7109375" style="281" customWidth="1"/>
    <col min="7709" max="7709" width="3.5703125" style="281" customWidth="1"/>
    <col min="7710" max="7710" width="1.7109375" style="281" customWidth="1"/>
    <col min="7711" max="7711" width="0.7109375" style="281" customWidth="1"/>
    <col min="7712" max="7712" width="1.5703125" style="281" customWidth="1"/>
    <col min="7713" max="7713" width="2.7109375" style="281" customWidth="1"/>
    <col min="7714" max="7714" width="2.85546875" style="281" customWidth="1"/>
    <col min="7715" max="7715" width="2.7109375" style="281" customWidth="1"/>
    <col min="7716" max="7716" width="5.7109375" style="281" customWidth="1"/>
    <col min="7717" max="7751" width="2.7109375" style="281" customWidth="1"/>
    <col min="7752" max="7752" width="5.28515625" style="281" bestFit="1" customWidth="1"/>
    <col min="7753" max="7753" width="21.85546875" style="281" bestFit="1" customWidth="1"/>
    <col min="7754" max="7754" width="5.5703125" style="281" bestFit="1" customWidth="1"/>
    <col min="7755" max="7755" width="18.140625" style="281" bestFit="1" customWidth="1"/>
    <col min="7756" max="7756" width="5.28515625" style="281" bestFit="1" customWidth="1"/>
    <col min="7757" max="7757" width="22.140625" style="281" bestFit="1" customWidth="1"/>
    <col min="7758" max="7758" width="5.5703125" style="281" bestFit="1" customWidth="1"/>
    <col min="7759" max="7789" width="5.7109375" style="281" customWidth="1"/>
    <col min="7790" max="7933" width="9.140625" style="281"/>
    <col min="7934" max="7934" width="17.42578125" style="281" customWidth="1"/>
    <col min="7935" max="7935" width="2.7109375" style="281" customWidth="1"/>
    <col min="7936" max="7936" width="3" style="281" customWidth="1"/>
    <col min="7937" max="7937" width="3.42578125" style="281" customWidth="1"/>
    <col min="7938" max="7938" width="5.42578125" style="281" customWidth="1"/>
    <col min="7939" max="7939" width="3.7109375" style="281" customWidth="1"/>
    <col min="7940" max="7940" width="2" style="281" customWidth="1"/>
    <col min="7941" max="7941" width="4.42578125" style="281" customWidth="1"/>
    <col min="7942" max="7947" width="3.28515625" style="281" customWidth="1"/>
    <col min="7948" max="7948" width="0.28515625" style="281" customWidth="1"/>
    <col min="7949" max="7949" width="2.7109375" style="281" customWidth="1"/>
    <col min="7950" max="7950" width="1.42578125" style="281" customWidth="1"/>
    <col min="7951" max="7951" width="2.140625" style="281" customWidth="1"/>
    <col min="7952" max="7952" width="3.28515625" style="281" customWidth="1"/>
    <col min="7953" max="7956" width="2.28515625" style="281" customWidth="1"/>
    <col min="7957" max="7957" width="5" style="281" customWidth="1"/>
    <col min="7958" max="7958" width="1.140625" style="281" customWidth="1"/>
    <col min="7959" max="7959" width="3.42578125" style="281" customWidth="1"/>
    <col min="7960" max="7960" width="1.140625" style="281" customWidth="1"/>
    <col min="7961" max="7961" width="1.7109375" style="281" customWidth="1"/>
    <col min="7962" max="7963" width="3.28515625" style="281" customWidth="1"/>
    <col min="7964" max="7964" width="3.7109375" style="281" customWidth="1"/>
    <col min="7965" max="7965" width="3.5703125" style="281" customWidth="1"/>
    <col min="7966" max="7966" width="1.7109375" style="281" customWidth="1"/>
    <col min="7967" max="7967" width="0.7109375" style="281" customWidth="1"/>
    <col min="7968" max="7968" width="1.5703125" style="281" customWidth="1"/>
    <col min="7969" max="7969" width="2.7109375" style="281" customWidth="1"/>
    <col min="7970" max="7970" width="2.85546875" style="281" customWidth="1"/>
    <col min="7971" max="7971" width="2.7109375" style="281" customWidth="1"/>
    <col min="7972" max="7972" width="5.7109375" style="281" customWidth="1"/>
    <col min="7973" max="8007" width="2.7109375" style="281" customWidth="1"/>
    <col min="8008" max="8008" width="5.28515625" style="281" bestFit="1" customWidth="1"/>
    <col min="8009" max="8009" width="21.85546875" style="281" bestFit="1" customWidth="1"/>
    <col min="8010" max="8010" width="5.5703125" style="281" bestFit="1" customWidth="1"/>
    <col min="8011" max="8011" width="18.140625" style="281" bestFit="1" customWidth="1"/>
    <col min="8012" max="8012" width="5.28515625" style="281" bestFit="1" customWidth="1"/>
    <col min="8013" max="8013" width="22.140625" style="281" bestFit="1" customWidth="1"/>
    <col min="8014" max="8014" width="5.5703125" style="281" bestFit="1" customWidth="1"/>
    <col min="8015" max="8045" width="5.7109375" style="281" customWidth="1"/>
    <col min="8046" max="8189" width="9.140625" style="281"/>
    <col min="8190" max="8190" width="17.42578125" style="281" customWidth="1"/>
    <col min="8191" max="8191" width="2.7109375" style="281" customWidth="1"/>
    <col min="8192" max="8192" width="3" style="281" customWidth="1"/>
    <col min="8193" max="8193" width="3.42578125" style="281" customWidth="1"/>
    <col min="8194" max="8194" width="5.42578125" style="281" customWidth="1"/>
    <col min="8195" max="8195" width="3.7109375" style="281" customWidth="1"/>
    <col min="8196" max="8196" width="2" style="281" customWidth="1"/>
    <col min="8197" max="8197" width="4.42578125" style="281" customWidth="1"/>
    <col min="8198" max="8203" width="3.28515625" style="281" customWidth="1"/>
    <col min="8204" max="8204" width="0.28515625" style="281" customWidth="1"/>
    <col min="8205" max="8205" width="2.7109375" style="281" customWidth="1"/>
    <col min="8206" max="8206" width="1.42578125" style="281" customWidth="1"/>
    <col min="8207" max="8207" width="2.140625" style="281" customWidth="1"/>
    <col min="8208" max="8208" width="3.28515625" style="281" customWidth="1"/>
    <col min="8209" max="8212" width="2.28515625" style="281" customWidth="1"/>
    <col min="8213" max="8213" width="5" style="281" customWidth="1"/>
    <col min="8214" max="8214" width="1.140625" style="281" customWidth="1"/>
    <col min="8215" max="8215" width="3.42578125" style="281" customWidth="1"/>
    <col min="8216" max="8216" width="1.140625" style="281" customWidth="1"/>
    <col min="8217" max="8217" width="1.7109375" style="281" customWidth="1"/>
    <col min="8218" max="8219" width="3.28515625" style="281" customWidth="1"/>
    <col min="8220" max="8220" width="3.7109375" style="281" customWidth="1"/>
    <col min="8221" max="8221" width="3.5703125" style="281" customWidth="1"/>
    <col min="8222" max="8222" width="1.7109375" style="281" customWidth="1"/>
    <col min="8223" max="8223" width="0.7109375" style="281" customWidth="1"/>
    <col min="8224" max="8224" width="1.5703125" style="281" customWidth="1"/>
    <col min="8225" max="8225" width="2.7109375" style="281" customWidth="1"/>
    <col min="8226" max="8226" width="2.85546875" style="281" customWidth="1"/>
    <col min="8227" max="8227" width="2.7109375" style="281" customWidth="1"/>
    <col min="8228" max="8228" width="5.7109375" style="281" customWidth="1"/>
    <col min="8229" max="8263" width="2.7109375" style="281" customWidth="1"/>
    <col min="8264" max="8264" width="5.28515625" style="281" bestFit="1" customWidth="1"/>
    <col min="8265" max="8265" width="21.85546875" style="281" bestFit="1" customWidth="1"/>
    <col min="8266" max="8266" width="5.5703125" style="281" bestFit="1" customWidth="1"/>
    <col min="8267" max="8267" width="18.140625" style="281" bestFit="1" customWidth="1"/>
    <col min="8268" max="8268" width="5.28515625" style="281" bestFit="1" customWidth="1"/>
    <col min="8269" max="8269" width="22.140625" style="281" bestFit="1" customWidth="1"/>
    <col min="8270" max="8270" width="5.5703125" style="281" bestFit="1" customWidth="1"/>
    <col min="8271" max="8301" width="5.7109375" style="281" customWidth="1"/>
    <col min="8302" max="8445" width="9.140625" style="281"/>
    <col min="8446" max="8446" width="17.42578125" style="281" customWidth="1"/>
    <col min="8447" max="8447" width="2.7109375" style="281" customWidth="1"/>
    <col min="8448" max="8448" width="3" style="281" customWidth="1"/>
    <col min="8449" max="8449" width="3.42578125" style="281" customWidth="1"/>
    <col min="8450" max="8450" width="5.42578125" style="281" customWidth="1"/>
    <col min="8451" max="8451" width="3.7109375" style="281" customWidth="1"/>
    <col min="8452" max="8452" width="2" style="281" customWidth="1"/>
    <col min="8453" max="8453" width="4.42578125" style="281" customWidth="1"/>
    <col min="8454" max="8459" width="3.28515625" style="281" customWidth="1"/>
    <col min="8460" max="8460" width="0.28515625" style="281" customWidth="1"/>
    <col min="8461" max="8461" width="2.7109375" style="281" customWidth="1"/>
    <col min="8462" max="8462" width="1.42578125" style="281" customWidth="1"/>
    <col min="8463" max="8463" width="2.140625" style="281" customWidth="1"/>
    <col min="8464" max="8464" width="3.28515625" style="281" customWidth="1"/>
    <col min="8465" max="8468" width="2.28515625" style="281" customWidth="1"/>
    <col min="8469" max="8469" width="5" style="281" customWidth="1"/>
    <col min="8470" max="8470" width="1.140625" style="281" customWidth="1"/>
    <col min="8471" max="8471" width="3.42578125" style="281" customWidth="1"/>
    <col min="8472" max="8472" width="1.140625" style="281" customWidth="1"/>
    <col min="8473" max="8473" width="1.7109375" style="281" customWidth="1"/>
    <col min="8474" max="8475" width="3.28515625" style="281" customWidth="1"/>
    <col min="8476" max="8476" width="3.7109375" style="281" customWidth="1"/>
    <col min="8477" max="8477" width="3.5703125" style="281" customWidth="1"/>
    <col min="8478" max="8478" width="1.7109375" style="281" customWidth="1"/>
    <col min="8479" max="8479" width="0.7109375" style="281" customWidth="1"/>
    <col min="8480" max="8480" width="1.5703125" style="281" customWidth="1"/>
    <col min="8481" max="8481" width="2.7109375" style="281" customWidth="1"/>
    <col min="8482" max="8482" width="2.85546875" style="281" customWidth="1"/>
    <col min="8483" max="8483" width="2.7109375" style="281" customWidth="1"/>
    <col min="8484" max="8484" width="5.7109375" style="281" customWidth="1"/>
    <col min="8485" max="8519" width="2.7109375" style="281" customWidth="1"/>
    <col min="8520" max="8520" width="5.28515625" style="281" bestFit="1" customWidth="1"/>
    <col min="8521" max="8521" width="21.85546875" style="281" bestFit="1" customWidth="1"/>
    <col min="8522" max="8522" width="5.5703125" style="281" bestFit="1" customWidth="1"/>
    <col min="8523" max="8523" width="18.140625" style="281" bestFit="1" customWidth="1"/>
    <col min="8524" max="8524" width="5.28515625" style="281" bestFit="1" customWidth="1"/>
    <col min="8525" max="8525" width="22.140625" style="281" bestFit="1" customWidth="1"/>
    <col min="8526" max="8526" width="5.5703125" style="281" bestFit="1" customWidth="1"/>
    <col min="8527" max="8557" width="5.7109375" style="281" customWidth="1"/>
    <col min="8558" max="8701" width="9.140625" style="281"/>
    <col min="8702" max="8702" width="17.42578125" style="281" customWidth="1"/>
    <col min="8703" max="8703" width="2.7109375" style="281" customWidth="1"/>
    <col min="8704" max="8704" width="3" style="281" customWidth="1"/>
    <col min="8705" max="8705" width="3.42578125" style="281" customWidth="1"/>
    <col min="8706" max="8706" width="5.42578125" style="281" customWidth="1"/>
    <col min="8707" max="8707" width="3.7109375" style="281" customWidth="1"/>
    <col min="8708" max="8708" width="2" style="281" customWidth="1"/>
    <col min="8709" max="8709" width="4.42578125" style="281" customWidth="1"/>
    <col min="8710" max="8715" width="3.28515625" style="281" customWidth="1"/>
    <col min="8716" max="8716" width="0.28515625" style="281" customWidth="1"/>
    <col min="8717" max="8717" width="2.7109375" style="281" customWidth="1"/>
    <col min="8718" max="8718" width="1.42578125" style="281" customWidth="1"/>
    <col min="8719" max="8719" width="2.140625" style="281" customWidth="1"/>
    <col min="8720" max="8720" width="3.28515625" style="281" customWidth="1"/>
    <col min="8721" max="8724" width="2.28515625" style="281" customWidth="1"/>
    <col min="8725" max="8725" width="5" style="281" customWidth="1"/>
    <col min="8726" max="8726" width="1.140625" style="281" customWidth="1"/>
    <col min="8727" max="8727" width="3.42578125" style="281" customWidth="1"/>
    <col min="8728" max="8728" width="1.140625" style="281" customWidth="1"/>
    <col min="8729" max="8729" width="1.7109375" style="281" customWidth="1"/>
    <col min="8730" max="8731" width="3.28515625" style="281" customWidth="1"/>
    <col min="8732" max="8732" width="3.7109375" style="281" customWidth="1"/>
    <col min="8733" max="8733" width="3.5703125" style="281" customWidth="1"/>
    <col min="8734" max="8734" width="1.7109375" style="281" customWidth="1"/>
    <col min="8735" max="8735" width="0.7109375" style="281" customWidth="1"/>
    <col min="8736" max="8736" width="1.5703125" style="281" customWidth="1"/>
    <col min="8737" max="8737" width="2.7109375" style="281" customWidth="1"/>
    <col min="8738" max="8738" width="2.85546875" style="281" customWidth="1"/>
    <col min="8739" max="8739" width="2.7109375" style="281" customWidth="1"/>
    <col min="8740" max="8740" width="5.7109375" style="281" customWidth="1"/>
    <col min="8741" max="8775" width="2.7109375" style="281" customWidth="1"/>
    <col min="8776" max="8776" width="5.28515625" style="281" bestFit="1" customWidth="1"/>
    <col min="8777" max="8777" width="21.85546875" style="281" bestFit="1" customWidth="1"/>
    <col min="8778" max="8778" width="5.5703125" style="281" bestFit="1" customWidth="1"/>
    <col min="8779" max="8779" width="18.140625" style="281" bestFit="1" customWidth="1"/>
    <col min="8780" max="8780" width="5.28515625" style="281" bestFit="1" customWidth="1"/>
    <col min="8781" max="8781" width="22.140625" style="281" bestFit="1" customWidth="1"/>
    <col min="8782" max="8782" width="5.5703125" style="281" bestFit="1" customWidth="1"/>
    <col min="8783" max="8813" width="5.7109375" style="281" customWidth="1"/>
    <col min="8814" max="8957" width="9.140625" style="281"/>
    <col min="8958" max="8958" width="17.42578125" style="281" customWidth="1"/>
    <col min="8959" max="8959" width="2.7109375" style="281" customWidth="1"/>
    <col min="8960" max="8960" width="3" style="281" customWidth="1"/>
    <col min="8961" max="8961" width="3.42578125" style="281" customWidth="1"/>
    <col min="8962" max="8962" width="5.42578125" style="281" customWidth="1"/>
    <col min="8963" max="8963" width="3.7109375" style="281" customWidth="1"/>
    <col min="8964" max="8964" width="2" style="281" customWidth="1"/>
    <col min="8965" max="8965" width="4.42578125" style="281" customWidth="1"/>
    <col min="8966" max="8971" width="3.28515625" style="281" customWidth="1"/>
    <col min="8972" max="8972" width="0.28515625" style="281" customWidth="1"/>
    <col min="8973" max="8973" width="2.7109375" style="281" customWidth="1"/>
    <col min="8974" max="8974" width="1.42578125" style="281" customWidth="1"/>
    <col min="8975" max="8975" width="2.140625" style="281" customWidth="1"/>
    <col min="8976" max="8976" width="3.28515625" style="281" customWidth="1"/>
    <col min="8977" max="8980" width="2.28515625" style="281" customWidth="1"/>
    <col min="8981" max="8981" width="5" style="281" customWidth="1"/>
    <col min="8982" max="8982" width="1.140625" style="281" customWidth="1"/>
    <col min="8983" max="8983" width="3.42578125" style="281" customWidth="1"/>
    <col min="8984" max="8984" width="1.140625" style="281" customWidth="1"/>
    <col min="8985" max="8985" width="1.7109375" style="281" customWidth="1"/>
    <col min="8986" max="8987" width="3.28515625" style="281" customWidth="1"/>
    <col min="8988" max="8988" width="3.7109375" style="281" customWidth="1"/>
    <col min="8989" max="8989" width="3.5703125" style="281" customWidth="1"/>
    <col min="8990" max="8990" width="1.7109375" style="281" customWidth="1"/>
    <col min="8991" max="8991" width="0.7109375" style="281" customWidth="1"/>
    <col min="8992" max="8992" width="1.5703125" style="281" customWidth="1"/>
    <col min="8993" max="8993" width="2.7109375" style="281" customWidth="1"/>
    <col min="8994" max="8994" width="2.85546875" style="281" customWidth="1"/>
    <col min="8995" max="8995" width="2.7109375" style="281" customWidth="1"/>
    <col min="8996" max="8996" width="5.7109375" style="281" customWidth="1"/>
    <col min="8997" max="9031" width="2.7109375" style="281" customWidth="1"/>
    <col min="9032" max="9032" width="5.28515625" style="281" bestFit="1" customWidth="1"/>
    <col min="9033" max="9033" width="21.85546875" style="281" bestFit="1" customWidth="1"/>
    <col min="9034" max="9034" width="5.5703125" style="281" bestFit="1" customWidth="1"/>
    <col min="9035" max="9035" width="18.140625" style="281" bestFit="1" customWidth="1"/>
    <col min="9036" max="9036" width="5.28515625" style="281" bestFit="1" customWidth="1"/>
    <col min="9037" max="9037" width="22.140625" style="281" bestFit="1" customWidth="1"/>
    <col min="9038" max="9038" width="5.5703125" style="281" bestFit="1" customWidth="1"/>
    <col min="9039" max="9069" width="5.7109375" style="281" customWidth="1"/>
    <col min="9070" max="9213" width="9.140625" style="281"/>
    <col min="9214" max="9214" width="17.42578125" style="281" customWidth="1"/>
    <col min="9215" max="9215" width="2.7109375" style="281" customWidth="1"/>
    <col min="9216" max="9216" width="3" style="281" customWidth="1"/>
    <col min="9217" max="9217" width="3.42578125" style="281" customWidth="1"/>
    <col min="9218" max="9218" width="5.42578125" style="281" customWidth="1"/>
    <col min="9219" max="9219" width="3.7109375" style="281" customWidth="1"/>
    <col min="9220" max="9220" width="2" style="281" customWidth="1"/>
    <col min="9221" max="9221" width="4.42578125" style="281" customWidth="1"/>
    <col min="9222" max="9227" width="3.28515625" style="281" customWidth="1"/>
    <col min="9228" max="9228" width="0.28515625" style="281" customWidth="1"/>
    <col min="9229" max="9229" width="2.7109375" style="281" customWidth="1"/>
    <col min="9230" max="9230" width="1.42578125" style="281" customWidth="1"/>
    <col min="9231" max="9231" width="2.140625" style="281" customWidth="1"/>
    <col min="9232" max="9232" width="3.28515625" style="281" customWidth="1"/>
    <col min="9233" max="9236" width="2.28515625" style="281" customWidth="1"/>
    <col min="9237" max="9237" width="5" style="281" customWidth="1"/>
    <col min="9238" max="9238" width="1.140625" style="281" customWidth="1"/>
    <col min="9239" max="9239" width="3.42578125" style="281" customWidth="1"/>
    <col min="9240" max="9240" width="1.140625" style="281" customWidth="1"/>
    <col min="9241" max="9241" width="1.7109375" style="281" customWidth="1"/>
    <col min="9242" max="9243" width="3.28515625" style="281" customWidth="1"/>
    <col min="9244" max="9244" width="3.7109375" style="281" customWidth="1"/>
    <col min="9245" max="9245" width="3.5703125" style="281" customWidth="1"/>
    <col min="9246" max="9246" width="1.7109375" style="281" customWidth="1"/>
    <col min="9247" max="9247" width="0.7109375" style="281" customWidth="1"/>
    <col min="9248" max="9248" width="1.5703125" style="281" customWidth="1"/>
    <col min="9249" max="9249" width="2.7109375" style="281" customWidth="1"/>
    <col min="9250" max="9250" width="2.85546875" style="281" customWidth="1"/>
    <col min="9251" max="9251" width="2.7109375" style="281" customWidth="1"/>
    <col min="9252" max="9252" width="5.7109375" style="281" customWidth="1"/>
    <col min="9253" max="9287" width="2.7109375" style="281" customWidth="1"/>
    <col min="9288" max="9288" width="5.28515625" style="281" bestFit="1" customWidth="1"/>
    <col min="9289" max="9289" width="21.85546875" style="281" bestFit="1" customWidth="1"/>
    <col min="9290" max="9290" width="5.5703125" style="281" bestFit="1" customWidth="1"/>
    <col min="9291" max="9291" width="18.140625" style="281" bestFit="1" customWidth="1"/>
    <col min="9292" max="9292" width="5.28515625" style="281" bestFit="1" customWidth="1"/>
    <col min="9293" max="9293" width="22.140625" style="281" bestFit="1" customWidth="1"/>
    <col min="9294" max="9294" width="5.5703125" style="281" bestFit="1" customWidth="1"/>
    <col min="9295" max="9325" width="5.7109375" style="281" customWidth="1"/>
    <col min="9326" max="9469" width="9.140625" style="281"/>
    <col min="9470" max="9470" width="17.42578125" style="281" customWidth="1"/>
    <col min="9471" max="9471" width="2.7109375" style="281" customWidth="1"/>
    <col min="9472" max="9472" width="3" style="281" customWidth="1"/>
    <col min="9473" max="9473" width="3.42578125" style="281" customWidth="1"/>
    <col min="9474" max="9474" width="5.42578125" style="281" customWidth="1"/>
    <col min="9475" max="9475" width="3.7109375" style="281" customWidth="1"/>
    <col min="9476" max="9476" width="2" style="281" customWidth="1"/>
    <col min="9477" max="9477" width="4.42578125" style="281" customWidth="1"/>
    <col min="9478" max="9483" width="3.28515625" style="281" customWidth="1"/>
    <col min="9484" max="9484" width="0.28515625" style="281" customWidth="1"/>
    <col min="9485" max="9485" width="2.7109375" style="281" customWidth="1"/>
    <col min="9486" max="9486" width="1.42578125" style="281" customWidth="1"/>
    <col min="9487" max="9487" width="2.140625" style="281" customWidth="1"/>
    <col min="9488" max="9488" width="3.28515625" style="281" customWidth="1"/>
    <col min="9489" max="9492" width="2.28515625" style="281" customWidth="1"/>
    <col min="9493" max="9493" width="5" style="281" customWidth="1"/>
    <col min="9494" max="9494" width="1.140625" style="281" customWidth="1"/>
    <col min="9495" max="9495" width="3.42578125" style="281" customWidth="1"/>
    <col min="9496" max="9496" width="1.140625" style="281" customWidth="1"/>
    <col min="9497" max="9497" width="1.7109375" style="281" customWidth="1"/>
    <col min="9498" max="9499" width="3.28515625" style="281" customWidth="1"/>
    <col min="9500" max="9500" width="3.7109375" style="281" customWidth="1"/>
    <col min="9501" max="9501" width="3.5703125" style="281" customWidth="1"/>
    <col min="9502" max="9502" width="1.7109375" style="281" customWidth="1"/>
    <col min="9503" max="9503" width="0.7109375" style="281" customWidth="1"/>
    <col min="9504" max="9504" width="1.5703125" style="281" customWidth="1"/>
    <col min="9505" max="9505" width="2.7109375" style="281" customWidth="1"/>
    <col min="9506" max="9506" width="2.85546875" style="281" customWidth="1"/>
    <col min="9507" max="9507" width="2.7109375" style="281" customWidth="1"/>
    <col min="9508" max="9508" width="5.7109375" style="281" customWidth="1"/>
    <col min="9509" max="9543" width="2.7109375" style="281" customWidth="1"/>
    <col min="9544" max="9544" width="5.28515625" style="281" bestFit="1" customWidth="1"/>
    <col min="9545" max="9545" width="21.85546875" style="281" bestFit="1" customWidth="1"/>
    <col min="9546" max="9546" width="5.5703125" style="281" bestFit="1" customWidth="1"/>
    <col min="9547" max="9547" width="18.140625" style="281" bestFit="1" customWidth="1"/>
    <col min="9548" max="9548" width="5.28515625" style="281" bestFit="1" customWidth="1"/>
    <col min="9549" max="9549" width="22.140625" style="281" bestFit="1" customWidth="1"/>
    <col min="9550" max="9550" width="5.5703125" style="281" bestFit="1" customWidth="1"/>
    <col min="9551" max="9581" width="5.7109375" style="281" customWidth="1"/>
    <col min="9582" max="9725" width="9.140625" style="281"/>
    <col min="9726" max="9726" width="17.42578125" style="281" customWidth="1"/>
    <col min="9727" max="9727" width="2.7109375" style="281" customWidth="1"/>
    <col min="9728" max="9728" width="3" style="281" customWidth="1"/>
    <col min="9729" max="9729" width="3.42578125" style="281" customWidth="1"/>
    <col min="9730" max="9730" width="5.42578125" style="281" customWidth="1"/>
    <col min="9731" max="9731" width="3.7109375" style="281" customWidth="1"/>
    <col min="9732" max="9732" width="2" style="281" customWidth="1"/>
    <col min="9733" max="9733" width="4.42578125" style="281" customWidth="1"/>
    <col min="9734" max="9739" width="3.28515625" style="281" customWidth="1"/>
    <col min="9740" max="9740" width="0.28515625" style="281" customWidth="1"/>
    <col min="9741" max="9741" width="2.7109375" style="281" customWidth="1"/>
    <col min="9742" max="9742" width="1.42578125" style="281" customWidth="1"/>
    <col min="9743" max="9743" width="2.140625" style="281" customWidth="1"/>
    <col min="9744" max="9744" width="3.28515625" style="281" customWidth="1"/>
    <col min="9745" max="9748" width="2.28515625" style="281" customWidth="1"/>
    <col min="9749" max="9749" width="5" style="281" customWidth="1"/>
    <col min="9750" max="9750" width="1.140625" style="281" customWidth="1"/>
    <col min="9751" max="9751" width="3.42578125" style="281" customWidth="1"/>
    <col min="9752" max="9752" width="1.140625" style="281" customWidth="1"/>
    <col min="9753" max="9753" width="1.7109375" style="281" customWidth="1"/>
    <col min="9754" max="9755" width="3.28515625" style="281" customWidth="1"/>
    <col min="9756" max="9756" width="3.7109375" style="281" customWidth="1"/>
    <col min="9757" max="9757" width="3.5703125" style="281" customWidth="1"/>
    <col min="9758" max="9758" width="1.7109375" style="281" customWidth="1"/>
    <col min="9759" max="9759" width="0.7109375" style="281" customWidth="1"/>
    <col min="9760" max="9760" width="1.5703125" style="281" customWidth="1"/>
    <col min="9761" max="9761" width="2.7109375" style="281" customWidth="1"/>
    <col min="9762" max="9762" width="2.85546875" style="281" customWidth="1"/>
    <col min="9763" max="9763" width="2.7109375" style="281" customWidth="1"/>
    <col min="9764" max="9764" width="5.7109375" style="281" customWidth="1"/>
    <col min="9765" max="9799" width="2.7109375" style="281" customWidth="1"/>
    <col min="9800" max="9800" width="5.28515625" style="281" bestFit="1" customWidth="1"/>
    <col min="9801" max="9801" width="21.85546875" style="281" bestFit="1" customWidth="1"/>
    <col min="9802" max="9802" width="5.5703125" style="281" bestFit="1" customWidth="1"/>
    <col min="9803" max="9803" width="18.140625" style="281" bestFit="1" customWidth="1"/>
    <col min="9804" max="9804" width="5.28515625" style="281" bestFit="1" customWidth="1"/>
    <col min="9805" max="9805" width="22.140625" style="281" bestFit="1" customWidth="1"/>
    <col min="9806" max="9806" width="5.5703125" style="281" bestFit="1" customWidth="1"/>
    <col min="9807" max="9837" width="5.7109375" style="281" customWidth="1"/>
    <col min="9838" max="9981" width="9.140625" style="281"/>
    <col min="9982" max="9982" width="17.42578125" style="281" customWidth="1"/>
    <col min="9983" max="9983" width="2.7109375" style="281" customWidth="1"/>
    <col min="9984" max="9984" width="3" style="281" customWidth="1"/>
    <col min="9985" max="9985" width="3.42578125" style="281" customWidth="1"/>
    <col min="9986" max="9986" width="5.42578125" style="281" customWidth="1"/>
    <col min="9987" max="9987" width="3.7109375" style="281" customWidth="1"/>
    <col min="9988" max="9988" width="2" style="281" customWidth="1"/>
    <col min="9989" max="9989" width="4.42578125" style="281" customWidth="1"/>
    <col min="9990" max="9995" width="3.28515625" style="281" customWidth="1"/>
    <col min="9996" max="9996" width="0.28515625" style="281" customWidth="1"/>
    <col min="9997" max="9997" width="2.7109375" style="281" customWidth="1"/>
    <col min="9998" max="9998" width="1.42578125" style="281" customWidth="1"/>
    <col min="9999" max="9999" width="2.140625" style="281" customWidth="1"/>
    <col min="10000" max="10000" width="3.28515625" style="281" customWidth="1"/>
    <col min="10001" max="10004" width="2.28515625" style="281" customWidth="1"/>
    <col min="10005" max="10005" width="5" style="281" customWidth="1"/>
    <col min="10006" max="10006" width="1.140625" style="281" customWidth="1"/>
    <col min="10007" max="10007" width="3.42578125" style="281" customWidth="1"/>
    <col min="10008" max="10008" width="1.140625" style="281" customWidth="1"/>
    <col min="10009" max="10009" width="1.7109375" style="281" customWidth="1"/>
    <col min="10010" max="10011" width="3.28515625" style="281" customWidth="1"/>
    <col min="10012" max="10012" width="3.7109375" style="281" customWidth="1"/>
    <col min="10013" max="10013" width="3.5703125" style="281" customWidth="1"/>
    <col min="10014" max="10014" width="1.7109375" style="281" customWidth="1"/>
    <col min="10015" max="10015" width="0.7109375" style="281" customWidth="1"/>
    <col min="10016" max="10016" width="1.5703125" style="281" customWidth="1"/>
    <col min="10017" max="10017" width="2.7109375" style="281" customWidth="1"/>
    <col min="10018" max="10018" width="2.85546875" style="281" customWidth="1"/>
    <col min="10019" max="10019" width="2.7109375" style="281" customWidth="1"/>
    <col min="10020" max="10020" width="5.7109375" style="281" customWidth="1"/>
    <col min="10021" max="10055" width="2.7109375" style="281" customWidth="1"/>
    <col min="10056" max="10056" width="5.28515625" style="281" bestFit="1" customWidth="1"/>
    <col min="10057" max="10057" width="21.85546875" style="281" bestFit="1" customWidth="1"/>
    <col min="10058" max="10058" width="5.5703125" style="281" bestFit="1" customWidth="1"/>
    <col min="10059" max="10059" width="18.140625" style="281" bestFit="1" customWidth="1"/>
    <col min="10060" max="10060" width="5.28515625" style="281" bestFit="1" customWidth="1"/>
    <col min="10061" max="10061" width="22.140625" style="281" bestFit="1" customWidth="1"/>
    <col min="10062" max="10062" width="5.5703125" style="281" bestFit="1" customWidth="1"/>
    <col min="10063" max="10093" width="5.7109375" style="281" customWidth="1"/>
    <col min="10094" max="10237" width="9.140625" style="281"/>
    <col min="10238" max="10238" width="17.42578125" style="281" customWidth="1"/>
    <col min="10239" max="10239" width="2.7109375" style="281" customWidth="1"/>
    <col min="10240" max="10240" width="3" style="281" customWidth="1"/>
    <col min="10241" max="10241" width="3.42578125" style="281" customWidth="1"/>
    <col min="10242" max="10242" width="5.42578125" style="281" customWidth="1"/>
    <col min="10243" max="10243" width="3.7109375" style="281" customWidth="1"/>
    <col min="10244" max="10244" width="2" style="281" customWidth="1"/>
    <col min="10245" max="10245" width="4.42578125" style="281" customWidth="1"/>
    <col min="10246" max="10251" width="3.28515625" style="281" customWidth="1"/>
    <col min="10252" max="10252" width="0.28515625" style="281" customWidth="1"/>
    <col min="10253" max="10253" width="2.7109375" style="281" customWidth="1"/>
    <col min="10254" max="10254" width="1.42578125" style="281" customWidth="1"/>
    <col min="10255" max="10255" width="2.140625" style="281" customWidth="1"/>
    <col min="10256" max="10256" width="3.28515625" style="281" customWidth="1"/>
    <col min="10257" max="10260" width="2.28515625" style="281" customWidth="1"/>
    <col min="10261" max="10261" width="5" style="281" customWidth="1"/>
    <col min="10262" max="10262" width="1.140625" style="281" customWidth="1"/>
    <col min="10263" max="10263" width="3.42578125" style="281" customWidth="1"/>
    <col min="10264" max="10264" width="1.140625" style="281" customWidth="1"/>
    <col min="10265" max="10265" width="1.7109375" style="281" customWidth="1"/>
    <col min="10266" max="10267" width="3.28515625" style="281" customWidth="1"/>
    <col min="10268" max="10268" width="3.7109375" style="281" customWidth="1"/>
    <col min="10269" max="10269" width="3.5703125" style="281" customWidth="1"/>
    <col min="10270" max="10270" width="1.7109375" style="281" customWidth="1"/>
    <col min="10271" max="10271" width="0.7109375" style="281" customWidth="1"/>
    <col min="10272" max="10272" width="1.5703125" style="281" customWidth="1"/>
    <col min="10273" max="10273" width="2.7109375" style="281" customWidth="1"/>
    <col min="10274" max="10274" width="2.85546875" style="281" customWidth="1"/>
    <col min="10275" max="10275" width="2.7109375" style="281" customWidth="1"/>
    <col min="10276" max="10276" width="5.7109375" style="281" customWidth="1"/>
    <col min="10277" max="10311" width="2.7109375" style="281" customWidth="1"/>
    <col min="10312" max="10312" width="5.28515625" style="281" bestFit="1" customWidth="1"/>
    <col min="10313" max="10313" width="21.85546875" style="281" bestFit="1" customWidth="1"/>
    <col min="10314" max="10314" width="5.5703125" style="281" bestFit="1" customWidth="1"/>
    <col min="10315" max="10315" width="18.140625" style="281" bestFit="1" customWidth="1"/>
    <col min="10316" max="10316" width="5.28515625" style="281" bestFit="1" customWidth="1"/>
    <col min="10317" max="10317" width="22.140625" style="281" bestFit="1" customWidth="1"/>
    <col min="10318" max="10318" width="5.5703125" style="281" bestFit="1" customWidth="1"/>
    <col min="10319" max="10349" width="5.7109375" style="281" customWidth="1"/>
    <col min="10350" max="10493" width="9.140625" style="281"/>
    <col min="10494" max="10494" width="17.42578125" style="281" customWidth="1"/>
    <col min="10495" max="10495" width="2.7109375" style="281" customWidth="1"/>
    <col min="10496" max="10496" width="3" style="281" customWidth="1"/>
    <col min="10497" max="10497" width="3.42578125" style="281" customWidth="1"/>
    <col min="10498" max="10498" width="5.42578125" style="281" customWidth="1"/>
    <col min="10499" max="10499" width="3.7109375" style="281" customWidth="1"/>
    <col min="10500" max="10500" width="2" style="281" customWidth="1"/>
    <col min="10501" max="10501" width="4.42578125" style="281" customWidth="1"/>
    <col min="10502" max="10507" width="3.28515625" style="281" customWidth="1"/>
    <col min="10508" max="10508" width="0.28515625" style="281" customWidth="1"/>
    <col min="10509" max="10509" width="2.7109375" style="281" customWidth="1"/>
    <col min="10510" max="10510" width="1.42578125" style="281" customWidth="1"/>
    <col min="10511" max="10511" width="2.140625" style="281" customWidth="1"/>
    <col min="10512" max="10512" width="3.28515625" style="281" customWidth="1"/>
    <col min="10513" max="10516" width="2.28515625" style="281" customWidth="1"/>
    <col min="10517" max="10517" width="5" style="281" customWidth="1"/>
    <col min="10518" max="10518" width="1.140625" style="281" customWidth="1"/>
    <col min="10519" max="10519" width="3.42578125" style="281" customWidth="1"/>
    <col min="10520" max="10520" width="1.140625" style="281" customWidth="1"/>
    <col min="10521" max="10521" width="1.7109375" style="281" customWidth="1"/>
    <col min="10522" max="10523" width="3.28515625" style="281" customWidth="1"/>
    <col min="10524" max="10524" width="3.7109375" style="281" customWidth="1"/>
    <col min="10525" max="10525" width="3.5703125" style="281" customWidth="1"/>
    <col min="10526" max="10526" width="1.7109375" style="281" customWidth="1"/>
    <col min="10527" max="10527" width="0.7109375" style="281" customWidth="1"/>
    <col min="10528" max="10528" width="1.5703125" style="281" customWidth="1"/>
    <col min="10529" max="10529" width="2.7109375" style="281" customWidth="1"/>
    <col min="10530" max="10530" width="2.85546875" style="281" customWidth="1"/>
    <col min="10531" max="10531" width="2.7109375" style="281" customWidth="1"/>
    <col min="10532" max="10532" width="5.7109375" style="281" customWidth="1"/>
    <col min="10533" max="10567" width="2.7109375" style="281" customWidth="1"/>
    <col min="10568" max="10568" width="5.28515625" style="281" bestFit="1" customWidth="1"/>
    <col min="10569" max="10569" width="21.85546875" style="281" bestFit="1" customWidth="1"/>
    <col min="10570" max="10570" width="5.5703125" style="281" bestFit="1" customWidth="1"/>
    <col min="10571" max="10571" width="18.140625" style="281" bestFit="1" customWidth="1"/>
    <col min="10572" max="10572" width="5.28515625" style="281" bestFit="1" customWidth="1"/>
    <col min="10573" max="10573" width="22.140625" style="281" bestFit="1" customWidth="1"/>
    <col min="10574" max="10574" width="5.5703125" style="281" bestFit="1" customWidth="1"/>
    <col min="10575" max="10605" width="5.7109375" style="281" customWidth="1"/>
    <col min="10606" max="10749" width="9.140625" style="281"/>
    <col min="10750" max="10750" width="17.42578125" style="281" customWidth="1"/>
    <col min="10751" max="10751" width="2.7109375" style="281" customWidth="1"/>
    <col min="10752" max="10752" width="3" style="281" customWidth="1"/>
    <col min="10753" max="10753" width="3.42578125" style="281" customWidth="1"/>
    <col min="10754" max="10754" width="5.42578125" style="281" customWidth="1"/>
    <col min="10755" max="10755" width="3.7109375" style="281" customWidth="1"/>
    <col min="10756" max="10756" width="2" style="281" customWidth="1"/>
    <col min="10757" max="10757" width="4.42578125" style="281" customWidth="1"/>
    <col min="10758" max="10763" width="3.28515625" style="281" customWidth="1"/>
    <col min="10764" max="10764" width="0.28515625" style="281" customWidth="1"/>
    <col min="10765" max="10765" width="2.7109375" style="281" customWidth="1"/>
    <col min="10766" max="10766" width="1.42578125" style="281" customWidth="1"/>
    <col min="10767" max="10767" width="2.140625" style="281" customWidth="1"/>
    <col min="10768" max="10768" width="3.28515625" style="281" customWidth="1"/>
    <col min="10769" max="10772" width="2.28515625" style="281" customWidth="1"/>
    <col min="10773" max="10773" width="5" style="281" customWidth="1"/>
    <col min="10774" max="10774" width="1.140625" style="281" customWidth="1"/>
    <col min="10775" max="10775" width="3.42578125" style="281" customWidth="1"/>
    <col min="10776" max="10776" width="1.140625" style="281" customWidth="1"/>
    <col min="10777" max="10777" width="1.7109375" style="281" customWidth="1"/>
    <col min="10778" max="10779" width="3.28515625" style="281" customWidth="1"/>
    <col min="10780" max="10780" width="3.7109375" style="281" customWidth="1"/>
    <col min="10781" max="10781" width="3.5703125" style="281" customWidth="1"/>
    <col min="10782" max="10782" width="1.7109375" style="281" customWidth="1"/>
    <col min="10783" max="10783" width="0.7109375" style="281" customWidth="1"/>
    <col min="10784" max="10784" width="1.5703125" style="281" customWidth="1"/>
    <col min="10785" max="10785" width="2.7109375" style="281" customWidth="1"/>
    <col min="10786" max="10786" width="2.85546875" style="281" customWidth="1"/>
    <col min="10787" max="10787" width="2.7109375" style="281" customWidth="1"/>
    <col min="10788" max="10788" width="5.7109375" style="281" customWidth="1"/>
    <col min="10789" max="10823" width="2.7109375" style="281" customWidth="1"/>
    <col min="10824" max="10824" width="5.28515625" style="281" bestFit="1" customWidth="1"/>
    <col min="10825" max="10825" width="21.85546875" style="281" bestFit="1" customWidth="1"/>
    <col min="10826" max="10826" width="5.5703125" style="281" bestFit="1" customWidth="1"/>
    <col min="10827" max="10827" width="18.140625" style="281" bestFit="1" customWidth="1"/>
    <col min="10828" max="10828" width="5.28515625" style="281" bestFit="1" customWidth="1"/>
    <col min="10829" max="10829" width="22.140625" style="281" bestFit="1" customWidth="1"/>
    <col min="10830" max="10830" width="5.5703125" style="281" bestFit="1" customWidth="1"/>
    <col min="10831" max="10861" width="5.7109375" style="281" customWidth="1"/>
    <col min="10862" max="11005" width="9.140625" style="281"/>
    <col min="11006" max="11006" width="17.42578125" style="281" customWidth="1"/>
    <col min="11007" max="11007" width="2.7109375" style="281" customWidth="1"/>
    <col min="11008" max="11008" width="3" style="281" customWidth="1"/>
    <col min="11009" max="11009" width="3.42578125" style="281" customWidth="1"/>
    <col min="11010" max="11010" width="5.42578125" style="281" customWidth="1"/>
    <col min="11011" max="11011" width="3.7109375" style="281" customWidth="1"/>
    <col min="11012" max="11012" width="2" style="281" customWidth="1"/>
    <col min="11013" max="11013" width="4.42578125" style="281" customWidth="1"/>
    <col min="11014" max="11019" width="3.28515625" style="281" customWidth="1"/>
    <col min="11020" max="11020" width="0.28515625" style="281" customWidth="1"/>
    <col min="11021" max="11021" width="2.7109375" style="281" customWidth="1"/>
    <col min="11022" max="11022" width="1.42578125" style="281" customWidth="1"/>
    <col min="11023" max="11023" width="2.140625" style="281" customWidth="1"/>
    <col min="11024" max="11024" width="3.28515625" style="281" customWidth="1"/>
    <col min="11025" max="11028" width="2.28515625" style="281" customWidth="1"/>
    <col min="11029" max="11029" width="5" style="281" customWidth="1"/>
    <col min="11030" max="11030" width="1.140625" style="281" customWidth="1"/>
    <col min="11031" max="11031" width="3.42578125" style="281" customWidth="1"/>
    <col min="11032" max="11032" width="1.140625" style="281" customWidth="1"/>
    <col min="11033" max="11033" width="1.7109375" style="281" customWidth="1"/>
    <col min="11034" max="11035" width="3.28515625" style="281" customWidth="1"/>
    <col min="11036" max="11036" width="3.7109375" style="281" customWidth="1"/>
    <col min="11037" max="11037" width="3.5703125" style="281" customWidth="1"/>
    <col min="11038" max="11038" width="1.7109375" style="281" customWidth="1"/>
    <col min="11039" max="11039" width="0.7109375" style="281" customWidth="1"/>
    <col min="11040" max="11040" width="1.5703125" style="281" customWidth="1"/>
    <col min="11041" max="11041" width="2.7109375" style="281" customWidth="1"/>
    <col min="11042" max="11042" width="2.85546875" style="281" customWidth="1"/>
    <col min="11043" max="11043" width="2.7109375" style="281" customWidth="1"/>
    <col min="11044" max="11044" width="5.7109375" style="281" customWidth="1"/>
    <col min="11045" max="11079" width="2.7109375" style="281" customWidth="1"/>
    <col min="11080" max="11080" width="5.28515625" style="281" bestFit="1" customWidth="1"/>
    <col min="11081" max="11081" width="21.85546875" style="281" bestFit="1" customWidth="1"/>
    <col min="11082" max="11082" width="5.5703125" style="281" bestFit="1" customWidth="1"/>
    <col min="11083" max="11083" width="18.140625" style="281" bestFit="1" customWidth="1"/>
    <col min="11084" max="11084" width="5.28515625" style="281" bestFit="1" customWidth="1"/>
    <col min="11085" max="11085" width="22.140625" style="281" bestFit="1" customWidth="1"/>
    <col min="11086" max="11086" width="5.5703125" style="281" bestFit="1" customWidth="1"/>
    <col min="11087" max="11117" width="5.7109375" style="281" customWidth="1"/>
    <col min="11118" max="11261" width="9.140625" style="281"/>
    <col min="11262" max="11262" width="17.42578125" style="281" customWidth="1"/>
    <col min="11263" max="11263" width="2.7109375" style="281" customWidth="1"/>
    <col min="11264" max="11264" width="3" style="281" customWidth="1"/>
    <col min="11265" max="11265" width="3.42578125" style="281" customWidth="1"/>
    <col min="11266" max="11266" width="5.42578125" style="281" customWidth="1"/>
    <col min="11267" max="11267" width="3.7109375" style="281" customWidth="1"/>
    <col min="11268" max="11268" width="2" style="281" customWidth="1"/>
    <col min="11269" max="11269" width="4.42578125" style="281" customWidth="1"/>
    <col min="11270" max="11275" width="3.28515625" style="281" customWidth="1"/>
    <col min="11276" max="11276" width="0.28515625" style="281" customWidth="1"/>
    <col min="11277" max="11277" width="2.7109375" style="281" customWidth="1"/>
    <col min="11278" max="11278" width="1.42578125" style="281" customWidth="1"/>
    <col min="11279" max="11279" width="2.140625" style="281" customWidth="1"/>
    <col min="11280" max="11280" width="3.28515625" style="281" customWidth="1"/>
    <col min="11281" max="11284" width="2.28515625" style="281" customWidth="1"/>
    <col min="11285" max="11285" width="5" style="281" customWidth="1"/>
    <col min="11286" max="11286" width="1.140625" style="281" customWidth="1"/>
    <col min="11287" max="11287" width="3.42578125" style="281" customWidth="1"/>
    <col min="11288" max="11288" width="1.140625" style="281" customWidth="1"/>
    <col min="11289" max="11289" width="1.7109375" style="281" customWidth="1"/>
    <col min="11290" max="11291" width="3.28515625" style="281" customWidth="1"/>
    <col min="11292" max="11292" width="3.7109375" style="281" customWidth="1"/>
    <col min="11293" max="11293" width="3.5703125" style="281" customWidth="1"/>
    <col min="11294" max="11294" width="1.7109375" style="281" customWidth="1"/>
    <col min="11295" max="11295" width="0.7109375" style="281" customWidth="1"/>
    <col min="11296" max="11296" width="1.5703125" style="281" customWidth="1"/>
    <col min="11297" max="11297" width="2.7109375" style="281" customWidth="1"/>
    <col min="11298" max="11298" width="2.85546875" style="281" customWidth="1"/>
    <col min="11299" max="11299" width="2.7109375" style="281" customWidth="1"/>
    <col min="11300" max="11300" width="5.7109375" style="281" customWidth="1"/>
    <col min="11301" max="11335" width="2.7109375" style="281" customWidth="1"/>
    <col min="11336" max="11336" width="5.28515625" style="281" bestFit="1" customWidth="1"/>
    <col min="11337" max="11337" width="21.85546875" style="281" bestFit="1" customWidth="1"/>
    <col min="11338" max="11338" width="5.5703125" style="281" bestFit="1" customWidth="1"/>
    <col min="11339" max="11339" width="18.140625" style="281" bestFit="1" customWidth="1"/>
    <col min="11340" max="11340" width="5.28515625" style="281" bestFit="1" customWidth="1"/>
    <col min="11341" max="11341" width="22.140625" style="281" bestFit="1" customWidth="1"/>
    <col min="11342" max="11342" width="5.5703125" style="281" bestFit="1" customWidth="1"/>
    <col min="11343" max="11373" width="5.7109375" style="281" customWidth="1"/>
    <col min="11374" max="11517" width="9.140625" style="281"/>
    <col min="11518" max="11518" width="17.42578125" style="281" customWidth="1"/>
    <col min="11519" max="11519" width="2.7109375" style="281" customWidth="1"/>
    <col min="11520" max="11520" width="3" style="281" customWidth="1"/>
    <col min="11521" max="11521" width="3.42578125" style="281" customWidth="1"/>
    <col min="11522" max="11522" width="5.42578125" style="281" customWidth="1"/>
    <col min="11523" max="11523" width="3.7109375" style="281" customWidth="1"/>
    <col min="11524" max="11524" width="2" style="281" customWidth="1"/>
    <col min="11525" max="11525" width="4.42578125" style="281" customWidth="1"/>
    <col min="11526" max="11531" width="3.28515625" style="281" customWidth="1"/>
    <col min="11532" max="11532" width="0.28515625" style="281" customWidth="1"/>
    <col min="11533" max="11533" width="2.7109375" style="281" customWidth="1"/>
    <col min="11534" max="11534" width="1.42578125" style="281" customWidth="1"/>
    <col min="11535" max="11535" width="2.140625" style="281" customWidth="1"/>
    <col min="11536" max="11536" width="3.28515625" style="281" customWidth="1"/>
    <col min="11537" max="11540" width="2.28515625" style="281" customWidth="1"/>
    <col min="11541" max="11541" width="5" style="281" customWidth="1"/>
    <col min="11542" max="11542" width="1.140625" style="281" customWidth="1"/>
    <col min="11543" max="11543" width="3.42578125" style="281" customWidth="1"/>
    <col min="11544" max="11544" width="1.140625" style="281" customWidth="1"/>
    <col min="11545" max="11545" width="1.7109375" style="281" customWidth="1"/>
    <col min="11546" max="11547" width="3.28515625" style="281" customWidth="1"/>
    <col min="11548" max="11548" width="3.7109375" style="281" customWidth="1"/>
    <col min="11549" max="11549" width="3.5703125" style="281" customWidth="1"/>
    <col min="11550" max="11550" width="1.7109375" style="281" customWidth="1"/>
    <col min="11551" max="11551" width="0.7109375" style="281" customWidth="1"/>
    <col min="11552" max="11552" width="1.5703125" style="281" customWidth="1"/>
    <col min="11553" max="11553" width="2.7109375" style="281" customWidth="1"/>
    <col min="11554" max="11554" width="2.85546875" style="281" customWidth="1"/>
    <col min="11555" max="11555" width="2.7109375" style="281" customWidth="1"/>
    <col min="11556" max="11556" width="5.7109375" style="281" customWidth="1"/>
    <col min="11557" max="11591" width="2.7109375" style="281" customWidth="1"/>
    <col min="11592" max="11592" width="5.28515625" style="281" bestFit="1" customWidth="1"/>
    <col min="11593" max="11593" width="21.85546875" style="281" bestFit="1" customWidth="1"/>
    <col min="11594" max="11594" width="5.5703125" style="281" bestFit="1" customWidth="1"/>
    <col min="11595" max="11595" width="18.140625" style="281" bestFit="1" customWidth="1"/>
    <col min="11596" max="11596" width="5.28515625" style="281" bestFit="1" customWidth="1"/>
    <col min="11597" max="11597" width="22.140625" style="281" bestFit="1" customWidth="1"/>
    <col min="11598" max="11598" width="5.5703125" style="281" bestFit="1" customWidth="1"/>
    <col min="11599" max="11629" width="5.7109375" style="281" customWidth="1"/>
    <col min="11630" max="11773" width="9.140625" style="281"/>
    <col min="11774" max="11774" width="17.42578125" style="281" customWidth="1"/>
    <col min="11775" max="11775" width="2.7109375" style="281" customWidth="1"/>
    <col min="11776" max="11776" width="3" style="281" customWidth="1"/>
    <col min="11777" max="11777" width="3.42578125" style="281" customWidth="1"/>
    <col min="11778" max="11778" width="5.42578125" style="281" customWidth="1"/>
    <col min="11779" max="11779" width="3.7109375" style="281" customWidth="1"/>
    <col min="11780" max="11780" width="2" style="281" customWidth="1"/>
    <col min="11781" max="11781" width="4.42578125" style="281" customWidth="1"/>
    <col min="11782" max="11787" width="3.28515625" style="281" customWidth="1"/>
    <col min="11788" max="11788" width="0.28515625" style="281" customWidth="1"/>
    <col min="11789" max="11789" width="2.7109375" style="281" customWidth="1"/>
    <col min="11790" max="11790" width="1.42578125" style="281" customWidth="1"/>
    <col min="11791" max="11791" width="2.140625" style="281" customWidth="1"/>
    <col min="11792" max="11792" width="3.28515625" style="281" customWidth="1"/>
    <col min="11793" max="11796" width="2.28515625" style="281" customWidth="1"/>
    <col min="11797" max="11797" width="5" style="281" customWidth="1"/>
    <col min="11798" max="11798" width="1.140625" style="281" customWidth="1"/>
    <col min="11799" max="11799" width="3.42578125" style="281" customWidth="1"/>
    <col min="11800" max="11800" width="1.140625" style="281" customWidth="1"/>
    <col min="11801" max="11801" width="1.7109375" style="281" customWidth="1"/>
    <col min="11802" max="11803" width="3.28515625" style="281" customWidth="1"/>
    <col min="11804" max="11804" width="3.7109375" style="281" customWidth="1"/>
    <col min="11805" max="11805" width="3.5703125" style="281" customWidth="1"/>
    <col min="11806" max="11806" width="1.7109375" style="281" customWidth="1"/>
    <col min="11807" max="11807" width="0.7109375" style="281" customWidth="1"/>
    <col min="11808" max="11808" width="1.5703125" style="281" customWidth="1"/>
    <col min="11809" max="11809" width="2.7109375" style="281" customWidth="1"/>
    <col min="11810" max="11810" width="2.85546875" style="281" customWidth="1"/>
    <col min="11811" max="11811" width="2.7109375" style="281" customWidth="1"/>
    <col min="11812" max="11812" width="5.7109375" style="281" customWidth="1"/>
    <col min="11813" max="11847" width="2.7109375" style="281" customWidth="1"/>
    <col min="11848" max="11848" width="5.28515625" style="281" bestFit="1" customWidth="1"/>
    <col min="11849" max="11849" width="21.85546875" style="281" bestFit="1" customWidth="1"/>
    <col min="11850" max="11850" width="5.5703125" style="281" bestFit="1" customWidth="1"/>
    <col min="11851" max="11851" width="18.140625" style="281" bestFit="1" customWidth="1"/>
    <col min="11852" max="11852" width="5.28515625" style="281" bestFit="1" customWidth="1"/>
    <col min="11853" max="11853" width="22.140625" style="281" bestFit="1" customWidth="1"/>
    <col min="11854" max="11854" width="5.5703125" style="281" bestFit="1" customWidth="1"/>
    <col min="11855" max="11885" width="5.7109375" style="281" customWidth="1"/>
    <col min="11886" max="12029" width="9.140625" style="281"/>
    <col min="12030" max="12030" width="17.42578125" style="281" customWidth="1"/>
    <col min="12031" max="12031" width="2.7109375" style="281" customWidth="1"/>
    <col min="12032" max="12032" width="3" style="281" customWidth="1"/>
    <col min="12033" max="12033" width="3.42578125" style="281" customWidth="1"/>
    <col min="12034" max="12034" width="5.42578125" style="281" customWidth="1"/>
    <col min="12035" max="12035" width="3.7109375" style="281" customWidth="1"/>
    <col min="12036" max="12036" width="2" style="281" customWidth="1"/>
    <col min="12037" max="12037" width="4.42578125" style="281" customWidth="1"/>
    <col min="12038" max="12043" width="3.28515625" style="281" customWidth="1"/>
    <col min="12044" max="12044" width="0.28515625" style="281" customWidth="1"/>
    <col min="12045" max="12045" width="2.7109375" style="281" customWidth="1"/>
    <col min="12046" max="12046" width="1.42578125" style="281" customWidth="1"/>
    <col min="12047" max="12047" width="2.140625" style="281" customWidth="1"/>
    <col min="12048" max="12048" width="3.28515625" style="281" customWidth="1"/>
    <col min="12049" max="12052" width="2.28515625" style="281" customWidth="1"/>
    <col min="12053" max="12053" width="5" style="281" customWidth="1"/>
    <col min="12054" max="12054" width="1.140625" style="281" customWidth="1"/>
    <col min="12055" max="12055" width="3.42578125" style="281" customWidth="1"/>
    <col min="12056" max="12056" width="1.140625" style="281" customWidth="1"/>
    <col min="12057" max="12057" width="1.7109375" style="281" customWidth="1"/>
    <col min="12058" max="12059" width="3.28515625" style="281" customWidth="1"/>
    <col min="12060" max="12060" width="3.7109375" style="281" customWidth="1"/>
    <col min="12061" max="12061" width="3.5703125" style="281" customWidth="1"/>
    <col min="12062" max="12062" width="1.7109375" style="281" customWidth="1"/>
    <col min="12063" max="12063" width="0.7109375" style="281" customWidth="1"/>
    <col min="12064" max="12064" width="1.5703125" style="281" customWidth="1"/>
    <col min="12065" max="12065" width="2.7109375" style="281" customWidth="1"/>
    <col min="12066" max="12066" width="2.85546875" style="281" customWidth="1"/>
    <col min="12067" max="12067" width="2.7109375" style="281" customWidth="1"/>
    <col min="12068" max="12068" width="5.7109375" style="281" customWidth="1"/>
    <col min="12069" max="12103" width="2.7109375" style="281" customWidth="1"/>
    <col min="12104" max="12104" width="5.28515625" style="281" bestFit="1" customWidth="1"/>
    <col min="12105" max="12105" width="21.85546875" style="281" bestFit="1" customWidth="1"/>
    <col min="12106" max="12106" width="5.5703125" style="281" bestFit="1" customWidth="1"/>
    <col min="12107" max="12107" width="18.140625" style="281" bestFit="1" customWidth="1"/>
    <col min="12108" max="12108" width="5.28515625" style="281" bestFit="1" customWidth="1"/>
    <col min="12109" max="12109" width="22.140625" style="281" bestFit="1" customWidth="1"/>
    <col min="12110" max="12110" width="5.5703125" style="281" bestFit="1" customWidth="1"/>
    <col min="12111" max="12141" width="5.7109375" style="281" customWidth="1"/>
    <col min="12142" max="12285" width="9.140625" style="281"/>
    <col min="12286" max="12286" width="17.42578125" style="281" customWidth="1"/>
    <col min="12287" max="12287" width="2.7109375" style="281" customWidth="1"/>
    <col min="12288" max="12288" width="3" style="281" customWidth="1"/>
    <col min="12289" max="12289" width="3.42578125" style="281" customWidth="1"/>
    <col min="12290" max="12290" width="5.42578125" style="281" customWidth="1"/>
    <col min="12291" max="12291" width="3.7109375" style="281" customWidth="1"/>
    <col min="12292" max="12292" width="2" style="281" customWidth="1"/>
    <col min="12293" max="12293" width="4.42578125" style="281" customWidth="1"/>
    <col min="12294" max="12299" width="3.28515625" style="281" customWidth="1"/>
    <col min="12300" max="12300" width="0.28515625" style="281" customWidth="1"/>
    <col min="12301" max="12301" width="2.7109375" style="281" customWidth="1"/>
    <col min="12302" max="12302" width="1.42578125" style="281" customWidth="1"/>
    <col min="12303" max="12303" width="2.140625" style="281" customWidth="1"/>
    <col min="12304" max="12304" width="3.28515625" style="281" customWidth="1"/>
    <col min="12305" max="12308" width="2.28515625" style="281" customWidth="1"/>
    <col min="12309" max="12309" width="5" style="281" customWidth="1"/>
    <col min="12310" max="12310" width="1.140625" style="281" customWidth="1"/>
    <col min="12311" max="12311" width="3.42578125" style="281" customWidth="1"/>
    <col min="12312" max="12312" width="1.140625" style="281" customWidth="1"/>
    <col min="12313" max="12313" width="1.7109375" style="281" customWidth="1"/>
    <col min="12314" max="12315" width="3.28515625" style="281" customWidth="1"/>
    <col min="12316" max="12316" width="3.7109375" style="281" customWidth="1"/>
    <col min="12317" max="12317" width="3.5703125" style="281" customWidth="1"/>
    <col min="12318" max="12318" width="1.7109375" style="281" customWidth="1"/>
    <col min="12319" max="12319" width="0.7109375" style="281" customWidth="1"/>
    <col min="12320" max="12320" width="1.5703125" style="281" customWidth="1"/>
    <col min="12321" max="12321" width="2.7109375" style="281" customWidth="1"/>
    <col min="12322" max="12322" width="2.85546875" style="281" customWidth="1"/>
    <col min="12323" max="12323" width="2.7109375" style="281" customWidth="1"/>
    <col min="12324" max="12324" width="5.7109375" style="281" customWidth="1"/>
    <col min="12325" max="12359" width="2.7109375" style="281" customWidth="1"/>
    <col min="12360" max="12360" width="5.28515625" style="281" bestFit="1" customWidth="1"/>
    <col min="12361" max="12361" width="21.85546875" style="281" bestFit="1" customWidth="1"/>
    <col min="12362" max="12362" width="5.5703125" style="281" bestFit="1" customWidth="1"/>
    <col min="12363" max="12363" width="18.140625" style="281" bestFit="1" customWidth="1"/>
    <col min="12364" max="12364" width="5.28515625" style="281" bestFit="1" customWidth="1"/>
    <col min="12365" max="12365" width="22.140625" style="281" bestFit="1" customWidth="1"/>
    <col min="12366" max="12366" width="5.5703125" style="281" bestFit="1" customWidth="1"/>
    <col min="12367" max="12397" width="5.7109375" style="281" customWidth="1"/>
    <col min="12398" max="12541" width="9.140625" style="281"/>
    <col min="12542" max="12542" width="17.42578125" style="281" customWidth="1"/>
    <col min="12543" max="12543" width="2.7109375" style="281" customWidth="1"/>
    <col min="12544" max="12544" width="3" style="281" customWidth="1"/>
    <col min="12545" max="12545" width="3.42578125" style="281" customWidth="1"/>
    <col min="12546" max="12546" width="5.42578125" style="281" customWidth="1"/>
    <col min="12547" max="12547" width="3.7109375" style="281" customWidth="1"/>
    <col min="12548" max="12548" width="2" style="281" customWidth="1"/>
    <col min="12549" max="12549" width="4.42578125" style="281" customWidth="1"/>
    <col min="12550" max="12555" width="3.28515625" style="281" customWidth="1"/>
    <col min="12556" max="12556" width="0.28515625" style="281" customWidth="1"/>
    <col min="12557" max="12557" width="2.7109375" style="281" customWidth="1"/>
    <col min="12558" max="12558" width="1.42578125" style="281" customWidth="1"/>
    <col min="12559" max="12559" width="2.140625" style="281" customWidth="1"/>
    <col min="12560" max="12560" width="3.28515625" style="281" customWidth="1"/>
    <col min="12561" max="12564" width="2.28515625" style="281" customWidth="1"/>
    <col min="12565" max="12565" width="5" style="281" customWidth="1"/>
    <col min="12566" max="12566" width="1.140625" style="281" customWidth="1"/>
    <col min="12567" max="12567" width="3.42578125" style="281" customWidth="1"/>
    <col min="12568" max="12568" width="1.140625" style="281" customWidth="1"/>
    <col min="12569" max="12569" width="1.7109375" style="281" customWidth="1"/>
    <col min="12570" max="12571" width="3.28515625" style="281" customWidth="1"/>
    <col min="12572" max="12572" width="3.7109375" style="281" customWidth="1"/>
    <col min="12573" max="12573" width="3.5703125" style="281" customWidth="1"/>
    <col min="12574" max="12574" width="1.7109375" style="281" customWidth="1"/>
    <col min="12575" max="12575" width="0.7109375" style="281" customWidth="1"/>
    <col min="12576" max="12576" width="1.5703125" style="281" customWidth="1"/>
    <col min="12577" max="12577" width="2.7109375" style="281" customWidth="1"/>
    <col min="12578" max="12578" width="2.85546875" style="281" customWidth="1"/>
    <col min="12579" max="12579" width="2.7109375" style="281" customWidth="1"/>
    <col min="12580" max="12580" width="5.7109375" style="281" customWidth="1"/>
    <col min="12581" max="12615" width="2.7109375" style="281" customWidth="1"/>
    <col min="12616" max="12616" width="5.28515625" style="281" bestFit="1" customWidth="1"/>
    <col min="12617" max="12617" width="21.85546875" style="281" bestFit="1" customWidth="1"/>
    <col min="12618" max="12618" width="5.5703125" style="281" bestFit="1" customWidth="1"/>
    <col min="12619" max="12619" width="18.140625" style="281" bestFit="1" customWidth="1"/>
    <col min="12620" max="12620" width="5.28515625" style="281" bestFit="1" customWidth="1"/>
    <col min="12621" max="12621" width="22.140625" style="281" bestFit="1" customWidth="1"/>
    <col min="12622" max="12622" width="5.5703125" style="281" bestFit="1" customWidth="1"/>
    <col min="12623" max="12653" width="5.7109375" style="281" customWidth="1"/>
    <col min="12654" max="12797" width="9.140625" style="281"/>
    <col min="12798" max="12798" width="17.42578125" style="281" customWidth="1"/>
    <col min="12799" max="12799" width="2.7109375" style="281" customWidth="1"/>
    <col min="12800" max="12800" width="3" style="281" customWidth="1"/>
    <col min="12801" max="12801" width="3.42578125" style="281" customWidth="1"/>
    <col min="12802" max="12802" width="5.42578125" style="281" customWidth="1"/>
    <col min="12803" max="12803" width="3.7109375" style="281" customWidth="1"/>
    <col min="12804" max="12804" width="2" style="281" customWidth="1"/>
    <col min="12805" max="12805" width="4.42578125" style="281" customWidth="1"/>
    <col min="12806" max="12811" width="3.28515625" style="281" customWidth="1"/>
    <col min="12812" max="12812" width="0.28515625" style="281" customWidth="1"/>
    <col min="12813" max="12813" width="2.7109375" style="281" customWidth="1"/>
    <col min="12814" max="12814" width="1.42578125" style="281" customWidth="1"/>
    <col min="12815" max="12815" width="2.140625" style="281" customWidth="1"/>
    <col min="12816" max="12816" width="3.28515625" style="281" customWidth="1"/>
    <col min="12817" max="12820" width="2.28515625" style="281" customWidth="1"/>
    <col min="12821" max="12821" width="5" style="281" customWidth="1"/>
    <col min="12822" max="12822" width="1.140625" style="281" customWidth="1"/>
    <col min="12823" max="12823" width="3.42578125" style="281" customWidth="1"/>
    <col min="12824" max="12824" width="1.140625" style="281" customWidth="1"/>
    <col min="12825" max="12825" width="1.7109375" style="281" customWidth="1"/>
    <col min="12826" max="12827" width="3.28515625" style="281" customWidth="1"/>
    <col min="12828" max="12828" width="3.7109375" style="281" customWidth="1"/>
    <col min="12829" max="12829" width="3.5703125" style="281" customWidth="1"/>
    <col min="12830" max="12830" width="1.7109375" style="281" customWidth="1"/>
    <col min="12831" max="12831" width="0.7109375" style="281" customWidth="1"/>
    <col min="12832" max="12832" width="1.5703125" style="281" customWidth="1"/>
    <col min="12833" max="12833" width="2.7109375" style="281" customWidth="1"/>
    <col min="12834" max="12834" width="2.85546875" style="281" customWidth="1"/>
    <col min="12835" max="12835" width="2.7109375" style="281" customWidth="1"/>
    <col min="12836" max="12836" width="5.7109375" style="281" customWidth="1"/>
    <col min="12837" max="12871" width="2.7109375" style="281" customWidth="1"/>
    <col min="12872" max="12872" width="5.28515625" style="281" bestFit="1" customWidth="1"/>
    <col min="12873" max="12873" width="21.85546875" style="281" bestFit="1" customWidth="1"/>
    <col min="12874" max="12874" width="5.5703125" style="281" bestFit="1" customWidth="1"/>
    <col min="12875" max="12875" width="18.140625" style="281" bestFit="1" customWidth="1"/>
    <col min="12876" max="12876" width="5.28515625" style="281" bestFit="1" customWidth="1"/>
    <col min="12877" max="12877" width="22.140625" style="281" bestFit="1" customWidth="1"/>
    <col min="12878" max="12878" width="5.5703125" style="281" bestFit="1" customWidth="1"/>
    <col min="12879" max="12909" width="5.7109375" style="281" customWidth="1"/>
    <col min="12910" max="13053" width="9.140625" style="281"/>
    <col min="13054" max="13054" width="17.42578125" style="281" customWidth="1"/>
    <col min="13055" max="13055" width="2.7109375" style="281" customWidth="1"/>
    <col min="13056" max="13056" width="3" style="281" customWidth="1"/>
    <col min="13057" max="13057" width="3.42578125" style="281" customWidth="1"/>
    <col min="13058" max="13058" width="5.42578125" style="281" customWidth="1"/>
    <col min="13059" max="13059" width="3.7109375" style="281" customWidth="1"/>
    <col min="13060" max="13060" width="2" style="281" customWidth="1"/>
    <col min="13061" max="13061" width="4.42578125" style="281" customWidth="1"/>
    <col min="13062" max="13067" width="3.28515625" style="281" customWidth="1"/>
    <col min="13068" max="13068" width="0.28515625" style="281" customWidth="1"/>
    <col min="13069" max="13069" width="2.7109375" style="281" customWidth="1"/>
    <col min="13070" max="13070" width="1.42578125" style="281" customWidth="1"/>
    <col min="13071" max="13071" width="2.140625" style="281" customWidth="1"/>
    <col min="13072" max="13072" width="3.28515625" style="281" customWidth="1"/>
    <col min="13073" max="13076" width="2.28515625" style="281" customWidth="1"/>
    <col min="13077" max="13077" width="5" style="281" customWidth="1"/>
    <col min="13078" max="13078" width="1.140625" style="281" customWidth="1"/>
    <col min="13079" max="13079" width="3.42578125" style="281" customWidth="1"/>
    <col min="13080" max="13080" width="1.140625" style="281" customWidth="1"/>
    <col min="13081" max="13081" width="1.7109375" style="281" customWidth="1"/>
    <col min="13082" max="13083" width="3.28515625" style="281" customWidth="1"/>
    <col min="13084" max="13084" width="3.7109375" style="281" customWidth="1"/>
    <col min="13085" max="13085" width="3.5703125" style="281" customWidth="1"/>
    <col min="13086" max="13086" width="1.7109375" style="281" customWidth="1"/>
    <col min="13087" max="13087" width="0.7109375" style="281" customWidth="1"/>
    <col min="13088" max="13088" width="1.5703125" style="281" customWidth="1"/>
    <col min="13089" max="13089" width="2.7109375" style="281" customWidth="1"/>
    <col min="13090" max="13090" width="2.85546875" style="281" customWidth="1"/>
    <col min="13091" max="13091" width="2.7109375" style="281" customWidth="1"/>
    <col min="13092" max="13092" width="5.7109375" style="281" customWidth="1"/>
    <col min="13093" max="13127" width="2.7109375" style="281" customWidth="1"/>
    <col min="13128" max="13128" width="5.28515625" style="281" bestFit="1" customWidth="1"/>
    <col min="13129" max="13129" width="21.85546875" style="281" bestFit="1" customWidth="1"/>
    <col min="13130" max="13130" width="5.5703125" style="281" bestFit="1" customWidth="1"/>
    <col min="13131" max="13131" width="18.140625" style="281" bestFit="1" customWidth="1"/>
    <col min="13132" max="13132" width="5.28515625" style="281" bestFit="1" customWidth="1"/>
    <col min="13133" max="13133" width="22.140625" style="281" bestFit="1" customWidth="1"/>
    <col min="13134" max="13134" width="5.5703125" style="281" bestFit="1" customWidth="1"/>
    <col min="13135" max="13165" width="5.7109375" style="281" customWidth="1"/>
    <col min="13166" max="13309" width="9.140625" style="281"/>
    <col min="13310" max="13310" width="17.42578125" style="281" customWidth="1"/>
    <col min="13311" max="13311" width="2.7109375" style="281" customWidth="1"/>
    <col min="13312" max="13312" width="3" style="281" customWidth="1"/>
    <col min="13313" max="13313" width="3.42578125" style="281" customWidth="1"/>
    <col min="13314" max="13314" width="5.42578125" style="281" customWidth="1"/>
    <col min="13315" max="13315" width="3.7109375" style="281" customWidth="1"/>
    <col min="13316" max="13316" width="2" style="281" customWidth="1"/>
    <col min="13317" max="13317" width="4.42578125" style="281" customWidth="1"/>
    <col min="13318" max="13323" width="3.28515625" style="281" customWidth="1"/>
    <col min="13324" max="13324" width="0.28515625" style="281" customWidth="1"/>
    <col min="13325" max="13325" width="2.7109375" style="281" customWidth="1"/>
    <col min="13326" max="13326" width="1.42578125" style="281" customWidth="1"/>
    <col min="13327" max="13327" width="2.140625" style="281" customWidth="1"/>
    <col min="13328" max="13328" width="3.28515625" style="281" customWidth="1"/>
    <col min="13329" max="13332" width="2.28515625" style="281" customWidth="1"/>
    <col min="13333" max="13333" width="5" style="281" customWidth="1"/>
    <col min="13334" max="13334" width="1.140625" style="281" customWidth="1"/>
    <col min="13335" max="13335" width="3.42578125" style="281" customWidth="1"/>
    <col min="13336" max="13336" width="1.140625" style="281" customWidth="1"/>
    <col min="13337" max="13337" width="1.7109375" style="281" customWidth="1"/>
    <col min="13338" max="13339" width="3.28515625" style="281" customWidth="1"/>
    <col min="13340" max="13340" width="3.7109375" style="281" customWidth="1"/>
    <col min="13341" max="13341" width="3.5703125" style="281" customWidth="1"/>
    <col min="13342" max="13342" width="1.7109375" style="281" customWidth="1"/>
    <col min="13343" max="13343" width="0.7109375" style="281" customWidth="1"/>
    <col min="13344" max="13344" width="1.5703125" style="281" customWidth="1"/>
    <col min="13345" max="13345" width="2.7109375" style="281" customWidth="1"/>
    <col min="13346" max="13346" width="2.85546875" style="281" customWidth="1"/>
    <col min="13347" max="13347" width="2.7109375" style="281" customWidth="1"/>
    <col min="13348" max="13348" width="5.7109375" style="281" customWidth="1"/>
    <col min="13349" max="13383" width="2.7109375" style="281" customWidth="1"/>
    <col min="13384" max="13384" width="5.28515625" style="281" bestFit="1" customWidth="1"/>
    <col min="13385" max="13385" width="21.85546875" style="281" bestFit="1" customWidth="1"/>
    <col min="13386" max="13386" width="5.5703125" style="281" bestFit="1" customWidth="1"/>
    <col min="13387" max="13387" width="18.140625" style="281" bestFit="1" customWidth="1"/>
    <col min="13388" max="13388" width="5.28515625" style="281" bestFit="1" customWidth="1"/>
    <col min="13389" max="13389" width="22.140625" style="281" bestFit="1" customWidth="1"/>
    <col min="13390" max="13390" width="5.5703125" style="281" bestFit="1" customWidth="1"/>
    <col min="13391" max="13421" width="5.7109375" style="281" customWidth="1"/>
    <col min="13422" max="13565" width="9.140625" style="281"/>
    <col min="13566" max="13566" width="17.42578125" style="281" customWidth="1"/>
    <col min="13567" max="13567" width="2.7109375" style="281" customWidth="1"/>
    <col min="13568" max="13568" width="3" style="281" customWidth="1"/>
    <col min="13569" max="13569" width="3.42578125" style="281" customWidth="1"/>
    <col min="13570" max="13570" width="5.42578125" style="281" customWidth="1"/>
    <col min="13571" max="13571" width="3.7109375" style="281" customWidth="1"/>
    <col min="13572" max="13572" width="2" style="281" customWidth="1"/>
    <col min="13573" max="13573" width="4.42578125" style="281" customWidth="1"/>
    <col min="13574" max="13579" width="3.28515625" style="281" customWidth="1"/>
    <col min="13580" max="13580" width="0.28515625" style="281" customWidth="1"/>
    <col min="13581" max="13581" width="2.7109375" style="281" customWidth="1"/>
    <col min="13582" max="13582" width="1.42578125" style="281" customWidth="1"/>
    <col min="13583" max="13583" width="2.140625" style="281" customWidth="1"/>
    <col min="13584" max="13584" width="3.28515625" style="281" customWidth="1"/>
    <col min="13585" max="13588" width="2.28515625" style="281" customWidth="1"/>
    <col min="13589" max="13589" width="5" style="281" customWidth="1"/>
    <col min="13590" max="13590" width="1.140625" style="281" customWidth="1"/>
    <col min="13591" max="13591" width="3.42578125" style="281" customWidth="1"/>
    <col min="13592" max="13592" width="1.140625" style="281" customWidth="1"/>
    <col min="13593" max="13593" width="1.7109375" style="281" customWidth="1"/>
    <col min="13594" max="13595" width="3.28515625" style="281" customWidth="1"/>
    <col min="13596" max="13596" width="3.7109375" style="281" customWidth="1"/>
    <col min="13597" max="13597" width="3.5703125" style="281" customWidth="1"/>
    <col min="13598" max="13598" width="1.7109375" style="281" customWidth="1"/>
    <col min="13599" max="13599" width="0.7109375" style="281" customWidth="1"/>
    <col min="13600" max="13600" width="1.5703125" style="281" customWidth="1"/>
    <col min="13601" max="13601" width="2.7109375" style="281" customWidth="1"/>
    <col min="13602" max="13602" width="2.85546875" style="281" customWidth="1"/>
    <col min="13603" max="13603" width="2.7109375" style="281" customWidth="1"/>
    <col min="13604" max="13604" width="5.7109375" style="281" customWidth="1"/>
    <col min="13605" max="13639" width="2.7109375" style="281" customWidth="1"/>
    <col min="13640" max="13640" width="5.28515625" style="281" bestFit="1" customWidth="1"/>
    <col min="13641" max="13641" width="21.85546875" style="281" bestFit="1" customWidth="1"/>
    <col min="13642" max="13642" width="5.5703125" style="281" bestFit="1" customWidth="1"/>
    <col min="13643" max="13643" width="18.140625" style="281" bestFit="1" customWidth="1"/>
    <col min="13644" max="13644" width="5.28515625" style="281" bestFit="1" customWidth="1"/>
    <col min="13645" max="13645" width="22.140625" style="281" bestFit="1" customWidth="1"/>
    <col min="13646" max="13646" width="5.5703125" style="281" bestFit="1" customWidth="1"/>
    <col min="13647" max="13677" width="5.7109375" style="281" customWidth="1"/>
    <col min="13678" max="13821" width="9.140625" style="281"/>
    <col min="13822" max="13822" width="17.42578125" style="281" customWidth="1"/>
    <col min="13823" max="13823" width="2.7109375" style="281" customWidth="1"/>
    <col min="13824" max="13824" width="3" style="281" customWidth="1"/>
    <col min="13825" max="13825" width="3.42578125" style="281" customWidth="1"/>
    <col min="13826" max="13826" width="5.42578125" style="281" customWidth="1"/>
    <col min="13827" max="13827" width="3.7109375" style="281" customWidth="1"/>
    <col min="13828" max="13828" width="2" style="281" customWidth="1"/>
    <col min="13829" max="13829" width="4.42578125" style="281" customWidth="1"/>
    <col min="13830" max="13835" width="3.28515625" style="281" customWidth="1"/>
    <col min="13836" max="13836" width="0.28515625" style="281" customWidth="1"/>
    <col min="13837" max="13837" width="2.7109375" style="281" customWidth="1"/>
    <col min="13838" max="13838" width="1.42578125" style="281" customWidth="1"/>
    <col min="13839" max="13839" width="2.140625" style="281" customWidth="1"/>
    <col min="13840" max="13840" width="3.28515625" style="281" customWidth="1"/>
    <col min="13841" max="13844" width="2.28515625" style="281" customWidth="1"/>
    <col min="13845" max="13845" width="5" style="281" customWidth="1"/>
    <col min="13846" max="13846" width="1.140625" style="281" customWidth="1"/>
    <col min="13847" max="13847" width="3.42578125" style="281" customWidth="1"/>
    <col min="13848" max="13848" width="1.140625" style="281" customWidth="1"/>
    <col min="13849" max="13849" width="1.7109375" style="281" customWidth="1"/>
    <col min="13850" max="13851" width="3.28515625" style="281" customWidth="1"/>
    <col min="13852" max="13852" width="3.7109375" style="281" customWidth="1"/>
    <col min="13853" max="13853" width="3.5703125" style="281" customWidth="1"/>
    <col min="13854" max="13854" width="1.7109375" style="281" customWidth="1"/>
    <col min="13855" max="13855" width="0.7109375" style="281" customWidth="1"/>
    <col min="13856" max="13856" width="1.5703125" style="281" customWidth="1"/>
    <col min="13857" max="13857" width="2.7109375" style="281" customWidth="1"/>
    <col min="13858" max="13858" width="2.85546875" style="281" customWidth="1"/>
    <col min="13859" max="13859" width="2.7109375" style="281" customWidth="1"/>
    <col min="13860" max="13860" width="5.7109375" style="281" customWidth="1"/>
    <col min="13861" max="13895" width="2.7109375" style="281" customWidth="1"/>
    <col min="13896" max="13896" width="5.28515625" style="281" bestFit="1" customWidth="1"/>
    <col min="13897" max="13897" width="21.85546875" style="281" bestFit="1" customWidth="1"/>
    <col min="13898" max="13898" width="5.5703125" style="281" bestFit="1" customWidth="1"/>
    <col min="13899" max="13899" width="18.140625" style="281" bestFit="1" customWidth="1"/>
    <col min="13900" max="13900" width="5.28515625" style="281" bestFit="1" customWidth="1"/>
    <col min="13901" max="13901" width="22.140625" style="281" bestFit="1" customWidth="1"/>
    <col min="13902" max="13902" width="5.5703125" style="281" bestFit="1" customWidth="1"/>
    <col min="13903" max="13933" width="5.7109375" style="281" customWidth="1"/>
    <col min="13934" max="14077" width="9.140625" style="281"/>
    <col min="14078" max="14078" width="17.42578125" style="281" customWidth="1"/>
    <col min="14079" max="14079" width="2.7109375" style="281" customWidth="1"/>
    <col min="14080" max="14080" width="3" style="281" customWidth="1"/>
    <col min="14081" max="14081" width="3.42578125" style="281" customWidth="1"/>
    <col min="14082" max="14082" width="5.42578125" style="281" customWidth="1"/>
    <col min="14083" max="14083" width="3.7109375" style="281" customWidth="1"/>
    <col min="14084" max="14084" width="2" style="281" customWidth="1"/>
    <col min="14085" max="14085" width="4.42578125" style="281" customWidth="1"/>
    <col min="14086" max="14091" width="3.28515625" style="281" customWidth="1"/>
    <col min="14092" max="14092" width="0.28515625" style="281" customWidth="1"/>
    <col min="14093" max="14093" width="2.7109375" style="281" customWidth="1"/>
    <col min="14094" max="14094" width="1.42578125" style="281" customWidth="1"/>
    <col min="14095" max="14095" width="2.140625" style="281" customWidth="1"/>
    <col min="14096" max="14096" width="3.28515625" style="281" customWidth="1"/>
    <col min="14097" max="14100" width="2.28515625" style="281" customWidth="1"/>
    <col min="14101" max="14101" width="5" style="281" customWidth="1"/>
    <col min="14102" max="14102" width="1.140625" style="281" customWidth="1"/>
    <col min="14103" max="14103" width="3.42578125" style="281" customWidth="1"/>
    <col min="14104" max="14104" width="1.140625" style="281" customWidth="1"/>
    <col min="14105" max="14105" width="1.7109375" style="281" customWidth="1"/>
    <col min="14106" max="14107" width="3.28515625" style="281" customWidth="1"/>
    <col min="14108" max="14108" width="3.7109375" style="281" customWidth="1"/>
    <col min="14109" max="14109" width="3.5703125" style="281" customWidth="1"/>
    <col min="14110" max="14110" width="1.7109375" style="281" customWidth="1"/>
    <col min="14111" max="14111" width="0.7109375" style="281" customWidth="1"/>
    <col min="14112" max="14112" width="1.5703125" style="281" customWidth="1"/>
    <col min="14113" max="14113" width="2.7109375" style="281" customWidth="1"/>
    <col min="14114" max="14114" width="2.85546875" style="281" customWidth="1"/>
    <col min="14115" max="14115" width="2.7109375" style="281" customWidth="1"/>
    <col min="14116" max="14116" width="5.7109375" style="281" customWidth="1"/>
    <col min="14117" max="14151" width="2.7109375" style="281" customWidth="1"/>
    <col min="14152" max="14152" width="5.28515625" style="281" bestFit="1" customWidth="1"/>
    <col min="14153" max="14153" width="21.85546875" style="281" bestFit="1" customWidth="1"/>
    <col min="14154" max="14154" width="5.5703125" style="281" bestFit="1" customWidth="1"/>
    <col min="14155" max="14155" width="18.140625" style="281" bestFit="1" customWidth="1"/>
    <col min="14156" max="14156" width="5.28515625" style="281" bestFit="1" customWidth="1"/>
    <col min="14157" max="14157" width="22.140625" style="281" bestFit="1" customWidth="1"/>
    <col min="14158" max="14158" width="5.5703125" style="281" bestFit="1" customWidth="1"/>
    <col min="14159" max="14189" width="5.7109375" style="281" customWidth="1"/>
    <col min="14190" max="14333" width="9.140625" style="281"/>
    <col min="14334" max="14334" width="17.42578125" style="281" customWidth="1"/>
    <col min="14335" max="14335" width="2.7109375" style="281" customWidth="1"/>
    <col min="14336" max="14336" width="3" style="281" customWidth="1"/>
    <col min="14337" max="14337" width="3.42578125" style="281" customWidth="1"/>
    <col min="14338" max="14338" width="5.42578125" style="281" customWidth="1"/>
    <col min="14339" max="14339" width="3.7109375" style="281" customWidth="1"/>
    <col min="14340" max="14340" width="2" style="281" customWidth="1"/>
    <col min="14341" max="14341" width="4.42578125" style="281" customWidth="1"/>
    <col min="14342" max="14347" width="3.28515625" style="281" customWidth="1"/>
    <col min="14348" max="14348" width="0.28515625" style="281" customWidth="1"/>
    <col min="14349" max="14349" width="2.7109375" style="281" customWidth="1"/>
    <col min="14350" max="14350" width="1.42578125" style="281" customWidth="1"/>
    <col min="14351" max="14351" width="2.140625" style="281" customWidth="1"/>
    <col min="14352" max="14352" width="3.28515625" style="281" customWidth="1"/>
    <col min="14353" max="14356" width="2.28515625" style="281" customWidth="1"/>
    <col min="14357" max="14357" width="5" style="281" customWidth="1"/>
    <col min="14358" max="14358" width="1.140625" style="281" customWidth="1"/>
    <col min="14359" max="14359" width="3.42578125" style="281" customWidth="1"/>
    <col min="14360" max="14360" width="1.140625" style="281" customWidth="1"/>
    <col min="14361" max="14361" width="1.7109375" style="281" customWidth="1"/>
    <col min="14362" max="14363" width="3.28515625" style="281" customWidth="1"/>
    <col min="14364" max="14364" width="3.7109375" style="281" customWidth="1"/>
    <col min="14365" max="14365" width="3.5703125" style="281" customWidth="1"/>
    <col min="14366" max="14366" width="1.7109375" style="281" customWidth="1"/>
    <col min="14367" max="14367" width="0.7109375" style="281" customWidth="1"/>
    <col min="14368" max="14368" width="1.5703125" style="281" customWidth="1"/>
    <col min="14369" max="14369" width="2.7109375" style="281" customWidth="1"/>
    <col min="14370" max="14370" width="2.85546875" style="281" customWidth="1"/>
    <col min="14371" max="14371" width="2.7109375" style="281" customWidth="1"/>
    <col min="14372" max="14372" width="5.7109375" style="281" customWidth="1"/>
    <col min="14373" max="14407" width="2.7109375" style="281" customWidth="1"/>
    <col min="14408" max="14408" width="5.28515625" style="281" bestFit="1" customWidth="1"/>
    <col min="14409" max="14409" width="21.85546875" style="281" bestFit="1" customWidth="1"/>
    <col min="14410" max="14410" width="5.5703125" style="281" bestFit="1" customWidth="1"/>
    <col min="14411" max="14411" width="18.140625" style="281" bestFit="1" customWidth="1"/>
    <col min="14412" max="14412" width="5.28515625" style="281" bestFit="1" customWidth="1"/>
    <col min="14413" max="14413" width="22.140625" style="281" bestFit="1" customWidth="1"/>
    <col min="14414" max="14414" width="5.5703125" style="281" bestFit="1" customWidth="1"/>
    <col min="14415" max="14445" width="5.7109375" style="281" customWidth="1"/>
    <col min="14446" max="14589" width="9.140625" style="281"/>
    <col min="14590" max="14590" width="17.42578125" style="281" customWidth="1"/>
    <col min="14591" max="14591" width="2.7109375" style="281" customWidth="1"/>
    <col min="14592" max="14592" width="3" style="281" customWidth="1"/>
    <col min="14593" max="14593" width="3.42578125" style="281" customWidth="1"/>
    <col min="14594" max="14594" width="5.42578125" style="281" customWidth="1"/>
    <col min="14595" max="14595" width="3.7109375" style="281" customWidth="1"/>
    <col min="14596" max="14596" width="2" style="281" customWidth="1"/>
    <col min="14597" max="14597" width="4.42578125" style="281" customWidth="1"/>
    <col min="14598" max="14603" width="3.28515625" style="281" customWidth="1"/>
    <col min="14604" max="14604" width="0.28515625" style="281" customWidth="1"/>
    <col min="14605" max="14605" width="2.7109375" style="281" customWidth="1"/>
    <col min="14606" max="14606" width="1.42578125" style="281" customWidth="1"/>
    <col min="14607" max="14607" width="2.140625" style="281" customWidth="1"/>
    <col min="14608" max="14608" width="3.28515625" style="281" customWidth="1"/>
    <col min="14609" max="14612" width="2.28515625" style="281" customWidth="1"/>
    <col min="14613" max="14613" width="5" style="281" customWidth="1"/>
    <col min="14614" max="14614" width="1.140625" style="281" customWidth="1"/>
    <col min="14615" max="14615" width="3.42578125" style="281" customWidth="1"/>
    <col min="14616" max="14616" width="1.140625" style="281" customWidth="1"/>
    <col min="14617" max="14617" width="1.7109375" style="281" customWidth="1"/>
    <col min="14618" max="14619" width="3.28515625" style="281" customWidth="1"/>
    <col min="14620" max="14620" width="3.7109375" style="281" customWidth="1"/>
    <col min="14621" max="14621" width="3.5703125" style="281" customWidth="1"/>
    <col min="14622" max="14622" width="1.7109375" style="281" customWidth="1"/>
    <col min="14623" max="14623" width="0.7109375" style="281" customWidth="1"/>
    <col min="14624" max="14624" width="1.5703125" style="281" customWidth="1"/>
    <col min="14625" max="14625" width="2.7109375" style="281" customWidth="1"/>
    <col min="14626" max="14626" width="2.85546875" style="281" customWidth="1"/>
    <col min="14627" max="14627" width="2.7109375" style="281" customWidth="1"/>
    <col min="14628" max="14628" width="5.7109375" style="281" customWidth="1"/>
    <col min="14629" max="14663" width="2.7109375" style="281" customWidth="1"/>
    <col min="14664" max="14664" width="5.28515625" style="281" bestFit="1" customWidth="1"/>
    <col min="14665" max="14665" width="21.85546875" style="281" bestFit="1" customWidth="1"/>
    <col min="14666" max="14666" width="5.5703125" style="281" bestFit="1" customWidth="1"/>
    <col min="14667" max="14667" width="18.140625" style="281" bestFit="1" customWidth="1"/>
    <col min="14668" max="14668" width="5.28515625" style="281" bestFit="1" customWidth="1"/>
    <col min="14669" max="14669" width="22.140625" style="281" bestFit="1" customWidth="1"/>
    <col min="14670" max="14670" width="5.5703125" style="281" bestFit="1" customWidth="1"/>
    <col min="14671" max="14701" width="5.7109375" style="281" customWidth="1"/>
    <col min="14702" max="14845" width="9.140625" style="281"/>
    <col min="14846" max="14846" width="17.42578125" style="281" customWidth="1"/>
    <col min="14847" max="14847" width="2.7109375" style="281" customWidth="1"/>
    <col min="14848" max="14848" width="3" style="281" customWidth="1"/>
    <col min="14849" max="14849" width="3.42578125" style="281" customWidth="1"/>
    <col min="14850" max="14850" width="5.42578125" style="281" customWidth="1"/>
    <col min="14851" max="14851" width="3.7109375" style="281" customWidth="1"/>
    <col min="14852" max="14852" width="2" style="281" customWidth="1"/>
    <col min="14853" max="14853" width="4.42578125" style="281" customWidth="1"/>
    <col min="14854" max="14859" width="3.28515625" style="281" customWidth="1"/>
    <col min="14860" max="14860" width="0.28515625" style="281" customWidth="1"/>
    <col min="14861" max="14861" width="2.7109375" style="281" customWidth="1"/>
    <col min="14862" max="14862" width="1.42578125" style="281" customWidth="1"/>
    <col min="14863" max="14863" width="2.140625" style="281" customWidth="1"/>
    <col min="14864" max="14864" width="3.28515625" style="281" customWidth="1"/>
    <col min="14865" max="14868" width="2.28515625" style="281" customWidth="1"/>
    <col min="14869" max="14869" width="5" style="281" customWidth="1"/>
    <col min="14870" max="14870" width="1.140625" style="281" customWidth="1"/>
    <col min="14871" max="14871" width="3.42578125" style="281" customWidth="1"/>
    <col min="14872" max="14872" width="1.140625" style="281" customWidth="1"/>
    <col min="14873" max="14873" width="1.7109375" style="281" customWidth="1"/>
    <col min="14874" max="14875" width="3.28515625" style="281" customWidth="1"/>
    <col min="14876" max="14876" width="3.7109375" style="281" customWidth="1"/>
    <col min="14877" max="14877" width="3.5703125" style="281" customWidth="1"/>
    <col min="14878" max="14878" width="1.7109375" style="281" customWidth="1"/>
    <col min="14879" max="14879" width="0.7109375" style="281" customWidth="1"/>
    <col min="14880" max="14880" width="1.5703125" style="281" customWidth="1"/>
    <col min="14881" max="14881" width="2.7109375" style="281" customWidth="1"/>
    <col min="14882" max="14882" width="2.85546875" style="281" customWidth="1"/>
    <col min="14883" max="14883" width="2.7109375" style="281" customWidth="1"/>
    <col min="14884" max="14884" width="5.7109375" style="281" customWidth="1"/>
    <col min="14885" max="14919" width="2.7109375" style="281" customWidth="1"/>
    <col min="14920" max="14920" width="5.28515625" style="281" bestFit="1" customWidth="1"/>
    <col min="14921" max="14921" width="21.85546875" style="281" bestFit="1" customWidth="1"/>
    <col min="14922" max="14922" width="5.5703125" style="281" bestFit="1" customWidth="1"/>
    <col min="14923" max="14923" width="18.140625" style="281" bestFit="1" customWidth="1"/>
    <col min="14924" max="14924" width="5.28515625" style="281" bestFit="1" customWidth="1"/>
    <col min="14925" max="14925" width="22.140625" style="281" bestFit="1" customWidth="1"/>
    <col min="14926" max="14926" width="5.5703125" style="281" bestFit="1" customWidth="1"/>
    <col min="14927" max="14957" width="5.7109375" style="281" customWidth="1"/>
    <col min="14958" max="15101" width="9.140625" style="281"/>
    <col min="15102" max="15102" width="17.42578125" style="281" customWidth="1"/>
    <col min="15103" max="15103" width="2.7109375" style="281" customWidth="1"/>
    <col min="15104" max="15104" width="3" style="281" customWidth="1"/>
    <col min="15105" max="15105" width="3.42578125" style="281" customWidth="1"/>
    <col min="15106" max="15106" width="5.42578125" style="281" customWidth="1"/>
    <col min="15107" max="15107" width="3.7109375" style="281" customWidth="1"/>
    <col min="15108" max="15108" width="2" style="281" customWidth="1"/>
    <col min="15109" max="15109" width="4.42578125" style="281" customWidth="1"/>
    <col min="15110" max="15115" width="3.28515625" style="281" customWidth="1"/>
    <col min="15116" max="15116" width="0.28515625" style="281" customWidth="1"/>
    <col min="15117" max="15117" width="2.7109375" style="281" customWidth="1"/>
    <col min="15118" max="15118" width="1.42578125" style="281" customWidth="1"/>
    <col min="15119" max="15119" width="2.140625" style="281" customWidth="1"/>
    <col min="15120" max="15120" width="3.28515625" style="281" customWidth="1"/>
    <col min="15121" max="15124" width="2.28515625" style="281" customWidth="1"/>
    <col min="15125" max="15125" width="5" style="281" customWidth="1"/>
    <col min="15126" max="15126" width="1.140625" style="281" customWidth="1"/>
    <col min="15127" max="15127" width="3.42578125" style="281" customWidth="1"/>
    <col min="15128" max="15128" width="1.140625" style="281" customWidth="1"/>
    <col min="15129" max="15129" width="1.7109375" style="281" customWidth="1"/>
    <col min="15130" max="15131" width="3.28515625" style="281" customWidth="1"/>
    <col min="15132" max="15132" width="3.7109375" style="281" customWidth="1"/>
    <col min="15133" max="15133" width="3.5703125" style="281" customWidth="1"/>
    <col min="15134" max="15134" width="1.7109375" style="281" customWidth="1"/>
    <col min="15135" max="15135" width="0.7109375" style="281" customWidth="1"/>
    <col min="15136" max="15136" width="1.5703125" style="281" customWidth="1"/>
    <col min="15137" max="15137" width="2.7109375" style="281" customWidth="1"/>
    <col min="15138" max="15138" width="2.85546875" style="281" customWidth="1"/>
    <col min="15139" max="15139" width="2.7109375" style="281" customWidth="1"/>
    <col min="15140" max="15140" width="5.7109375" style="281" customWidth="1"/>
    <col min="15141" max="15175" width="2.7109375" style="281" customWidth="1"/>
    <col min="15176" max="15176" width="5.28515625" style="281" bestFit="1" customWidth="1"/>
    <col min="15177" max="15177" width="21.85546875" style="281" bestFit="1" customWidth="1"/>
    <col min="15178" max="15178" width="5.5703125" style="281" bestFit="1" customWidth="1"/>
    <col min="15179" max="15179" width="18.140625" style="281" bestFit="1" customWidth="1"/>
    <col min="15180" max="15180" width="5.28515625" style="281" bestFit="1" customWidth="1"/>
    <col min="15181" max="15181" width="22.140625" style="281" bestFit="1" customWidth="1"/>
    <col min="15182" max="15182" width="5.5703125" style="281" bestFit="1" customWidth="1"/>
    <col min="15183" max="15213" width="5.7109375" style="281" customWidth="1"/>
    <col min="15214" max="15357" width="9.140625" style="281"/>
    <col min="15358" max="15358" width="17.42578125" style="281" customWidth="1"/>
    <col min="15359" max="15359" width="2.7109375" style="281" customWidth="1"/>
    <col min="15360" max="15360" width="3" style="281" customWidth="1"/>
    <col min="15361" max="15361" width="3.42578125" style="281" customWidth="1"/>
    <col min="15362" max="15362" width="5.42578125" style="281" customWidth="1"/>
    <col min="15363" max="15363" width="3.7109375" style="281" customWidth="1"/>
    <col min="15364" max="15364" width="2" style="281" customWidth="1"/>
    <col min="15365" max="15365" width="4.42578125" style="281" customWidth="1"/>
    <col min="15366" max="15371" width="3.28515625" style="281" customWidth="1"/>
    <col min="15372" max="15372" width="0.28515625" style="281" customWidth="1"/>
    <col min="15373" max="15373" width="2.7109375" style="281" customWidth="1"/>
    <col min="15374" max="15374" width="1.42578125" style="281" customWidth="1"/>
    <col min="15375" max="15375" width="2.140625" style="281" customWidth="1"/>
    <col min="15376" max="15376" width="3.28515625" style="281" customWidth="1"/>
    <col min="15377" max="15380" width="2.28515625" style="281" customWidth="1"/>
    <col min="15381" max="15381" width="5" style="281" customWidth="1"/>
    <col min="15382" max="15382" width="1.140625" style="281" customWidth="1"/>
    <col min="15383" max="15383" width="3.42578125" style="281" customWidth="1"/>
    <col min="15384" max="15384" width="1.140625" style="281" customWidth="1"/>
    <col min="15385" max="15385" width="1.7109375" style="281" customWidth="1"/>
    <col min="15386" max="15387" width="3.28515625" style="281" customWidth="1"/>
    <col min="15388" max="15388" width="3.7109375" style="281" customWidth="1"/>
    <col min="15389" max="15389" width="3.5703125" style="281" customWidth="1"/>
    <col min="15390" max="15390" width="1.7109375" style="281" customWidth="1"/>
    <col min="15391" max="15391" width="0.7109375" style="281" customWidth="1"/>
    <col min="15392" max="15392" width="1.5703125" style="281" customWidth="1"/>
    <col min="15393" max="15393" width="2.7109375" style="281" customWidth="1"/>
    <col min="15394" max="15394" width="2.85546875" style="281" customWidth="1"/>
    <col min="15395" max="15395" width="2.7109375" style="281" customWidth="1"/>
    <col min="15396" max="15396" width="5.7109375" style="281" customWidth="1"/>
    <col min="15397" max="15431" width="2.7109375" style="281" customWidth="1"/>
    <col min="15432" max="15432" width="5.28515625" style="281" bestFit="1" customWidth="1"/>
    <col min="15433" max="15433" width="21.85546875" style="281" bestFit="1" customWidth="1"/>
    <col min="15434" max="15434" width="5.5703125" style="281" bestFit="1" customWidth="1"/>
    <col min="15435" max="15435" width="18.140625" style="281" bestFit="1" customWidth="1"/>
    <col min="15436" max="15436" width="5.28515625" style="281" bestFit="1" customWidth="1"/>
    <col min="15437" max="15437" width="22.140625" style="281" bestFit="1" customWidth="1"/>
    <col min="15438" max="15438" width="5.5703125" style="281" bestFit="1" customWidth="1"/>
    <col min="15439" max="15469" width="5.7109375" style="281" customWidth="1"/>
    <col min="15470" max="15613" width="9.140625" style="281"/>
    <col min="15614" max="15614" width="17.42578125" style="281" customWidth="1"/>
    <col min="15615" max="15615" width="2.7109375" style="281" customWidth="1"/>
    <col min="15616" max="15616" width="3" style="281" customWidth="1"/>
    <col min="15617" max="15617" width="3.42578125" style="281" customWidth="1"/>
    <col min="15618" max="15618" width="5.42578125" style="281" customWidth="1"/>
    <col min="15619" max="15619" width="3.7109375" style="281" customWidth="1"/>
    <col min="15620" max="15620" width="2" style="281" customWidth="1"/>
    <col min="15621" max="15621" width="4.42578125" style="281" customWidth="1"/>
    <col min="15622" max="15627" width="3.28515625" style="281" customWidth="1"/>
    <col min="15628" max="15628" width="0.28515625" style="281" customWidth="1"/>
    <col min="15629" max="15629" width="2.7109375" style="281" customWidth="1"/>
    <col min="15630" max="15630" width="1.42578125" style="281" customWidth="1"/>
    <col min="15631" max="15631" width="2.140625" style="281" customWidth="1"/>
    <col min="15632" max="15632" width="3.28515625" style="281" customWidth="1"/>
    <col min="15633" max="15636" width="2.28515625" style="281" customWidth="1"/>
    <col min="15637" max="15637" width="5" style="281" customWidth="1"/>
    <col min="15638" max="15638" width="1.140625" style="281" customWidth="1"/>
    <col min="15639" max="15639" width="3.42578125" style="281" customWidth="1"/>
    <col min="15640" max="15640" width="1.140625" style="281" customWidth="1"/>
    <col min="15641" max="15641" width="1.7109375" style="281" customWidth="1"/>
    <col min="15642" max="15643" width="3.28515625" style="281" customWidth="1"/>
    <col min="15644" max="15644" width="3.7109375" style="281" customWidth="1"/>
    <col min="15645" max="15645" width="3.5703125" style="281" customWidth="1"/>
    <col min="15646" max="15646" width="1.7109375" style="281" customWidth="1"/>
    <col min="15647" max="15647" width="0.7109375" style="281" customWidth="1"/>
    <col min="15648" max="15648" width="1.5703125" style="281" customWidth="1"/>
    <col min="15649" max="15649" width="2.7109375" style="281" customWidth="1"/>
    <col min="15650" max="15650" width="2.85546875" style="281" customWidth="1"/>
    <col min="15651" max="15651" width="2.7109375" style="281" customWidth="1"/>
    <col min="15652" max="15652" width="5.7109375" style="281" customWidth="1"/>
    <col min="15653" max="15687" width="2.7109375" style="281" customWidth="1"/>
    <col min="15688" max="15688" width="5.28515625" style="281" bestFit="1" customWidth="1"/>
    <col min="15689" max="15689" width="21.85546875" style="281" bestFit="1" customWidth="1"/>
    <col min="15690" max="15690" width="5.5703125" style="281" bestFit="1" customWidth="1"/>
    <col min="15691" max="15691" width="18.140625" style="281" bestFit="1" customWidth="1"/>
    <col min="15692" max="15692" width="5.28515625" style="281" bestFit="1" customWidth="1"/>
    <col min="15693" max="15693" width="22.140625" style="281" bestFit="1" customWidth="1"/>
    <col min="15694" max="15694" width="5.5703125" style="281" bestFit="1" customWidth="1"/>
    <col min="15695" max="15725" width="5.7109375" style="281" customWidth="1"/>
    <col min="15726" max="15869" width="9.140625" style="281"/>
    <col min="15870" max="15870" width="17.42578125" style="281" customWidth="1"/>
    <col min="15871" max="15871" width="2.7109375" style="281" customWidth="1"/>
    <col min="15872" max="15872" width="3" style="281" customWidth="1"/>
    <col min="15873" max="15873" width="3.42578125" style="281" customWidth="1"/>
    <col min="15874" max="15874" width="5.42578125" style="281" customWidth="1"/>
    <col min="15875" max="15875" width="3.7109375" style="281" customWidth="1"/>
    <col min="15876" max="15876" width="2" style="281" customWidth="1"/>
    <col min="15877" max="15877" width="4.42578125" style="281" customWidth="1"/>
    <col min="15878" max="15883" width="3.28515625" style="281" customWidth="1"/>
    <col min="15884" max="15884" width="0.28515625" style="281" customWidth="1"/>
    <col min="15885" max="15885" width="2.7109375" style="281" customWidth="1"/>
    <col min="15886" max="15886" width="1.42578125" style="281" customWidth="1"/>
    <col min="15887" max="15887" width="2.140625" style="281" customWidth="1"/>
    <col min="15888" max="15888" width="3.28515625" style="281" customWidth="1"/>
    <col min="15889" max="15892" width="2.28515625" style="281" customWidth="1"/>
    <col min="15893" max="15893" width="5" style="281" customWidth="1"/>
    <col min="15894" max="15894" width="1.140625" style="281" customWidth="1"/>
    <col min="15895" max="15895" width="3.42578125" style="281" customWidth="1"/>
    <col min="15896" max="15896" width="1.140625" style="281" customWidth="1"/>
    <col min="15897" max="15897" width="1.7109375" style="281" customWidth="1"/>
    <col min="15898" max="15899" width="3.28515625" style="281" customWidth="1"/>
    <col min="15900" max="15900" width="3.7109375" style="281" customWidth="1"/>
    <col min="15901" max="15901" width="3.5703125" style="281" customWidth="1"/>
    <col min="15902" max="15902" width="1.7109375" style="281" customWidth="1"/>
    <col min="15903" max="15903" width="0.7109375" style="281" customWidth="1"/>
    <col min="15904" max="15904" width="1.5703125" style="281" customWidth="1"/>
    <col min="15905" max="15905" width="2.7109375" style="281" customWidth="1"/>
    <col min="15906" max="15906" width="2.85546875" style="281" customWidth="1"/>
    <col min="15907" max="15907" width="2.7109375" style="281" customWidth="1"/>
    <col min="15908" max="15908" width="5.7109375" style="281" customWidth="1"/>
    <col min="15909" max="15943" width="2.7109375" style="281" customWidth="1"/>
    <col min="15944" max="15944" width="5.28515625" style="281" bestFit="1" customWidth="1"/>
    <col min="15945" max="15945" width="21.85546875" style="281" bestFit="1" customWidth="1"/>
    <col min="15946" max="15946" width="5.5703125" style="281" bestFit="1" customWidth="1"/>
    <col min="15947" max="15947" width="18.140625" style="281" bestFit="1" customWidth="1"/>
    <col min="15948" max="15948" width="5.28515625" style="281" bestFit="1" customWidth="1"/>
    <col min="15949" max="15949" width="22.140625" style="281" bestFit="1" customWidth="1"/>
    <col min="15950" max="15950" width="5.5703125" style="281" bestFit="1" customWidth="1"/>
    <col min="15951" max="15981" width="5.7109375" style="281" customWidth="1"/>
    <col min="15982" max="16125" width="9.140625" style="281"/>
    <col min="16126" max="16126" width="17.42578125" style="281" customWidth="1"/>
    <col min="16127" max="16127" width="2.7109375" style="281" customWidth="1"/>
    <col min="16128" max="16128" width="3" style="281" customWidth="1"/>
    <col min="16129" max="16129" width="3.42578125" style="281" customWidth="1"/>
    <col min="16130" max="16130" width="5.42578125" style="281" customWidth="1"/>
    <col min="16131" max="16131" width="3.7109375" style="281" customWidth="1"/>
    <col min="16132" max="16132" width="2" style="281" customWidth="1"/>
    <col min="16133" max="16133" width="4.42578125" style="281" customWidth="1"/>
    <col min="16134" max="16139" width="3.28515625" style="281" customWidth="1"/>
    <col min="16140" max="16140" width="0.28515625" style="281" customWidth="1"/>
    <col min="16141" max="16141" width="2.7109375" style="281" customWidth="1"/>
    <col min="16142" max="16142" width="1.42578125" style="281" customWidth="1"/>
    <col min="16143" max="16143" width="2.140625" style="281" customWidth="1"/>
    <col min="16144" max="16144" width="3.28515625" style="281" customWidth="1"/>
    <col min="16145" max="16148" width="2.28515625" style="281" customWidth="1"/>
    <col min="16149" max="16149" width="5" style="281" customWidth="1"/>
    <col min="16150" max="16150" width="1.140625" style="281" customWidth="1"/>
    <col min="16151" max="16151" width="3.42578125" style="281" customWidth="1"/>
    <col min="16152" max="16152" width="1.140625" style="281" customWidth="1"/>
    <col min="16153" max="16153" width="1.7109375" style="281" customWidth="1"/>
    <col min="16154" max="16155" width="3.28515625" style="281" customWidth="1"/>
    <col min="16156" max="16156" width="3.7109375" style="281" customWidth="1"/>
    <col min="16157" max="16157" width="3.5703125" style="281" customWidth="1"/>
    <col min="16158" max="16158" width="1.7109375" style="281" customWidth="1"/>
    <col min="16159" max="16159" width="0.7109375" style="281" customWidth="1"/>
    <col min="16160" max="16160" width="1.5703125" style="281" customWidth="1"/>
    <col min="16161" max="16161" width="2.7109375" style="281" customWidth="1"/>
    <col min="16162" max="16162" width="2.85546875" style="281" customWidth="1"/>
    <col min="16163" max="16163" width="2.7109375" style="281" customWidth="1"/>
    <col min="16164" max="16164" width="5.7109375" style="281" customWidth="1"/>
    <col min="16165" max="16199" width="2.7109375" style="281" customWidth="1"/>
    <col min="16200" max="16200" width="5.28515625" style="281" bestFit="1" customWidth="1"/>
    <col min="16201" max="16201" width="21.85546875" style="281" bestFit="1" customWidth="1"/>
    <col min="16202" max="16202" width="5.5703125" style="281" bestFit="1" customWidth="1"/>
    <col min="16203" max="16203" width="18.140625" style="281" bestFit="1" customWidth="1"/>
    <col min="16204" max="16204" width="5.28515625" style="281" bestFit="1" customWidth="1"/>
    <col min="16205" max="16205" width="22.140625" style="281" bestFit="1" customWidth="1"/>
    <col min="16206" max="16206" width="5.5703125" style="281" bestFit="1" customWidth="1"/>
    <col min="16207" max="16237" width="5.7109375" style="281" customWidth="1"/>
    <col min="16238" max="16384" width="9.140625" style="281"/>
  </cols>
  <sheetData>
    <row r="1" spans="1:49" ht="13.5" thickBot="1">
      <c r="A1" s="301"/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1352"/>
      <c r="AA1" s="1352"/>
    </row>
    <row r="2" spans="1:49" ht="46.5" customHeight="1" thickBot="1">
      <c r="A2" s="291"/>
      <c r="B2" s="301"/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P2" s="348"/>
      <c r="Q2" s="348"/>
      <c r="R2" s="348"/>
      <c r="S2" s="348"/>
      <c r="T2" s="348"/>
      <c r="U2" s="347"/>
      <c r="AI2" s="163"/>
      <c r="AJ2" s="163"/>
    </row>
    <row r="3" spans="1:49" ht="15.75" customHeight="1">
      <c r="A3" s="291"/>
      <c r="B3" s="1739"/>
      <c r="C3" s="1740"/>
      <c r="D3" s="1740"/>
      <c r="E3" s="1740"/>
      <c r="F3" s="1740"/>
      <c r="G3" s="1740"/>
      <c r="H3" s="1740"/>
      <c r="I3" s="1740"/>
      <c r="J3" s="1740"/>
      <c r="K3" s="1740"/>
      <c r="L3" s="1740"/>
      <c r="M3" s="1740"/>
      <c r="N3" s="1740"/>
      <c r="O3" s="1740"/>
      <c r="P3" s="1740"/>
      <c r="Q3" s="1740"/>
      <c r="R3" s="1740"/>
      <c r="S3" s="1740"/>
      <c r="T3" s="1740"/>
      <c r="U3" s="1741"/>
      <c r="V3" s="1743"/>
      <c r="W3" s="1743"/>
      <c r="X3" s="1743"/>
      <c r="Y3" s="1743"/>
      <c r="Z3" s="1743"/>
      <c r="AA3" s="292"/>
      <c r="AB3" s="292"/>
      <c r="AC3" s="292"/>
      <c r="AD3" s="292"/>
      <c r="AE3" s="292"/>
      <c r="AF3" s="292"/>
      <c r="AG3" s="292"/>
      <c r="AI3" s="163"/>
      <c r="AJ3" s="163"/>
      <c r="AK3" s="286"/>
      <c r="AL3" s="286"/>
      <c r="AM3" s="286"/>
      <c r="AN3" s="286"/>
    </row>
    <row r="4" spans="1:49" ht="12.75" customHeight="1">
      <c r="A4" s="291"/>
      <c r="B4" s="1742"/>
      <c r="C4" s="1743"/>
      <c r="D4" s="1743"/>
      <c r="E4" s="1743"/>
      <c r="F4" s="1743"/>
      <c r="G4" s="1743"/>
      <c r="H4" s="1743"/>
      <c r="I4" s="1743"/>
      <c r="J4" s="1743"/>
      <c r="K4" s="1743"/>
      <c r="L4" s="1743"/>
      <c r="M4" s="1743"/>
      <c r="N4" s="1743"/>
      <c r="O4" s="1743"/>
      <c r="P4" s="1743"/>
      <c r="Q4" s="1743"/>
      <c r="R4" s="1743"/>
      <c r="S4" s="1743"/>
      <c r="T4" s="1743"/>
      <c r="U4" s="1744"/>
      <c r="V4" s="1748"/>
      <c r="W4" s="292"/>
      <c r="X4" s="292"/>
      <c r="Y4" s="1748"/>
      <c r="Z4" s="292"/>
      <c r="AA4" s="1749"/>
      <c r="AB4" s="1750"/>
      <c r="AC4" s="1708"/>
      <c r="AD4" s="1708"/>
      <c r="AE4" s="1709"/>
      <c r="AF4" s="1709"/>
      <c r="AI4" s="163"/>
      <c r="AJ4" s="163"/>
      <c r="AK4" s="286"/>
      <c r="AL4" s="286"/>
      <c r="AM4" s="286"/>
      <c r="AN4" s="286"/>
    </row>
    <row r="5" spans="1:49" ht="12.75" customHeight="1">
      <c r="A5" s="291"/>
      <c r="B5" s="1742"/>
      <c r="C5" s="1743"/>
      <c r="D5" s="1743"/>
      <c r="E5" s="1743"/>
      <c r="F5" s="1743"/>
      <c r="G5" s="1743"/>
      <c r="H5" s="1743"/>
      <c r="I5" s="1743"/>
      <c r="J5" s="1743"/>
      <c r="K5" s="1743"/>
      <c r="L5" s="1743"/>
      <c r="M5" s="1743"/>
      <c r="N5" s="1743"/>
      <c r="O5" s="1743"/>
      <c r="P5" s="1743"/>
      <c r="Q5" s="1743"/>
      <c r="R5" s="1743"/>
      <c r="S5" s="1743"/>
      <c r="T5" s="1743"/>
      <c r="U5" s="1744"/>
      <c r="V5" s="1748"/>
      <c r="W5" s="292"/>
      <c r="X5" s="292"/>
      <c r="Y5" s="1748"/>
      <c r="Z5" s="1009"/>
      <c r="AA5" s="1749"/>
      <c r="AB5" s="1750"/>
      <c r="AC5" s="1708"/>
      <c r="AD5" s="1708"/>
      <c r="AE5" s="1709"/>
      <c r="AF5" s="1709"/>
      <c r="AI5" s="163"/>
      <c r="AJ5" s="163"/>
      <c r="AK5" s="286"/>
      <c r="AL5" s="286"/>
      <c r="AM5" s="286"/>
      <c r="AN5" s="286"/>
    </row>
    <row r="6" spans="1:49" ht="12.75" customHeight="1">
      <c r="A6" s="291"/>
      <c r="B6" s="1742"/>
      <c r="C6" s="1743"/>
      <c r="D6" s="1743"/>
      <c r="E6" s="1743"/>
      <c r="F6" s="1743"/>
      <c r="G6" s="1743"/>
      <c r="H6" s="1743"/>
      <c r="I6" s="1743"/>
      <c r="J6" s="1743"/>
      <c r="K6" s="1743"/>
      <c r="L6" s="1743"/>
      <c r="M6" s="1743"/>
      <c r="N6" s="1743"/>
      <c r="O6" s="1743"/>
      <c r="P6" s="1743"/>
      <c r="Q6" s="1743"/>
      <c r="R6" s="1743"/>
      <c r="S6" s="1743"/>
      <c r="T6" s="1743"/>
      <c r="U6" s="1744"/>
      <c r="V6" s="1748"/>
      <c r="W6" s="292"/>
      <c r="X6" s="292"/>
      <c r="Y6" s="1748"/>
      <c r="Z6" s="1009"/>
      <c r="AA6" s="1749"/>
      <c r="AB6" s="1750"/>
      <c r="AC6" s="1708"/>
      <c r="AD6" s="1708"/>
      <c r="AE6" s="1709"/>
      <c r="AF6" s="1709"/>
      <c r="AI6" s="163"/>
      <c r="AJ6" s="163"/>
      <c r="AK6" s="286"/>
      <c r="AL6" s="286"/>
      <c r="AM6" s="286"/>
      <c r="AN6" s="286"/>
      <c r="AT6" s="369"/>
    </row>
    <row r="7" spans="1:49" ht="12.75" customHeight="1">
      <c r="A7" s="291"/>
      <c r="B7" s="1742"/>
      <c r="C7" s="1743"/>
      <c r="D7" s="1743"/>
      <c r="E7" s="1743"/>
      <c r="F7" s="1743"/>
      <c r="G7" s="1743"/>
      <c r="H7" s="1743"/>
      <c r="I7" s="1743"/>
      <c r="J7" s="1743"/>
      <c r="K7" s="1743"/>
      <c r="L7" s="1743"/>
      <c r="M7" s="1743"/>
      <c r="N7" s="1743"/>
      <c r="O7" s="1743"/>
      <c r="P7" s="1743"/>
      <c r="Q7" s="1743"/>
      <c r="R7" s="1743"/>
      <c r="S7" s="1743"/>
      <c r="T7" s="1743"/>
      <c r="U7" s="1744"/>
      <c r="V7" s="1748"/>
      <c r="W7" s="379"/>
      <c r="X7" s="379"/>
      <c r="Y7" s="1748"/>
      <c r="Z7" s="1009"/>
      <c r="AA7" s="1749"/>
      <c r="AB7" s="1750"/>
      <c r="AC7" s="1708"/>
      <c r="AD7" s="1708"/>
      <c r="AE7" s="1709"/>
      <c r="AF7" s="1709"/>
      <c r="AI7" s="163"/>
      <c r="AJ7" s="163"/>
      <c r="AK7" s="286"/>
      <c r="AL7" s="286"/>
      <c r="AM7" s="286"/>
      <c r="AN7" s="286"/>
      <c r="AQ7" s="286"/>
      <c r="AR7" s="286"/>
      <c r="AS7" s="286"/>
      <c r="AT7" s="286"/>
      <c r="AU7" s="286"/>
      <c r="AV7" s="286"/>
      <c r="AW7" s="286"/>
    </row>
    <row r="8" spans="1:49" ht="12.75" customHeight="1">
      <c r="A8" s="291"/>
      <c r="B8" s="1742"/>
      <c r="C8" s="1743"/>
      <c r="D8" s="1743"/>
      <c r="E8" s="1743"/>
      <c r="F8" s="1743"/>
      <c r="G8" s="1743"/>
      <c r="H8" s="1743"/>
      <c r="I8" s="1743"/>
      <c r="J8" s="1743"/>
      <c r="K8" s="1743"/>
      <c r="L8" s="1743"/>
      <c r="M8" s="1743"/>
      <c r="N8" s="1743"/>
      <c r="O8" s="1743"/>
      <c r="P8" s="1743"/>
      <c r="Q8" s="1743"/>
      <c r="R8" s="1743"/>
      <c r="S8" s="1743"/>
      <c r="T8" s="1743"/>
      <c r="U8" s="1744"/>
      <c r="V8" s="1748"/>
      <c r="W8" s="311"/>
      <c r="X8" s="292"/>
      <c r="Y8" s="1748"/>
      <c r="Z8" s="292"/>
      <c r="AA8" s="1749"/>
      <c r="AB8" s="1750"/>
      <c r="AC8" s="1708"/>
      <c r="AD8" s="1708"/>
      <c r="AE8" s="1709"/>
      <c r="AF8" s="1709"/>
      <c r="AI8" s="163"/>
      <c r="AJ8" s="163"/>
      <c r="AK8" s="286"/>
      <c r="AL8" s="286"/>
      <c r="AM8" s="286"/>
      <c r="AN8" s="286"/>
      <c r="AQ8" s="286"/>
      <c r="AR8" s="286"/>
      <c r="AS8" s="286"/>
      <c r="AT8" s="286"/>
      <c r="AU8" s="286"/>
      <c r="AV8" s="286"/>
      <c r="AW8" s="286"/>
    </row>
    <row r="9" spans="1:49" ht="12.75" customHeight="1">
      <c r="A9" s="291"/>
      <c r="B9" s="1742"/>
      <c r="C9" s="1743"/>
      <c r="D9" s="1743"/>
      <c r="E9" s="1743"/>
      <c r="F9" s="1743"/>
      <c r="G9" s="1743"/>
      <c r="H9" s="1743"/>
      <c r="I9" s="1743"/>
      <c r="J9" s="1743"/>
      <c r="K9" s="1743"/>
      <c r="L9" s="1743"/>
      <c r="M9" s="1743"/>
      <c r="N9" s="1743"/>
      <c r="O9" s="1743"/>
      <c r="P9" s="1743"/>
      <c r="Q9" s="1743"/>
      <c r="R9" s="1743"/>
      <c r="S9" s="1743"/>
      <c r="T9" s="1743"/>
      <c r="U9" s="1744"/>
      <c r="V9" s="1748"/>
      <c r="W9" s="292"/>
      <c r="X9" s="292"/>
      <c r="Y9" s="1748"/>
      <c r="Z9" s="292"/>
      <c r="AA9" s="1749"/>
      <c r="AB9" s="1750"/>
      <c r="AC9" s="1708"/>
      <c r="AD9" s="1708"/>
      <c r="AE9" s="1709"/>
      <c r="AF9" s="1709"/>
      <c r="AI9" s="163"/>
      <c r="AJ9" s="163"/>
      <c r="AK9" s="286"/>
      <c r="AL9" s="286"/>
      <c r="AM9" s="286"/>
      <c r="AN9" s="286"/>
      <c r="AO9" s="369"/>
      <c r="AP9" s="369"/>
      <c r="AQ9" s="286"/>
      <c r="AR9" s="286"/>
      <c r="AS9" s="286"/>
      <c r="AT9" s="286"/>
      <c r="AU9" s="286"/>
      <c r="AV9" s="286"/>
      <c r="AW9" s="286"/>
    </row>
    <row r="10" spans="1:49" ht="4.5" customHeight="1">
      <c r="A10" s="291"/>
      <c r="B10" s="1742"/>
      <c r="C10" s="1743"/>
      <c r="D10" s="1743"/>
      <c r="E10" s="1743"/>
      <c r="F10" s="1743"/>
      <c r="G10" s="1743"/>
      <c r="H10" s="1743"/>
      <c r="I10" s="1743"/>
      <c r="J10" s="1743"/>
      <c r="K10" s="1743"/>
      <c r="L10" s="1743"/>
      <c r="M10" s="1743"/>
      <c r="N10" s="1743"/>
      <c r="O10" s="1743"/>
      <c r="P10" s="1743"/>
      <c r="Q10" s="1743"/>
      <c r="R10" s="1743"/>
      <c r="S10" s="1743"/>
      <c r="T10" s="1743"/>
      <c r="U10" s="1744"/>
      <c r="V10" s="1748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286"/>
      <c r="AH10" s="286"/>
      <c r="AI10" s="163"/>
      <c r="AJ10" s="163"/>
      <c r="AK10" s="286"/>
      <c r="AL10" s="286"/>
      <c r="AM10" s="286"/>
      <c r="AN10" s="286"/>
      <c r="AQ10" s="286"/>
      <c r="AR10" s="286"/>
      <c r="AS10" s="286"/>
      <c r="AT10" s="286"/>
      <c r="AU10" s="286"/>
      <c r="AV10" s="286"/>
      <c r="AW10" s="286"/>
    </row>
    <row r="11" spans="1:49" ht="3" hidden="1" customHeight="1" thickTop="1">
      <c r="A11" s="291"/>
      <c r="B11" s="1742"/>
      <c r="C11" s="1743"/>
      <c r="D11" s="1743"/>
      <c r="E11" s="1743"/>
      <c r="F11" s="1743"/>
      <c r="G11" s="1743"/>
      <c r="H11" s="1743"/>
      <c r="I11" s="1743"/>
      <c r="J11" s="1743"/>
      <c r="K11" s="1743"/>
      <c r="L11" s="1743"/>
      <c r="M11" s="1743"/>
      <c r="N11" s="1743"/>
      <c r="O11" s="1743"/>
      <c r="P11" s="1743"/>
      <c r="Q11" s="1743"/>
      <c r="R11" s="1743"/>
      <c r="S11" s="1743"/>
      <c r="T11" s="1743"/>
      <c r="U11" s="1744"/>
      <c r="V11" s="1748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286"/>
      <c r="AH11" s="286"/>
      <c r="AI11" s="163"/>
      <c r="AJ11" s="163"/>
      <c r="AK11" s="286"/>
      <c r="AL11" s="286"/>
      <c r="AM11" s="286"/>
      <c r="AN11" s="286"/>
      <c r="AQ11" s="286"/>
      <c r="AR11" s="286"/>
      <c r="AS11" s="286"/>
      <c r="AT11" s="286"/>
      <c r="AU11" s="286"/>
      <c r="AV11" s="286"/>
      <c r="AW11" s="286"/>
    </row>
    <row r="12" spans="1:49" ht="7.5" customHeight="1">
      <c r="A12" s="291"/>
      <c r="B12" s="1742"/>
      <c r="C12" s="1743"/>
      <c r="D12" s="1743"/>
      <c r="E12" s="1743"/>
      <c r="F12" s="1743"/>
      <c r="G12" s="1743"/>
      <c r="H12" s="1743"/>
      <c r="I12" s="1743"/>
      <c r="J12" s="1743"/>
      <c r="K12" s="1743"/>
      <c r="L12" s="1743"/>
      <c r="M12" s="1743"/>
      <c r="N12" s="1743"/>
      <c r="O12" s="1743"/>
      <c r="P12" s="1743"/>
      <c r="Q12" s="1743"/>
      <c r="R12" s="1743"/>
      <c r="S12" s="1743"/>
      <c r="T12" s="1743"/>
      <c r="U12" s="1744"/>
      <c r="V12" s="1748"/>
      <c r="W12" s="482"/>
      <c r="X12" s="482"/>
      <c r="Y12" s="482"/>
      <c r="Z12" s="482"/>
      <c r="AA12" s="482"/>
      <c r="AB12" s="482"/>
      <c r="AC12" s="482"/>
      <c r="AD12" s="482"/>
      <c r="AE12" s="482"/>
      <c r="AF12" s="482"/>
      <c r="AG12" s="287"/>
      <c r="AH12" s="287"/>
      <c r="AI12" s="181"/>
      <c r="AJ12" s="163"/>
      <c r="AK12" s="286"/>
      <c r="AQ12" s="286"/>
      <c r="AR12" s="286"/>
      <c r="AS12" s="286"/>
      <c r="AT12" s="286"/>
      <c r="AU12" s="286"/>
      <c r="AV12" s="286"/>
      <c r="AW12" s="286"/>
    </row>
    <row r="13" spans="1:49" ht="70.5" customHeight="1" thickBot="1">
      <c r="A13" s="291"/>
      <c r="B13" s="1745"/>
      <c r="C13" s="1746"/>
      <c r="D13" s="1746"/>
      <c r="E13" s="1746"/>
      <c r="F13" s="1746"/>
      <c r="G13" s="1746"/>
      <c r="H13" s="1746"/>
      <c r="I13" s="1746"/>
      <c r="J13" s="1746"/>
      <c r="K13" s="1746"/>
      <c r="L13" s="1746"/>
      <c r="M13" s="1746"/>
      <c r="N13" s="1746"/>
      <c r="O13" s="1746"/>
      <c r="P13" s="1746"/>
      <c r="Q13" s="1746"/>
      <c r="R13" s="1746"/>
      <c r="S13" s="1746"/>
      <c r="T13" s="1746"/>
      <c r="U13" s="1747"/>
      <c r="V13" s="676"/>
      <c r="W13" s="676"/>
      <c r="X13" s="676"/>
      <c r="Y13" s="676"/>
      <c r="Z13" s="676"/>
      <c r="AA13" s="676"/>
      <c r="AB13" s="676"/>
      <c r="AC13" s="676"/>
      <c r="AD13" s="287"/>
      <c r="AE13" s="287"/>
      <c r="AF13" s="367"/>
      <c r="AG13" s="287"/>
      <c r="AH13" s="287"/>
      <c r="AI13" s="181"/>
      <c r="AJ13" s="163"/>
      <c r="AK13" s="286"/>
      <c r="AQ13" s="286"/>
      <c r="AR13" s="286"/>
      <c r="AS13" s="286"/>
      <c r="AT13" s="286"/>
      <c r="AU13" s="286"/>
      <c r="AV13" s="286"/>
      <c r="AW13" s="286"/>
    </row>
    <row r="14" spans="1:49" ht="18.75" customHeight="1" thickBot="1">
      <c r="A14" s="291"/>
      <c r="B14" s="1710" t="s">
        <v>382</v>
      </c>
      <c r="C14" s="1711"/>
      <c r="D14" s="1711"/>
      <c r="E14" s="1711"/>
      <c r="F14" s="1711"/>
      <c r="G14" s="1711"/>
      <c r="H14" s="1711"/>
      <c r="I14" s="1711"/>
      <c r="J14" s="1711"/>
      <c r="K14" s="1711"/>
      <c r="L14" s="1711"/>
      <c r="M14" s="1711"/>
      <c r="N14" s="1711"/>
      <c r="O14" s="1711"/>
      <c r="P14" s="1711"/>
      <c r="Q14" s="1711"/>
      <c r="R14" s="1711"/>
      <c r="S14" s="1711"/>
      <c r="T14" s="1711"/>
      <c r="U14" s="1712"/>
      <c r="V14" s="482"/>
      <c r="W14" s="482"/>
      <c r="X14" s="482"/>
      <c r="Y14" s="482"/>
      <c r="Z14" s="482"/>
      <c r="AA14" s="482"/>
      <c r="AB14" s="482"/>
      <c r="AC14" s="287"/>
      <c r="AD14" s="287"/>
      <c r="AE14" s="367"/>
      <c r="AF14" s="287"/>
      <c r="AG14" s="287"/>
      <c r="AH14" s="181"/>
      <c r="AI14" s="163"/>
      <c r="AJ14" s="286"/>
      <c r="AP14" s="286"/>
      <c r="AQ14" s="286"/>
      <c r="AR14" s="286"/>
      <c r="AS14" s="286"/>
      <c r="AT14" s="286"/>
      <c r="AU14" s="286"/>
      <c r="AV14" s="286"/>
    </row>
    <row r="15" spans="1:49" ht="15.75" customHeight="1">
      <c r="A15" s="291"/>
      <c r="B15" s="1713" t="s">
        <v>497</v>
      </c>
      <c r="C15" s="1714"/>
      <c r="D15" s="1714"/>
      <c r="E15" s="1715"/>
      <c r="F15" s="1719" t="s">
        <v>272</v>
      </c>
      <c r="G15" s="1720"/>
      <c r="H15" s="1720"/>
      <c r="I15" s="1720"/>
      <c r="J15" s="1720"/>
      <c r="K15" s="1721"/>
      <c r="L15" s="1722" t="s">
        <v>486</v>
      </c>
      <c r="M15" s="1723"/>
      <c r="N15" s="1723"/>
      <c r="O15" s="1723"/>
      <c r="P15" s="1723"/>
      <c r="Q15" s="1724"/>
      <c r="R15" s="1043"/>
      <c r="S15" s="1723" t="s">
        <v>487</v>
      </c>
      <c r="T15" s="1723"/>
      <c r="U15" s="1731"/>
      <c r="V15" s="1734"/>
      <c r="W15" s="1734"/>
      <c r="X15" s="1734"/>
      <c r="Y15" s="1734"/>
      <c r="Z15" s="1734"/>
      <c r="AA15" s="181"/>
      <c r="AB15" s="163"/>
      <c r="AC15" s="286"/>
      <c r="AI15" s="286"/>
      <c r="AJ15" s="286"/>
    </row>
    <row r="16" spans="1:49" ht="19.5" customHeight="1">
      <c r="A16" s="291"/>
      <c r="B16" s="1713"/>
      <c r="C16" s="1714"/>
      <c r="D16" s="1714"/>
      <c r="E16" s="1715"/>
      <c r="F16" s="1713"/>
      <c r="G16" s="1714"/>
      <c r="H16" s="1714"/>
      <c r="I16" s="1714"/>
      <c r="J16" s="1714"/>
      <c r="K16" s="1715"/>
      <c r="L16" s="1725"/>
      <c r="M16" s="1726"/>
      <c r="N16" s="1726"/>
      <c r="O16" s="1726"/>
      <c r="P16" s="1726"/>
      <c r="Q16" s="1727"/>
      <c r="R16" s="1044"/>
      <c r="S16" s="1726"/>
      <c r="T16" s="1726"/>
      <c r="U16" s="1732"/>
      <c r="V16" s="1734"/>
      <c r="W16" s="1734"/>
      <c r="X16" s="1734"/>
      <c r="Y16" s="1734"/>
      <c r="Z16" s="1734"/>
      <c r="AA16" s="163"/>
      <c r="AB16" s="163"/>
      <c r="AC16" s="286"/>
      <c r="AI16" s="286"/>
      <c r="AJ16" s="286"/>
    </row>
    <row r="17" spans="1:36" ht="8.25" customHeight="1" thickBot="1">
      <c r="A17" s="291"/>
      <c r="B17" s="1713"/>
      <c r="C17" s="1714"/>
      <c r="D17" s="1714"/>
      <c r="E17" s="1715"/>
      <c r="F17" s="1713"/>
      <c r="G17" s="1714"/>
      <c r="H17" s="1714"/>
      <c r="I17" s="1714"/>
      <c r="J17" s="1714"/>
      <c r="K17" s="1715"/>
      <c r="L17" s="1725"/>
      <c r="M17" s="1726"/>
      <c r="N17" s="1726"/>
      <c r="O17" s="1726"/>
      <c r="P17" s="1726"/>
      <c r="Q17" s="1727"/>
      <c r="R17" s="1044"/>
      <c r="S17" s="1726"/>
      <c r="T17" s="1726"/>
      <c r="U17" s="1732"/>
      <c r="V17" s="1734"/>
      <c r="W17" s="1734"/>
      <c r="X17" s="1734"/>
      <c r="Y17" s="1734"/>
      <c r="Z17" s="1734"/>
      <c r="AA17" s="163"/>
      <c r="AB17" s="163"/>
      <c r="AC17" s="286"/>
      <c r="AI17" s="286"/>
      <c r="AJ17" s="286"/>
    </row>
    <row r="18" spans="1:36" ht="19.5" customHeight="1" thickBot="1">
      <c r="A18" s="291"/>
      <c r="B18" s="1716"/>
      <c r="C18" s="1717"/>
      <c r="D18" s="1717"/>
      <c r="E18" s="1718"/>
      <c r="F18" s="1735" t="s">
        <v>273</v>
      </c>
      <c r="G18" s="1736"/>
      <c r="H18" s="1737"/>
      <c r="I18" s="1735" t="s">
        <v>274</v>
      </c>
      <c r="J18" s="1736"/>
      <c r="K18" s="1738"/>
      <c r="L18" s="1728"/>
      <c r="M18" s="1729"/>
      <c r="N18" s="1729"/>
      <c r="O18" s="1729"/>
      <c r="P18" s="1729"/>
      <c r="Q18" s="1730"/>
      <c r="R18" s="1045"/>
      <c r="S18" s="1729"/>
      <c r="T18" s="1729"/>
      <c r="U18" s="1733"/>
      <c r="V18" s="1734"/>
      <c r="W18" s="1734"/>
      <c r="X18" s="1734"/>
      <c r="Y18" s="1734"/>
      <c r="Z18" s="1734"/>
      <c r="AA18" s="163"/>
      <c r="AB18" s="163"/>
      <c r="AC18" s="286"/>
      <c r="AD18" s="286"/>
      <c r="AI18" s="286"/>
      <c r="AJ18" s="286"/>
    </row>
    <row r="19" spans="1:36" ht="8.25" customHeight="1">
      <c r="A19" s="291"/>
      <c r="B19" s="1751" t="s">
        <v>156</v>
      </c>
      <c r="C19" s="1753">
        <v>2</v>
      </c>
      <c r="D19" s="1754"/>
      <c r="E19" s="1754"/>
      <c r="F19" s="1757">
        <v>3</v>
      </c>
      <c r="G19" s="1758"/>
      <c r="H19" s="1759"/>
      <c r="I19" s="1760">
        <v>4</v>
      </c>
      <c r="J19" s="1754"/>
      <c r="K19" s="1761"/>
      <c r="L19" s="1762">
        <v>5</v>
      </c>
      <c r="M19" s="1763"/>
      <c r="N19" s="1763"/>
      <c r="O19" s="1763"/>
      <c r="P19" s="1763"/>
      <c r="Q19" s="1764"/>
      <c r="R19" s="1010"/>
      <c r="S19" s="1763">
        <v>6</v>
      </c>
      <c r="T19" s="1763"/>
      <c r="U19" s="1783"/>
      <c r="V19" s="1754"/>
      <c r="W19" s="1754"/>
      <c r="X19" s="1754"/>
      <c r="Y19" s="1754"/>
      <c r="Z19" s="1754"/>
      <c r="AA19" s="163"/>
      <c r="AB19" s="163"/>
      <c r="AC19" s="286"/>
      <c r="AD19" s="286"/>
    </row>
    <row r="20" spans="1:36" ht="11.25" customHeight="1" thickBot="1">
      <c r="A20" s="291"/>
      <c r="B20" s="1752"/>
      <c r="C20" s="1755"/>
      <c r="D20" s="1756"/>
      <c r="E20" s="1756"/>
      <c r="F20" s="1008" t="s">
        <v>266</v>
      </c>
      <c r="G20" s="1006" t="s">
        <v>267</v>
      </c>
      <c r="H20" s="364" t="s">
        <v>268</v>
      </c>
      <c r="I20" s="1008" t="s">
        <v>269</v>
      </c>
      <c r="J20" s="363" t="s">
        <v>271</v>
      </c>
      <c r="K20" s="1007" t="s">
        <v>270</v>
      </c>
      <c r="L20" s="1765"/>
      <c r="M20" s="1766"/>
      <c r="N20" s="1766"/>
      <c r="O20" s="1766"/>
      <c r="P20" s="1766"/>
      <c r="Q20" s="1767"/>
      <c r="R20" s="1011"/>
      <c r="S20" s="1766"/>
      <c r="T20" s="1766"/>
      <c r="U20" s="1784"/>
      <c r="V20" s="1754"/>
      <c r="W20" s="1754"/>
      <c r="X20" s="1754"/>
      <c r="Y20" s="1754"/>
      <c r="Z20" s="1754"/>
      <c r="AA20" s="163"/>
      <c r="AB20" s="163"/>
      <c r="AC20" s="286"/>
      <c r="AD20" s="286"/>
    </row>
    <row r="21" spans="1:36" ht="26.25" customHeight="1">
      <c r="A21" s="291"/>
      <c r="B21" s="1012">
        <v>1</v>
      </c>
      <c r="C21" s="1769"/>
      <c r="D21" s="1769"/>
      <c r="E21" s="1770"/>
      <c r="F21" s="1428"/>
      <c r="G21" s="1414"/>
      <c r="H21" s="1429"/>
      <c r="I21" s="1430"/>
      <c r="J21" s="1381"/>
      <c r="K21" s="1431"/>
      <c r="L21" s="1771"/>
      <c r="M21" s="1772"/>
      <c r="N21" s="1772"/>
      <c r="O21" s="1772"/>
      <c r="P21" s="1772"/>
      <c r="Q21" s="1773"/>
      <c r="R21" s="1432"/>
      <c r="S21" s="1772"/>
      <c r="T21" s="1772"/>
      <c r="U21" s="1774"/>
      <c r="V21" s="1775"/>
      <c r="W21" s="1775"/>
      <c r="X21" s="1775"/>
      <c r="Y21" s="1775"/>
      <c r="Z21" s="1775"/>
      <c r="AA21" s="163"/>
      <c r="AB21" s="163"/>
    </row>
    <row r="22" spans="1:36" ht="26.25" customHeight="1">
      <c r="A22" s="291"/>
      <c r="B22" s="1013">
        <v>2</v>
      </c>
      <c r="C22" s="1776"/>
      <c r="D22" s="1776"/>
      <c r="E22" s="1777"/>
      <c r="F22" s="1433"/>
      <c r="G22" s="1434"/>
      <c r="H22" s="1423"/>
      <c r="I22" s="1435"/>
      <c r="J22" s="1380"/>
      <c r="K22" s="1436"/>
      <c r="L22" s="1778"/>
      <c r="M22" s="1779"/>
      <c r="N22" s="1779"/>
      <c r="O22" s="1779"/>
      <c r="P22" s="1779"/>
      <c r="Q22" s="1780"/>
      <c r="R22" s="1437"/>
      <c r="S22" s="1779"/>
      <c r="T22" s="1779"/>
      <c r="U22" s="1781"/>
      <c r="V22" s="1782"/>
      <c r="W22" s="1782"/>
      <c r="X22" s="1782"/>
      <c r="Y22" s="1782"/>
      <c r="Z22" s="1782"/>
      <c r="AA22" s="163"/>
      <c r="AB22" s="163"/>
      <c r="AF22" s="359"/>
    </row>
    <row r="23" spans="1:36" ht="26.25" customHeight="1" thickBot="1">
      <c r="A23" s="291"/>
      <c r="B23" s="1013">
        <v>3</v>
      </c>
      <c r="C23" s="1776"/>
      <c r="D23" s="1776"/>
      <c r="E23" s="1777"/>
      <c r="F23" s="1438"/>
      <c r="G23" s="1439"/>
      <c r="H23" s="1440"/>
      <c r="I23" s="1435"/>
      <c r="J23" s="1380"/>
      <c r="K23" s="1436"/>
      <c r="L23" s="1778"/>
      <c r="M23" s="1779"/>
      <c r="N23" s="1779"/>
      <c r="O23" s="1779"/>
      <c r="P23" s="1779"/>
      <c r="Q23" s="1780"/>
      <c r="R23" s="1437"/>
      <c r="S23" s="1779"/>
      <c r="T23" s="1779"/>
      <c r="U23" s="1781"/>
      <c r="V23" s="1785"/>
      <c r="W23" s="1785"/>
      <c r="X23" s="1785"/>
      <c r="Y23" s="1785"/>
      <c r="Z23" s="1785"/>
      <c r="AA23" s="163"/>
      <c r="AB23" s="163"/>
    </row>
    <row r="24" spans="1:36" ht="5.25" customHeight="1">
      <c r="A24" s="291"/>
      <c r="B24" s="1786" t="s">
        <v>100</v>
      </c>
      <c r="C24" s="1787"/>
      <c r="D24" s="1787"/>
      <c r="E24" s="1787"/>
      <c r="F24" s="1787"/>
      <c r="G24" s="1787"/>
      <c r="H24" s="1787"/>
      <c r="I24" s="1787"/>
      <c r="J24" s="1787"/>
      <c r="K24" s="1787"/>
      <c r="L24" s="1787"/>
      <c r="M24" s="1787"/>
      <c r="N24" s="1787"/>
      <c r="O24" s="1787"/>
      <c r="P24" s="1787"/>
      <c r="Q24" s="1787"/>
      <c r="R24" s="1787"/>
      <c r="S24" s="1787"/>
      <c r="T24" s="1787"/>
      <c r="U24" s="1788"/>
      <c r="V24" s="702"/>
      <c r="W24" s="702"/>
      <c r="X24" s="702"/>
      <c r="Y24" s="702"/>
      <c r="Z24" s="702"/>
      <c r="AA24" s="341"/>
      <c r="AB24" s="341"/>
      <c r="AC24" s="341"/>
      <c r="AD24" s="341"/>
      <c r="AE24" s="341"/>
      <c r="AF24" s="341"/>
      <c r="AG24" s="341"/>
      <c r="AH24" s="341"/>
      <c r="AI24" s="163"/>
      <c r="AJ24" s="163"/>
    </row>
    <row r="25" spans="1:36" ht="14.25" customHeight="1">
      <c r="A25" s="291"/>
      <c r="B25" s="1789"/>
      <c r="C25" s="1790"/>
      <c r="D25" s="1790"/>
      <c r="E25" s="1790"/>
      <c r="F25" s="1790"/>
      <c r="G25" s="1790"/>
      <c r="H25" s="1790"/>
      <c r="I25" s="1790"/>
      <c r="J25" s="1790"/>
      <c r="K25" s="1790"/>
      <c r="L25" s="1790"/>
      <c r="M25" s="1790"/>
      <c r="N25" s="1790"/>
      <c r="O25" s="1790"/>
      <c r="P25" s="1790"/>
      <c r="Q25" s="1790"/>
      <c r="R25" s="1790"/>
      <c r="S25" s="1790"/>
      <c r="T25" s="1790"/>
      <c r="U25" s="1791"/>
      <c r="V25" s="702"/>
      <c r="W25" s="702"/>
      <c r="X25" s="702"/>
      <c r="Y25" s="702"/>
      <c r="Z25" s="702"/>
      <c r="AA25" s="1014"/>
      <c r="AB25" s="1014"/>
      <c r="AC25" s="1015"/>
      <c r="AD25" s="1014"/>
      <c r="AE25" s="1014"/>
      <c r="AF25" s="1014"/>
      <c r="AG25" s="1014"/>
      <c r="AI25" s="390"/>
      <c r="AJ25" s="390"/>
    </row>
    <row r="26" spans="1:36" ht="16.5" customHeight="1">
      <c r="A26" s="291"/>
      <c r="B26" s="1702"/>
      <c r="C26" s="1703"/>
      <c r="D26" s="1703"/>
      <c r="E26" s="1703"/>
      <c r="F26" s="1703"/>
      <c r="G26" s="1703"/>
      <c r="H26" s="1703"/>
      <c r="I26" s="1703"/>
      <c r="J26" s="1703"/>
      <c r="K26" s="1703"/>
      <c r="L26" s="1703"/>
      <c r="M26" s="1703"/>
      <c r="N26" s="1703"/>
      <c r="O26" s="1703"/>
      <c r="P26" s="1703"/>
      <c r="Q26" s="1703"/>
      <c r="R26" s="1703"/>
      <c r="S26" s="1703"/>
      <c r="T26" s="1703"/>
      <c r="U26" s="1704"/>
      <c r="V26" s="702"/>
      <c r="W26" s="702"/>
      <c r="X26" s="702"/>
      <c r="Y26" s="702"/>
      <c r="Z26" s="702"/>
      <c r="AA26" s="1014"/>
      <c r="AB26" s="1014"/>
      <c r="AC26" s="1014"/>
      <c r="AD26" s="1014"/>
      <c r="AE26" s="1014"/>
      <c r="AF26" s="1014"/>
      <c r="AG26" s="1014"/>
      <c r="AI26" s="390"/>
      <c r="AJ26" s="390"/>
    </row>
    <row r="27" spans="1:36" ht="12.95" customHeight="1">
      <c r="A27" s="291"/>
      <c r="B27" s="1702"/>
      <c r="C27" s="1703"/>
      <c r="D27" s="1703"/>
      <c r="E27" s="1703"/>
      <c r="F27" s="1703"/>
      <c r="G27" s="1703"/>
      <c r="H27" s="1703"/>
      <c r="I27" s="1703"/>
      <c r="J27" s="1703"/>
      <c r="K27" s="1703"/>
      <c r="L27" s="1703"/>
      <c r="M27" s="1703"/>
      <c r="N27" s="1703"/>
      <c r="O27" s="1703"/>
      <c r="P27" s="1703"/>
      <c r="Q27" s="1703"/>
      <c r="R27" s="1703"/>
      <c r="S27" s="1703"/>
      <c r="T27" s="1703"/>
      <c r="U27" s="1704"/>
      <c r="V27" s="702"/>
      <c r="W27" s="702"/>
      <c r="X27" s="702"/>
      <c r="Y27" s="702"/>
      <c r="Z27" s="702"/>
      <c r="AA27" s="1014"/>
      <c r="AB27" s="1014"/>
      <c r="AC27" s="1014"/>
      <c r="AD27" s="1014"/>
      <c r="AE27" s="1014"/>
      <c r="AF27" s="1014"/>
      <c r="AG27" s="1014"/>
      <c r="AI27" s="172"/>
      <c r="AJ27" s="172"/>
    </row>
    <row r="28" spans="1:36" ht="12.95" customHeight="1">
      <c r="A28" s="291"/>
      <c r="B28" s="1702"/>
      <c r="C28" s="1703"/>
      <c r="D28" s="1703"/>
      <c r="E28" s="1703"/>
      <c r="F28" s="1703"/>
      <c r="G28" s="1703"/>
      <c r="H28" s="1703"/>
      <c r="I28" s="1703"/>
      <c r="J28" s="1703"/>
      <c r="K28" s="1703"/>
      <c r="L28" s="1703"/>
      <c r="M28" s="1703"/>
      <c r="N28" s="1703"/>
      <c r="O28" s="1703"/>
      <c r="P28" s="1703"/>
      <c r="Q28" s="1703"/>
      <c r="R28" s="1703"/>
      <c r="S28" s="1703"/>
      <c r="T28" s="1703"/>
      <c r="U28" s="1704"/>
      <c r="V28" s="702"/>
      <c r="W28" s="702"/>
      <c r="X28" s="702"/>
      <c r="Y28" s="702"/>
      <c r="Z28" s="702"/>
      <c r="AA28" s="1014"/>
      <c r="AB28" s="1014"/>
      <c r="AC28" s="1014"/>
      <c r="AD28" s="1014"/>
      <c r="AE28" s="1014"/>
      <c r="AF28" s="1014"/>
      <c r="AG28" s="1014"/>
      <c r="AI28" s="172"/>
      <c r="AJ28" s="172"/>
    </row>
    <row r="29" spans="1:36" ht="12.95" customHeight="1">
      <c r="A29" s="291"/>
      <c r="B29" s="1702"/>
      <c r="C29" s="1703"/>
      <c r="D29" s="1703"/>
      <c r="E29" s="1703"/>
      <c r="F29" s="1703"/>
      <c r="G29" s="1703"/>
      <c r="H29" s="1703"/>
      <c r="I29" s="1703"/>
      <c r="J29" s="1703"/>
      <c r="K29" s="1703"/>
      <c r="L29" s="1703"/>
      <c r="M29" s="1703"/>
      <c r="N29" s="1703"/>
      <c r="O29" s="1703"/>
      <c r="P29" s="1703"/>
      <c r="Q29" s="1703"/>
      <c r="R29" s="1703"/>
      <c r="S29" s="1703"/>
      <c r="T29" s="1703"/>
      <c r="U29" s="1704"/>
      <c r="V29" s="702"/>
      <c r="W29" s="702"/>
      <c r="X29" s="702"/>
      <c r="Y29" s="702"/>
      <c r="Z29" s="702"/>
      <c r="AA29" s="1014"/>
      <c r="AB29" s="1014"/>
      <c r="AC29" s="1014"/>
      <c r="AD29" s="1014"/>
      <c r="AE29" s="1014"/>
      <c r="AF29" s="1014"/>
      <c r="AG29" s="1014"/>
      <c r="AI29" s="172"/>
      <c r="AJ29" s="172"/>
    </row>
    <row r="30" spans="1:36" ht="12.95" customHeight="1">
      <c r="A30" s="291"/>
      <c r="B30" s="1702"/>
      <c r="C30" s="1703"/>
      <c r="D30" s="1703"/>
      <c r="E30" s="1703"/>
      <c r="F30" s="1703"/>
      <c r="G30" s="1703"/>
      <c r="H30" s="1703"/>
      <c r="I30" s="1703"/>
      <c r="J30" s="1703"/>
      <c r="K30" s="1703"/>
      <c r="L30" s="1703"/>
      <c r="M30" s="1703"/>
      <c r="N30" s="1703"/>
      <c r="O30" s="1703"/>
      <c r="P30" s="1703"/>
      <c r="Q30" s="1703"/>
      <c r="R30" s="1703"/>
      <c r="S30" s="1703"/>
      <c r="T30" s="1703"/>
      <c r="U30" s="1704"/>
      <c r="V30" s="702"/>
      <c r="W30" s="702"/>
      <c r="X30" s="702"/>
      <c r="Y30" s="702"/>
      <c r="Z30" s="702"/>
      <c r="AA30" s="1014"/>
      <c r="AB30" s="1014"/>
      <c r="AC30" s="1014"/>
      <c r="AD30" s="1014"/>
      <c r="AE30" s="1014"/>
      <c r="AF30" s="1014"/>
      <c r="AG30" s="1014"/>
      <c r="AI30" s="172"/>
      <c r="AJ30" s="172"/>
    </row>
    <row r="31" spans="1:36" ht="40.5" customHeight="1" thickBot="1">
      <c r="A31" s="291"/>
      <c r="B31" s="1705"/>
      <c r="C31" s="1706"/>
      <c r="D31" s="1706"/>
      <c r="E31" s="1706"/>
      <c r="F31" s="1706"/>
      <c r="G31" s="1706"/>
      <c r="H31" s="1706"/>
      <c r="I31" s="1706"/>
      <c r="J31" s="1706"/>
      <c r="K31" s="1706"/>
      <c r="L31" s="1706"/>
      <c r="M31" s="1706"/>
      <c r="N31" s="1706"/>
      <c r="O31" s="1706"/>
      <c r="P31" s="1706"/>
      <c r="Q31" s="1706"/>
      <c r="R31" s="1706"/>
      <c r="S31" s="1706"/>
      <c r="T31" s="1706"/>
      <c r="U31" s="1707"/>
      <c r="V31" s="702"/>
      <c r="W31" s="702"/>
      <c r="X31" s="702"/>
      <c r="Y31" s="702"/>
      <c r="Z31" s="702"/>
      <c r="AA31" s="1014"/>
      <c r="AB31" s="1014"/>
      <c r="AC31" s="1014"/>
      <c r="AD31" s="1014"/>
      <c r="AE31" s="1014"/>
      <c r="AF31" s="1014"/>
      <c r="AG31" s="1014"/>
      <c r="AI31" s="172"/>
      <c r="AJ31" s="172"/>
    </row>
    <row r="32" spans="1:36" ht="87.75" customHeight="1">
      <c r="A32" s="291"/>
      <c r="B32" s="291"/>
      <c r="C32" s="391"/>
      <c r="D32" s="392"/>
      <c r="E32" s="392"/>
      <c r="F32" s="392"/>
      <c r="G32" s="392"/>
      <c r="H32" s="392"/>
      <c r="I32" s="392"/>
      <c r="J32" s="392"/>
      <c r="K32" s="392"/>
      <c r="L32" s="392"/>
      <c r="M32" s="392"/>
      <c r="N32" s="392"/>
      <c r="O32" s="392"/>
      <c r="P32" s="392"/>
      <c r="Q32" s="392"/>
      <c r="R32" s="392"/>
      <c r="S32" s="392"/>
      <c r="T32" s="1016"/>
      <c r="U32" s="1017"/>
      <c r="V32" s="1018"/>
      <c r="W32" s="1019"/>
      <c r="X32" s="1019"/>
      <c r="Y32" s="1019"/>
      <c r="Z32" s="1019"/>
      <c r="AA32" s="1014"/>
      <c r="AB32" s="1014"/>
      <c r="AC32" s="1014"/>
      <c r="AD32" s="1014"/>
      <c r="AE32" s="1014"/>
      <c r="AF32" s="1014"/>
      <c r="AG32" s="1014"/>
      <c r="AI32" s="167"/>
      <c r="AJ32" s="167"/>
    </row>
    <row r="33" spans="1:57" ht="12.95" customHeight="1">
      <c r="A33" s="291"/>
      <c r="B33" s="291"/>
      <c r="C33" s="391"/>
      <c r="D33" s="337"/>
      <c r="E33" s="337"/>
      <c r="F33" s="337"/>
      <c r="G33" s="337"/>
      <c r="H33" s="337"/>
      <c r="I33" s="337"/>
      <c r="J33" s="337"/>
      <c r="K33" s="337"/>
      <c r="L33" s="337"/>
      <c r="M33" s="337"/>
      <c r="N33" s="337"/>
      <c r="O33" s="337"/>
      <c r="P33" s="337"/>
      <c r="Q33" s="332"/>
      <c r="R33" s="332"/>
      <c r="S33" s="332"/>
      <c r="T33" s="332"/>
      <c r="U33" s="1020"/>
      <c r="V33" s="1021"/>
      <c r="W33" s="1021"/>
      <c r="X33" s="1021"/>
      <c r="Y33" s="1021"/>
      <c r="Z33" s="1021"/>
      <c r="AA33" s="1014"/>
      <c r="AB33" s="1014"/>
      <c r="AC33" s="1014"/>
      <c r="AD33" s="1014"/>
      <c r="AE33" s="1014"/>
      <c r="AF33" s="1014"/>
      <c r="AG33" s="1014"/>
      <c r="AI33" s="167"/>
      <c r="AJ33" s="167"/>
    </row>
    <row r="34" spans="1:57" ht="12.95" customHeight="1">
      <c r="A34" s="291"/>
      <c r="B34" s="291"/>
      <c r="C34" s="391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163"/>
      <c r="R34" s="163"/>
      <c r="S34" s="286"/>
      <c r="T34" s="286"/>
      <c r="U34" s="1020"/>
      <c r="V34" s="1021"/>
      <c r="W34" s="1021"/>
      <c r="X34" s="1021"/>
      <c r="Y34" s="1021"/>
      <c r="Z34" s="1021"/>
      <c r="AA34" s="1014"/>
      <c r="AB34" s="1014"/>
      <c r="AC34" s="1014"/>
      <c r="AD34" s="1014"/>
      <c r="AE34" s="1014"/>
      <c r="AF34" s="1014"/>
      <c r="AG34" s="1014"/>
      <c r="AI34" s="167"/>
      <c r="AJ34" s="167"/>
      <c r="AK34" s="286"/>
      <c r="AL34" s="286"/>
      <c r="AM34" s="286"/>
      <c r="AN34" s="286"/>
      <c r="AO34" s="286"/>
      <c r="AP34" s="286"/>
    </row>
    <row r="35" spans="1:57" ht="9.75" customHeight="1">
      <c r="A35" s="291"/>
      <c r="B35" s="291"/>
      <c r="C35" s="391"/>
      <c r="D35" s="337"/>
      <c r="E35" s="337"/>
      <c r="F35" s="337"/>
      <c r="G35" s="337"/>
      <c r="H35" s="337"/>
      <c r="I35" s="337"/>
      <c r="J35" s="337"/>
      <c r="K35" s="337"/>
      <c r="L35" s="337"/>
      <c r="M35" s="337"/>
      <c r="N35" s="337"/>
      <c r="O35" s="337"/>
      <c r="P35" s="337"/>
      <c r="Q35" s="163"/>
      <c r="R35" s="163"/>
      <c r="S35" s="286"/>
      <c r="T35" s="286"/>
      <c r="U35" s="1020"/>
      <c r="V35" s="1021"/>
      <c r="W35" s="1021"/>
      <c r="X35" s="1021"/>
      <c r="Y35" s="1021"/>
      <c r="Z35" s="1021"/>
      <c r="AA35" s="312"/>
      <c r="AB35" s="312"/>
      <c r="AC35" s="312"/>
      <c r="AD35" s="312"/>
      <c r="AE35" s="312"/>
      <c r="AF35" s="312"/>
      <c r="AG35" s="1014"/>
      <c r="AI35" s="167"/>
      <c r="AJ35" s="167"/>
      <c r="AK35" s="286"/>
      <c r="AL35" s="286"/>
      <c r="AM35" s="286"/>
      <c r="AN35" s="286"/>
      <c r="AO35" s="286"/>
      <c r="AP35" s="286"/>
    </row>
    <row r="36" spans="1:57" ht="12.95" customHeight="1">
      <c r="A36" s="291"/>
      <c r="B36" s="291"/>
      <c r="C36" s="391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08"/>
      <c r="R36" s="308"/>
      <c r="S36" s="308"/>
      <c r="T36" s="308"/>
      <c r="U36" s="1020"/>
      <c r="V36" s="1021"/>
      <c r="W36" s="1021"/>
      <c r="X36" s="1021"/>
      <c r="Y36" s="1021"/>
      <c r="Z36" s="1021"/>
      <c r="AA36" s="312"/>
      <c r="AB36" s="312"/>
      <c r="AC36" s="312"/>
      <c r="AD36" s="312"/>
      <c r="AE36" s="312"/>
      <c r="AF36" s="312"/>
      <c r="AG36" s="1014"/>
      <c r="AI36" s="167"/>
      <c r="AJ36" s="167"/>
      <c r="AK36" s="286"/>
      <c r="AL36" s="286"/>
      <c r="AM36" s="286"/>
      <c r="AN36" s="286"/>
      <c r="AO36" s="286"/>
      <c r="AP36" s="286"/>
      <c r="AQ36" s="286"/>
      <c r="AR36" s="286"/>
      <c r="AS36" s="286"/>
      <c r="AT36" s="286"/>
      <c r="AU36" s="286"/>
      <c r="AV36" s="286"/>
      <c r="AW36" s="286"/>
      <c r="AX36" s="286"/>
      <c r="AY36" s="286"/>
      <c r="AZ36" s="286"/>
      <c r="BA36" s="286"/>
      <c r="BB36" s="286"/>
      <c r="BC36" s="286"/>
      <c r="BD36" s="286"/>
      <c r="BE36" s="286"/>
    </row>
    <row r="37" spans="1:57" ht="15" customHeight="1">
      <c r="A37" s="291"/>
      <c r="B37" s="291"/>
      <c r="C37" s="344"/>
      <c r="D37" s="344"/>
      <c r="E37" s="344"/>
      <c r="F37" s="344"/>
      <c r="G37" s="342"/>
      <c r="H37" s="342"/>
      <c r="I37" s="342"/>
      <c r="J37" s="296"/>
      <c r="K37" s="296"/>
      <c r="L37" s="296"/>
      <c r="M37" s="335"/>
      <c r="N37" s="296"/>
      <c r="O37" s="296"/>
      <c r="P37" s="296"/>
      <c r="Q37" s="163"/>
      <c r="R37" s="163"/>
      <c r="S37" s="286"/>
      <c r="T37" s="286"/>
      <c r="U37" s="1020"/>
      <c r="V37" s="1021"/>
      <c r="W37" s="1021"/>
      <c r="X37" s="1021"/>
      <c r="Y37" s="1021"/>
      <c r="Z37" s="1021"/>
      <c r="AA37" s="312"/>
      <c r="AB37" s="312"/>
      <c r="AC37" s="312"/>
      <c r="AD37" s="312"/>
      <c r="AE37" s="312"/>
      <c r="AF37" s="312"/>
      <c r="AG37" s="169"/>
      <c r="AI37" s="167"/>
      <c r="AJ37" s="167"/>
      <c r="AK37" s="286"/>
      <c r="AL37" s="286"/>
      <c r="AM37" s="286"/>
      <c r="AN37" s="286"/>
      <c r="AO37" s="286"/>
      <c r="AP37" s="286"/>
      <c r="AQ37" s="286"/>
      <c r="AR37" s="286"/>
      <c r="AS37" s="286"/>
      <c r="AT37" s="286"/>
      <c r="AU37" s="286"/>
      <c r="AV37" s="286"/>
      <c r="AW37" s="286"/>
      <c r="AX37" s="286"/>
      <c r="AY37" s="286"/>
      <c r="AZ37" s="286"/>
      <c r="BA37" s="286"/>
      <c r="BB37" s="286"/>
      <c r="BC37" s="286"/>
      <c r="BD37" s="286"/>
      <c r="BE37" s="286"/>
    </row>
    <row r="38" spans="1:57" ht="12.95" customHeight="1">
      <c r="A38" s="291"/>
      <c r="B38" s="291"/>
      <c r="C38" s="335"/>
      <c r="D38" s="342"/>
      <c r="E38" s="335"/>
      <c r="F38" s="335"/>
      <c r="G38" s="335"/>
      <c r="H38" s="335"/>
      <c r="I38" s="335"/>
      <c r="J38" s="335"/>
      <c r="K38" s="335"/>
      <c r="L38" s="335"/>
      <c r="M38" s="315"/>
      <c r="N38" s="296"/>
      <c r="O38" s="296"/>
      <c r="P38" s="296"/>
      <c r="Q38" s="163"/>
      <c r="R38" s="163"/>
      <c r="S38" s="286"/>
      <c r="T38" s="286"/>
      <c r="U38" s="837"/>
      <c r="V38" s="706"/>
      <c r="W38" s="706"/>
      <c r="X38" s="706"/>
      <c r="Y38" s="706"/>
      <c r="Z38" s="706"/>
      <c r="AA38" s="312"/>
      <c r="AB38" s="312"/>
      <c r="AC38" s="312"/>
      <c r="AD38" s="312"/>
      <c r="AE38" s="312"/>
      <c r="AF38" s="1014"/>
      <c r="AG38" s="296"/>
      <c r="AI38" s="163"/>
      <c r="AJ38" s="163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</row>
    <row r="39" spans="1:57" ht="13.5" customHeight="1">
      <c r="A39" s="291"/>
      <c r="B39" s="291"/>
      <c r="C39" s="335"/>
      <c r="D39" s="342"/>
      <c r="E39" s="335"/>
      <c r="F39" s="335"/>
      <c r="G39" s="335"/>
      <c r="H39" s="335"/>
      <c r="I39" s="335"/>
      <c r="J39" s="335"/>
      <c r="K39" s="335"/>
      <c r="L39" s="335"/>
      <c r="M39" s="315"/>
      <c r="N39" s="335"/>
      <c r="O39" s="296"/>
      <c r="P39" s="296"/>
      <c r="Q39" s="748"/>
      <c r="R39" s="748"/>
      <c r="S39" s="748"/>
      <c r="T39" s="286"/>
      <c r="U39" s="837"/>
      <c r="V39" s="706"/>
      <c r="W39" s="706"/>
      <c r="X39" s="706"/>
      <c r="Y39" s="706"/>
      <c r="Z39" s="706"/>
      <c r="AA39" s="1014"/>
      <c r="AB39" s="1014"/>
      <c r="AC39" s="1014"/>
      <c r="AD39" s="1014"/>
      <c r="AE39" s="1014"/>
      <c r="AF39" s="1014"/>
      <c r="AG39" s="296"/>
      <c r="AI39" s="163"/>
      <c r="AJ39" s="163"/>
      <c r="AK39" s="286"/>
      <c r="AL39" s="286"/>
      <c r="AM39" s="286"/>
      <c r="AN39" s="286"/>
      <c r="AO39" s="286"/>
      <c r="AP39" s="286"/>
      <c r="AQ39" s="286"/>
      <c r="AR39" s="286"/>
      <c r="AS39" s="286"/>
      <c r="AT39" s="286"/>
      <c r="AU39" s="286"/>
      <c r="AV39" s="286"/>
    </row>
    <row r="40" spans="1:57" ht="12.75" customHeight="1">
      <c r="A40" s="291"/>
      <c r="B40" s="291"/>
      <c r="C40" s="335"/>
      <c r="D40" s="342"/>
      <c r="E40" s="335"/>
      <c r="F40" s="335"/>
      <c r="G40" s="335"/>
      <c r="H40" s="335"/>
      <c r="I40" s="335"/>
      <c r="J40" s="335"/>
      <c r="K40" s="335"/>
      <c r="L40" s="335"/>
      <c r="M40" s="315"/>
      <c r="N40" s="335"/>
      <c r="O40" s="296"/>
      <c r="P40" s="296"/>
      <c r="Q40" s="163"/>
      <c r="R40" s="163"/>
      <c r="S40" s="286"/>
      <c r="T40" s="286"/>
      <c r="U40" s="837"/>
      <c r="V40" s="706"/>
      <c r="W40" s="706"/>
      <c r="X40" s="706"/>
      <c r="Y40" s="706"/>
      <c r="Z40" s="706"/>
      <c r="AA40" s="1014"/>
      <c r="AB40" s="1014"/>
      <c r="AC40" s="1014"/>
      <c r="AD40" s="1014"/>
      <c r="AE40" s="1014"/>
      <c r="AF40" s="1014"/>
      <c r="AG40" s="296"/>
      <c r="AI40" s="163"/>
      <c r="AJ40" s="163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</row>
    <row r="41" spans="1:57" ht="6.75" customHeight="1">
      <c r="A41" s="291"/>
      <c r="B41" s="291"/>
      <c r="C41" s="335"/>
      <c r="D41" s="342"/>
      <c r="E41" s="335"/>
      <c r="F41" s="335"/>
      <c r="G41" s="335"/>
      <c r="H41" s="335"/>
      <c r="I41" s="335"/>
      <c r="J41" s="335"/>
      <c r="K41" s="335"/>
      <c r="L41" s="335"/>
      <c r="M41" s="315"/>
      <c r="N41" s="335"/>
      <c r="O41" s="296"/>
      <c r="P41" s="296"/>
      <c r="Q41" s="163"/>
      <c r="R41" s="163"/>
      <c r="S41" s="286"/>
      <c r="T41" s="286"/>
      <c r="U41" s="837"/>
      <c r="V41" s="706"/>
      <c r="W41" s="706"/>
      <c r="X41" s="706"/>
      <c r="Y41" s="706"/>
      <c r="Z41" s="706"/>
      <c r="AA41" s="1014"/>
      <c r="AB41" s="1014"/>
      <c r="AC41" s="1014"/>
      <c r="AD41" s="1014"/>
      <c r="AE41" s="1014"/>
      <c r="AF41" s="1014"/>
      <c r="AG41" s="296"/>
      <c r="AI41" s="163"/>
      <c r="AJ41" s="163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</row>
    <row r="42" spans="1:57" ht="13.5" customHeight="1">
      <c r="A42" s="291"/>
      <c r="B42" s="291"/>
      <c r="C42" s="335"/>
      <c r="D42" s="342"/>
      <c r="E42" s="335"/>
      <c r="F42" s="335"/>
      <c r="G42" s="335"/>
      <c r="H42" s="335"/>
      <c r="I42" s="335"/>
      <c r="J42" s="335"/>
      <c r="K42" s="335"/>
      <c r="L42" s="335"/>
      <c r="M42" s="315"/>
      <c r="N42" s="341"/>
      <c r="O42" s="341"/>
      <c r="P42" s="341"/>
      <c r="Q42" s="308"/>
      <c r="R42" s="308"/>
      <c r="S42" s="308"/>
      <c r="T42" s="308"/>
      <c r="U42" s="837"/>
      <c r="V42" s="706"/>
      <c r="W42" s="706"/>
      <c r="X42" s="706"/>
      <c r="Y42" s="706"/>
      <c r="Z42" s="706"/>
      <c r="AA42" s="1014"/>
      <c r="AB42" s="1014"/>
      <c r="AC42" s="1014"/>
      <c r="AD42" s="1014"/>
      <c r="AE42" s="1014"/>
      <c r="AG42" s="296"/>
      <c r="AI42" s="163"/>
      <c r="AJ42" s="163"/>
      <c r="AK42" s="286"/>
      <c r="AL42" s="286"/>
      <c r="AM42" s="286"/>
      <c r="AN42" s="286"/>
      <c r="AO42" s="286"/>
      <c r="AP42" s="286"/>
      <c r="AQ42" s="286"/>
      <c r="AR42" s="286"/>
      <c r="AS42" s="286"/>
      <c r="AT42" s="286"/>
      <c r="AU42" s="286"/>
      <c r="AV42" s="286"/>
    </row>
    <row r="43" spans="1:57" ht="17.25" customHeight="1">
      <c r="A43" s="291"/>
      <c r="B43" s="291"/>
      <c r="J43" s="1022"/>
      <c r="K43" s="1022"/>
      <c r="L43" s="1022"/>
      <c r="M43" s="1022"/>
      <c r="N43" s="1014"/>
      <c r="O43" s="1014"/>
      <c r="P43" s="1014"/>
      <c r="Q43" s="163"/>
      <c r="R43" s="163"/>
      <c r="S43" s="286"/>
      <c r="T43" s="286"/>
      <c r="U43" s="1023"/>
      <c r="V43" s="1768"/>
      <c r="W43" s="1768"/>
      <c r="X43" s="1768"/>
      <c r="Y43" s="1768"/>
      <c r="Z43" s="1768"/>
      <c r="AA43" s="1014"/>
      <c r="AB43" s="1792"/>
      <c r="AC43" s="1792"/>
      <c r="AD43" s="1792"/>
      <c r="AE43" s="1792"/>
      <c r="AF43" s="1792"/>
      <c r="AG43" s="296"/>
      <c r="AI43" s="163"/>
      <c r="AJ43" s="163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</row>
    <row r="44" spans="1:57" ht="17.25" customHeight="1">
      <c r="A44" s="291"/>
      <c r="B44" s="291"/>
      <c r="J44" s="1022"/>
      <c r="K44" s="1022"/>
      <c r="N44" s="1014"/>
      <c r="O44" s="1014"/>
      <c r="P44" s="1014"/>
      <c r="Q44" s="163"/>
      <c r="R44" s="163"/>
      <c r="U44" s="1023"/>
      <c r="V44" s="1014"/>
      <c r="W44" s="1014"/>
      <c r="X44" s="1014"/>
      <c r="Y44" s="1014"/>
      <c r="Z44" s="1014"/>
      <c r="AA44" s="1014"/>
      <c r="AB44" s="1793"/>
      <c r="AC44" s="1793"/>
      <c r="AD44" s="1793"/>
      <c r="AE44" s="1793"/>
      <c r="AF44" s="1793"/>
      <c r="AG44" s="296"/>
      <c r="AI44" s="163"/>
      <c r="AJ44" s="163"/>
      <c r="AK44" s="286"/>
      <c r="AL44" s="286"/>
      <c r="AM44" s="286"/>
      <c r="AN44" s="286"/>
      <c r="AO44" s="286"/>
      <c r="AP44" s="286"/>
      <c r="AQ44" s="286"/>
      <c r="AR44" s="286"/>
      <c r="AS44" s="286"/>
      <c r="AT44" s="286"/>
      <c r="AU44" s="286"/>
      <c r="AV44" s="286"/>
    </row>
    <row r="45" spans="1:57" ht="17.25" customHeight="1">
      <c r="A45" s="291"/>
      <c r="B45" s="291"/>
      <c r="J45" s="1022"/>
      <c r="K45" s="1022"/>
      <c r="N45" s="341"/>
      <c r="O45" s="341"/>
      <c r="P45" s="341"/>
      <c r="Q45" s="748"/>
      <c r="R45" s="748"/>
      <c r="S45" s="1024"/>
      <c r="T45" s="1024"/>
      <c r="U45" s="1025"/>
      <c r="V45" s="1014"/>
      <c r="W45" s="1014"/>
      <c r="X45" s="1014"/>
      <c r="Y45" s="1014"/>
      <c r="Z45" s="1014"/>
      <c r="AA45" s="304"/>
      <c r="AB45" s="1793"/>
      <c r="AC45" s="1793"/>
      <c r="AD45" s="1793"/>
      <c r="AE45" s="1793"/>
      <c r="AF45" s="1793"/>
      <c r="AG45" s="296"/>
      <c r="AI45" s="163"/>
      <c r="AJ45" s="163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</row>
    <row r="46" spans="1:57" ht="17.25" customHeight="1">
      <c r="A46" s="291"/>
      <c r="B46" s="291"/>
      <c r="J46" s="1022"/>
      <c r="K46" s="1022"/>
      <c r="N46" s="1014"/>
      <c r="O46" s="1014"/>
      <c r="P46" s="1014"/>
      <c r="Q46" s="163"/>
      <c r="R46" s="163"/>
      <c r="S46" s="1026"/>
      <c r="T46" s="1026"/>
      <c r="U46" s="1027"/>
      <c r="V46" s="341"/>
      <c r="W46" s="341"/>
      <c r="X46" s="341"/>
      <c r="Y46" s="341"/>
      <c r="Z46" s="341"/>
      <c r="AA46" s="1014"/>
      <c r="AB46" s="1794"/>
      <c r="AC46" s="1794"/>
      <c r="AD46" s="1794"/>
      <c r="AE46" s="1794"/>
      <c r="AF46" s="1794"/>
      <c r="AG46" s="296"/>
      <c r="AI46" s="163"/>
      <c r="AJ46" s="163"/>
      <c r="AK46" s="286"/>
      <c r="AL46" s="286"/>
      <c r="AM46" s="286"/>
      <c r="AN46" s="286"/>
      <c r="AO46" s="286"/>
      <c r="AP46" s="286"/>
      <c r="AQ46" s="286"/>
      <c r="AR46" s="286"/>
      <c r="AS46" s="286"/>
      <c r="AT46" s="286"/>
      <c r="AU46" s="286"/>
      <c r="AV46" s="286"/>
    </row>
    <row r="47" spans="1:57" ht="17.25" customHeight="1">
      <c r="A47" s="291"/>
      <c r="B47" s="291"/>
      <c r="J47" s="1022"/>
      <c r="K47" s="1022"/>
      <c r="L47" s="832"/>
      <c r="N47" s="1014"/>
      <c r="O47" s="1014"/>
      <c r="P47" s="1014"/>
      <c r="Q47" s="1014"/>
      <c r="R47" s="1014"/>
      <c r="S47" s="1028"/>
      <c r="T47" s="1028"/>
      <c r="U47" s="1027"/>
      <c r="V47" s="1014"/>
      <c r="W47" s="1014"/>
      <c r="X47" s="1014"/>
      <c r="Y47" s="1014"/>
      <c r="Z47" s="1014"/>
      <c r="AA47" s="1014"/>
      <c r="AB47" s="1795"/>
      <c r="AC47" s="1795"/>
      <c r="AD47" s="1795"/>
      <c r="AE47" s="1795"/>
      <c r="AF47" s="1795"/>
      <c r="AG47" s="296"/>
      <c r="AI47" s="163"/>
      <c r="AJ47" s="163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</row>
    <row r="48" spans="1:57" ht="17.25" customHeight="1">
      <c r="A48" s="291"/>
      <c r="B48" s="291"/>
      <c r="J48" s="1022"/>
      <c r="K48" s="1022"/>
      <c r="N48" s="341"/>
      <c r="O48" s="341"/>
      <c r="P48" s="341"/>
      <c r="Q48" s="1014"/>
      <c r="R48" s="341"/>
      <c r="S48" s="1029"/>
      <c r="T48" s="1029"/>
      <c r="U48" s="1030"/>
      <c r="V48" s="1014"/>
      <c r="W48" s="1014"/>
      <c r="X48" s="1014"/>
      <c r="Y48" s="1014"/>
      <c r="Z48" s="1014"/>
      <c r="AA48" s="1014"/>
      <c r="AB48" s="1795"/>
      <c r="AC48" s="1795"/>
      <c r="AD48" s="1795"/>
      <c r="AE48" s="1795"/>
      <c r="AF48" s="1795"/>
      <c r="AG48" s="296"/>
      <c r="AI48" s="163"/>
      <c r="AJ48" s="163"/>
      <c r="AK48" s="286"/>
      <c r="AL48" s="286"/>
      <c r="AM48" s="286"/>
      <c r="AN48" s="286"/>
      <c r="AO48" s="286"/>
      <c r="AP48" s="286"/>
      <c r="AQ48" s="286"/>
      <c r="AR48" s="286"/>
      <c r="AS48" s="286"/>
      <c r="AT48" s="286"/>
      <c r="AU48" s="286"/>
      <c r="AV48" s="286"/>
    </row>
    <row r="49" spans="1:48" ht="17.25" customHeight="1">
      <c r="A49" s="291"/>
      <c r="B49" s="291"/>
      <c r="J49" s="1022"/>
      <c r="K49" s="1022"/>
      <c r="N49" s="1014"/>
      <c r="O49" s="1014"/>
      <c r="P49" s="1014"/>
      <c r="Q49" s="1014"/>
      <c r="R49" s="1014"/>
      <c r="S49" s="1028"/>
      <c r="T49" s="1028"/>
      <c r="U49" s="1031"/>
      <c r="V49" s="341"/>
      <c r="W49" s="341"/>
      <c r="X49" s="341"/>
      <c r="Y49" s="341"/>
      <c r="Z49" s="341"/>
      <c r="AA49" s="1014"/>
      <c r="AB49" s="1794"/>
      <c r="AC49" s="1794"/>
      <c r="AD49" s="1794"/>
      <c r="AE49" s="1794"/>
      <c r="AF49" s="1794"/>
      <c r="AG49" s="296"/>
      <c r="AI49" s="163"/>
      <c r="AJ49" s="163"/>
      <c r="AK49" s="286"/>
      <c r="AL49" s="286"/>
      <c r="AM49" s="286"/>
      <c r="AN49" s="286"/>
      <c r="AO49" s="286"/>
      <c r="AP49" s="286"/>
      <c r="AQ49" s="286"/>
      <c r="AR49" s="286"/>
      <c r="AS49" s="286"/>
      <c r="AT49" s="286"/>
      <c r="AU49" s="286"/>
      <c r="AV49" s="286"/>
    </row>
    <row r="50" spans="1:48" ht="17.25" customHeight="1">
      <c r="A50" s="291"/>
      <c r="B50" s="291"/>
      <c r="C50" s="335"/>
      <c r="J50" s="1022"/>
      <c r="K50" s="1022"/>
      <c r="L50" s="335"/>
      <c r="M50" s="335"/>
      <c r="N50" s="1014"/>
      <c r="O50" s="1014"/>
      <c r="P50" s="1014"/>
      <c r="Q50" s="1014"/>
      <c r="R50" s="1014"/>
      <c r="S50" s="1028"/>
      <c r="T50" s="1028"/>
      <c r="U50" s="1027"/>
      <c r="V50" s="1014"/>
      <c r="W50" s="1014"/>
      <c r="X50" s="1014"/>
      <c r="Y50" s="1014"/>
      <c r="Z50" s="1014"/>
      <c r="AA50" s="1014"/>
      <c r="AB50" s="1803"/>
      <c r="AC50" s="1803"/>
      <c r="AD50" s="1803"/>
      <c r="AE50" s="1803"/>
      <c r="AF50" s="1803"/>
      <c r="AG50" s="296"/>
      <c r="AI50" s="163"/>
      <c r="AJ50" s="163"/>
      <c r="AK50" s="286"/>
      <c r="AL50" s="286"/>
      <c r="AM50" s="286"/>
      <c r="AN50" s="286"/>
      <c r="AO50" s="286"/>
      <c r="AP50" s="286"/>
      <c r="AQ50" s="286"/>
      <c r="AR50" s="286"/>
      <c r="AS50" s="286"/>
      <c r="AT50" s="286"/>
      <c r="AU50" s="286"/>
      <c r="AV50" s="286"/>
    </row>
    <row r="51" spans="1:48" ht="17.25" customHeight="1">
      <c r="A51" s="291"/>
      <c r="B51" s="291"/>
      <c r="C51" s="445"/>
      <c r="D51" s="445"/>
      <c r="E51" s="445"/>
      <c r="F51" s="445"/>
      <c r="G51" s="445"/>
      <c r="H51" s="445"/>
      <c r="I51" s="445"/>
      <c r="J51" s="445"/>
      <c r="K51" s="1796"/>
      <c r="L51" s="1796"/>
      <c r="M51" s="1796"/>
      <c r="N51" s="1796"/>
      <c r="O51" s="445"/>
      <c r="P51" s="445"/>
      <c r="Q51" s="1014"/>
      <c r="R51" s="445"/>
      <c r="S51" s="1797"/>
      <c r="T51" s="1798"/>
      <c r="U51" s="1799"/>
      <c r="V51" s="1014"/>
      <c r="W51" s="1014"/>
      <c r="X51" s="1014"/>
      <c r="Y51" s="1014"/>
      <c r="Z51" s="1014"/>
      <c r="AA51" s="304"/>
      <c r="AB51" s="1803"/>
      <c r="AC51" s="1803"/>
      <c r="AD51" s="1803"/>
      <c r="AE51" s="1803"/>
      <c r="AF51" s="1803"/>
      <c r="AG51" s="296"/>
      <c r="AI51" s="163"/>
      <c r="AJ51" s="163"/>
      <c r="AK51" s="286"/>
      <c r="AL51" s="286"/>
      <c r="AM51" s="286"/>
      <c r="AN51" s="286"/>
      <c r="AO51" s="286"/>
      <c r="AP51" s="286"/>
      <c r="AQ51" s="286"/>
      <c r="AR51" s="286"/>
      <c r="AS51" s="286"/>
      <c r="AT51" s="286"/>
      <c r="AU51" s="286"/>
      <c r="AV51" s="286"/>
    </row>
    <row r="52" spans="1:48" ht="17.25" customHeight="1">
      <c r="A52" s="291"/>
      <c r="B52" s="291"/>
      <c r="C52" s="445"/>
      <c r="D52" s="445"/>
      <c r="E52" s="445"/>
      <c r="F52" s="445"/>
      <c r="G52" s="445"/>
      <c r="H52" s="445"/>
      <c r="I52" s="445"/>
      <c r="J52" s="445"/>
      <c r="K52" s="1014"/>
      <c r="L52" s="1014"/>
      <c r="M52" s="1014"/>
      <c r="N52" s="1014"/>
      <c r="O52" s="312"/>
      <c r="P52" s="312"/>
      <c r="Q52" s="1014"/>
      <c r="R52" s="312"/>
      <c r="S52" s="1014"/>
      <c r="T52" s="1014"/>
      <c r="U52" s="1023"/>
      <c r="V52" s="445"/>
      <c r="W52" s="445"/>
      <c r="X52" s="445"/>
      <c r="Y52" s="445"/>
      <c r="Z52" s="445"/>
      <c r="AA52" s="304"/>
      <c r="AB52" s="1794"/>
      <c r="AC52" s="1794"/>
      <c r="AD52" s="1794"/>
      <c r="AE52" s="1794"/>
      <c r="AF52" s="1794"/>
      <c r="AG52" s="296"/>
      <c r="AI52" s="163"/>
      <c r="AJ52" s="163"/>
      <c r="AK52" s="286"/>
      <c r="AL52" s="286"/>
      <c r="AM52" s="286"/>
      <c r="AN52" s="286"/>
      <c r="AO52" s="286"/>
      <c r="AP52" s="286"/>
      <c r="AQ52" s="286"/>
      <c r="AR52" s="286"/>
      <c r="AS52" s="286"/>
      <c r="AT52" s="286"/>
      <c r="AU52" s="286"/>
      <c r="AV52" s="286"/>
    </row>
    <row r="53" spans="1:48" ht="17.25" customHeight="1">
      <c r="A53" s="291"/>
      <c r="B53" s="291"/>
      <c r="C53" s="445"/>
      <c r="D53" s="445"/>
      <c r="E53" s="445"/>
      <c r="F53" s="445"/>
      <c r="G53" s="445"/>
      <c r="H53" s="445"/>
      <c r="I53" s="445"/>
      <c r="J53" s="445"/>
      <c r="K53" s="1014"/>
      <c r="L53" s="1014"/>
      <c r="M53" s="1014"/>
      <c r="N53" s="1014"/>
      <c r="O53" s="312"/>
      <c r="P53" s="312"/>
      <c r="Q53" s="1014"/>
      <c r="R53" s="312"/>
      <c r="S53" s="1014"/>
      <c r="T53" s="1014"/>
      <c r="U53" s="1023"/>
      <c r="V53" s="312"/>
      <c r="W53" s="312"/>
      <c r="X53" s="312"/>
      <c r="Y53" s="312"/>
      <c r="Z53" s="312"/>
      <c r="AA53" s="312"/>
      <c r="AB53" s="1800"/>
      <c r="AC53" s="1800"/>
      <c r="AD53" s="1800"/>
      <c r="AE53" s="1800"/>
      <c r="AF53" s="1800"/>
      <c r="AG53" s="296"/>
      <c r="AI53" s="163"/>
      <c r="AO53" s="286"/>
      <c r="AP53" s="286"/>
      <c r="AQ53" s="286"/>
      <c r="AR53" s="286"/>
      <c r="AS53" s="286"/>
      <c r="AT53" s="286"/>
      <c r="AU53" s="286"/>
      <c r="AV53" s="286"/>
    </row>
    <row r="54" spans="1:48" ht="17.25" customHeight="1">
      <c r="A54" s="291"/>
      <c r="B54" s="291"/>
      <c r="C54" s="445"/>
      <c r="D54" s="445"/>
      <c r="E54" s="445"/>
      <c r="F54" s="445"/>
      <c r="G54" s="445"/>
      <c r="H54" s="445"/>
      <c r="I54" s="445"/>
      <c r="J54" s="445"/>
      <c r="K54" s="1797"/>
      <c r="L54" s="1797"/>
      <c r="M54" s="1797"/>
      <c r="N54" s="1797"/>
      <c r="O54" s="494"/>
      <c r="P54" s="494"/>
      <c r="Q54" s="1014"/>
      <c r="R54" s="494"/>
      <c r="S54" s="1797"/>
      <c r="T54" s="1801"/>
      <c r="U54" s="1802"/>
      <c r="V54" s="312"/>
      <c r="W54" s="312"/>
      <c r="X54" s="312"/>
      <c r="Y54" s="312"/>
      <c r="Z54" s="312"/>
      <c r="AA54" s="312"/>
      <c r="AB54" s="1800"/>
      <c r="AC54" s="1800"/>
      <c r="AD54" s="1800"/>
      <c r="AE54" s="1800"/>
      <c r="AF54" s="1800"/>
      <c r="AG54" s="296"/>
      <c r="AI54" s="163"/>
      <c r="AU54" s="286"/>
      <c r="AV54" s="286"/>
    </row>
    <row r="55" spans="1:48" ht="17.25" customHeight="1">
      <c r="A55" s="291"/>
      <c r="B55" s="291"/>
      <c r="C55" s="445"/>
      <c r="D55" s="445"/>
      <c r="E55" s="1804"/>
      <c r="F55" s="1804"/>
      <c r="G55" s="445"/>
      <c r="H55" s="445"/>
      <c r="I55" s="445"/>
      <c r="J55" s="445"/>
      <c r="K55" s="1014"/>
      <c r="L55" s="1014"/>
      <c r="M55" s="1014"/>
      <c r="N55" s="1014"/>
      <c r="O55" s="312"/>
      <c r="P55" s="312"/>
      <c r="Q55" s="1014"/>
      <c r="R55" s="312"/>
      <c r="S55" s="1014"/>
      <c r="T55" s="1014"/>
      <c r="U55" s="1023"/>
      <c r="V55" s="494"/>
      <c r="W55" s="494"/>
      <c r="X55" s="494"/>
      <c r="Y55" s="494"/>
      <c r="Z55" s="494"/>
      <c r="AA55" s="312"/>
      <c r="AB55" s="1794"/>
      <c r="AC55" s="1794"/>
      <c r="AD55" s="1794"/>
      <c r="AE55" s="1794"/>
      <c r="AF55" s="1794"/>
      <c r="AG55" s="296"/>
      <c r="AI55" s="163"/>
      <c r="AU55" s="286"/>
      <c r="AV55" s="286"/>
    </row>
    <row r="56" spans="1:48" ht="17.25" customHeight="1">
      <c r="A56" s="291"/>
      <c r="B56" s="291"/>
      <c r="C56" s="445"/>
      <c r="D56" s="445"/>
      <c r="E56" s="1804"/>
      <c r="F56" s="1804"/>
      <c r="G56" s="445"/>
      <c r="H56" s="445"/>
      <c r="I56" s="445"/>
      <c r="J56" s="1032"/>
      <c r="K56" s="1014"/>
      <c r="L56" s="1014"/>
      <c r="M56" s="1014"/>
      <c r="N56" s="1014"/>
      <c r="O56" s="312"/>
      <c r="P56" s="312"/>
      <c r="Q56" s="1014"/>
      <c r="R56" s="312"/>
      <c r="S56" s="1014"/>
      <c r="T56" s="1014"/>
      <c r="U56" s="1023"/>
      <c r="V56" s="312"/>
      <c r="W56" s="312"/>
      <c r="X56" s="312"/>
      <c r="Y56" s="312"/>
      <c r="Z56" s="312"/>
      <c r="AA56" s="312"/>
      <c r="AB56" s="1800"/>
      <c r="AC56" s="1800"/>
      <c r="AD56" s="1800"/>
      <c r="AE56" s="1800"/>
      <c r="AF56" s="1800"/>
      <c r="AG56" s="296"/>
      <c r="AI56" s="163"/>
      <c r="AU56" s="286"/>
      <c r="AV56" s="286"/>
    </row>
    <row r="57" spans="1:48" ht="17.25" customHeight="1">
      <c r="A57" s="291"/>
      <c r="B57" s="291"/>
      <c r="C57" s="445"/>
      <c r="D57" s="445"/>
      <c r="E57" s="445"/>
      <c r="F57" s="445"/>
      <c r="G57" s="445"/>
      <c r="H57" s="445"/>
      <c r="I57" s="1033"/>
      <c r="J57" s="1033"/>
      <c r="K57" s="1033"/>
      <c r="L57" s="1033"/>
      <c r="M57" s="1033"/>
      <c r="N57" s="1033"/>
      <c r="O57" s="1033"/>
      <c r="P57" s="1033"/>
      <c r="Q57" s="1014"/>
      <c r="R57" s="1033"/>
      <c r="S57" s="1797"/>
      <c r="T57" s="1801"/>
      <c r="U57" s="1802"/>
      <c r="V57" s="312"/>
      <c r="W57" s="312"/>
      <c r="X57" s="312"/>
      <c r="Y57" s="312"/>
      <c r="Z57" s="312"/>
      <c r="AA57" s="296"/>
      <c r="AB57" s="1800"/>
      <c r="AC57" s="1800"/>
      <c r="AD57" s="1800"/>
      <c r="AE57" s="1800"/>
      <c r="AF57" s="1800"/>
      <c r="AG57" s="296"/>
      <c r="AI57" s="163"/>
    </row>
    <row r="58" spans="1:48" ht="31.5" customHeight="1" thickBot="1">
      <c r="A58" s="291"/>
      <c r="B58" s="291"/>
      <c r="C58" s="445"/>
      <c r="D58" s="445"/>
      <c r="E58" s="1805"/>
      <c r="F58" s="1805"/>
      <c r="G58" s="445"/>
      <c r="H58" s="1805"/>
      <c r="I58" s="1805"/>
      <c r="J58" s="445"/>
      <c r="K58" s="1040"/>
      <c r="L58" s="1040"/>
      <c r="M58" s="1040"/>
      <c r="Q58" s="1041"/>
      <c r="S58" s="1014"/>
      <c r="T58" s="1014"/>
      <c r="U58" s="1042"/>
      <c r="AA58" s="296"/>
      <c r="AB58" s="296"/>
      <c r="AC58" s="296"/>
      <c r="AD58" s="296"/>
      <c r="AE58" s="296"/>
      <c r="AF58" s="296"/>
      <c r="AG58" s="296"/>
      <c r="AI58" s="163"/>
    </row>
    <row r="59" spans="1:48" ht="0.75" customHeight="1" thickBot="1">
      <c r="A59" s="291"/>
      <c r="B59" s="301"/>
      <c r="C59" s="1034"/>
      <c r="D59" s="299"/>
      <c r="E59" s="299"/>
      <c r="F59" s="299"/>
      <c r="G59" s="299"/>
      <c r="H59" s="299"/>
      <c r="I59" s="299"/>
      <c r="J59" s="299"/>
      <c r="K59" s="299"/>
      <c r="L59" s="299"/>
      <c r="M59" s="299"/>
      <c r="N59" s="299"/>
      <c r="O59" s="299"/>
      <c r="P59" s="299"/>
      <c r="Q59" s="299"/>
      <c r="R59" s="299"/>
      <c r="S59" s="299"/>
      <c r="T59" s="299"/>
      <c r="U59" s="1035"/>
      <c r="V59" s="1036"/>
      <c r="W59" s="1036"/>
      <c r="X59" s="494"/>
      <c r="Y59" s="494"/>
      <c r="Z59" s="312"/>
      <c r="AA59" s="398"/>
      <c r="AB59" s="398"/>
      <c r="AC59" s="398"/>
      <c r="AD59" s="398"/>
      <c r="AE59" s="442"/>
      <c r="AF59" s="442"/>
      <c r="AG59" s="287"/>
      <c r="AI59" s="163"/>
      <c r="AJ59" s="163"/>
    </row>
    <row r="60" spans="1:48" ht="15" customHeight="1">
      <c r="A60" s="291"/>
      <c r="B60" s="1808"/>
      <c r="C60" s="1809"/>
      <c r="D60" s="1809"/>
      <c r="E60" s="1809"/>
      <c r="F60" s="1809"/>
      <c r="G60" s="1809"/>
      <c r="H60" s="1809"/>
      <c r="I60" s="1809"/>
      <c r="J60" s="1809"/>
      <c r="K60" s="1809"/>
      <c r="L60" s="1809"/>
      <c r="M60" s="1809"/>
      <c r="N60" s="1809"/>
      <c r="O60" s="1809"/>
      <c r="P60" s="1809"/>
      <c r="Q60" s="1809"/>
      <c r="R60" s="1809"/>
      <c r="S60" s="1809"/>
      <c r="T60" s="1809"/>
      <c r="U60" s="1810"/>
      <c r="V60" s="482"/>
      <c r="W60" s="482"/>
      <c r="X60" s="482"/>
      <c r="Y60" s="482"/>
      <c r="Z60" s="287"/>
      <c r="AA60" s="287"/>
      <c r="AB60" s="287"/>
      <c r="AC60" s="287"/>
      <c r="AD60" s="287"/>
      <c r="AE60" s="287"/>
      <c r="AF60" s="287"/>
      <c r="AG60" s="287"/>
      <c r="AI60" s="163"/>
      <c r="AJ60" s="163"/>
    </row>
    <row r="61" spans="1:48" ht="1.5" hidden="1" customHeight="1">
      <c r="A61" s="291"/>
      <c r="B61" s="291"/>
      <c r="C61" s="397"/>
      <c r="D61" s="397"/>
      <c r="E61" s="397"/>
      <c r="F61" s="398"/>
      <c r="G61" s="398"/>
      <c r="H61" s="398"/>
      <c r="I61" s="398"/>
      <c r="J61" s="398"/>
      <c r="K61" s="398"/>
      <c r="L61" s="398"/>
      <c r="M61" s="398"/>
      <c r="N61" s="398"/>
      <c r="O61" s="312"/>
      <c r="P61" s="312"/>
      <c r="Q61" s="398"/>
      <c r="R61" s="398"/>
      <c r="S61" s="398"/>
      <c r="T61" s="398"/>
      <c r="U61" s="881"/>
      <c r="V61" s="292"/>
      <c r="W61" s="292"/>
      <c r="X61" s="292"/>
      <c r="Y61" s="292"/>
      <c r="Z61" s="399"/>
      <c r="AA61" s="292"/>
      <c r="AB61" s="292"/>
      <c r="AC61" s="292"/>
      <c r="AD61" s="292"/>
      <c r="AE61" s="292"/>
      <c r="AF61" s="292"/>
      <c r="AG61" s="292"/>
      <c r="AI61" s="163"/>
      <c r="AJ61" s="163"/>
    </row>
    <row r="62" spans="1:48" ht="21.75" customHeight="1">
      <c r="A62" s="291"/>
      <c r="B62" s="1821"/>
      <c r="C62" s="1813"/>
      <c r="D62" s="1813"/>
      <c r="E62" s="1813"/>
      <c r="F62" s="1813"/>
      <c r="G62" s="1811"/>
      <c r="H62" s="1813"/>
      <c r="I62" s="1813"/>
      <c r="J62" s="1814"/>
      <c r="K62" s="1816"/>
      <c r="L62" s="1816"/>
      <c r="M62" s="1816"/>
      <c r="N62" s="1816"/>
      <c r="O62" s="1817"/>
      <c r="P62" s="1817"/>
      <c r="Q62" s="1816"/>
      <c r="R62" s="1816"/>
      <c r="S62" s="1816"/>
      <c r="T62" s="1816"/>
      <c r="U62" s="1820"/>
      <c r="V62" s="295"/>
      <c r="W62" s="295"/>
      <c r="X62" s="400"/>
      <c r="Y62" s="400"/>
      <c r="Z62" s="400"/>
      <c r="AA62" s="400"/>
      <c r="AB62" s="400"/>
      <c r="AC62" s="400"/>
      <c r="AD62" s="400"/>
      <c r="AE62" s="400"/>
      <c r="AF62" s="400"/>
      <c r="AG62" s="287"/>
      <c r="AI62" s="163"/>
      <c r="AJ62" s="163"/>
    </row>
    <row r="63" spans="1:48" ht="12.75" customHeight="1">
      <c r="A63" s="291"/>
      <c r="B63" s="1821"/>
      <c r="C63" s="1813"/>
      <c r="D63" s="1813"/>
      <c r="E63" s="1813"/>
      <c r="F63" s="1813"/>
      <c r="G63" s="1811"/>
      <c r="H63" s="1813"/>
      <c r="I63" s="1813"/>
      <c r="J63" s="1814"/>
      <c r="K63" s="1816"/>
      <c r="L63" s="1816"/>
      <c r="M63" s="1816"/>
      <c r="N63" s="1816"/>
      <c r="O63" s="1817"/>
      <c r="P63" s="1817"/>
      <c r="Q63" s="1816"/>
      <c r="R63" s="1816"/>
      <c r="S63" s="1816"/>
      <c r="T63" s="1816"/>
      <c r="U63" s="1820"/>
      <c r="V63" s="295"/>
      <c r="W63" s="295"/>
      <c r="X63" s="400"/>
      <c r="Y63" s="400"/>
      <c r="Z63" s="400"/>
      <c r="AA63" s="400"/>
      <c r="AB63" s="400"/>
      <c r="AC63" s="400"/>
      <c r="AD63" s="400"/>
      <c r="AE63" s="400"/>
      <c r="AF63" s="400"/>
      <c r="AG63" s="287"/>
      <c r="AI63" s="163"/>
      <c r="AJ63" s="163"/>
    </row>
    <row r="64" spans="1:48" ht="48" customHeight="1" thickBot="1">
      <c r="B64" s="1819" t="s">
        <v>97</v>
      </c>
      <c r="C64" s="1806"/>
      <c r="D64" s="1806"/>
      <c r="E64" s="1806"/>
      <c r="F64" s="1806"/>
      <c r="G64" s="1812"/>
      <c r="H64" s="1806" t="s">
        <v>31</v>
      </c>
      <c r="I64" s="1806"/>
      <c r="J64" s="1815"/>
      <c r="K64" s="1806" t="s">
        <v>30</v>
      </c>
      <c r="L64" s="1806"/>
      <c r="M64" s="1806"/>
      <c r="N64" s="1806"/>
      <c r="O64" s="1818"/>
      <c r="P64" s="1818"/>
      <c r="Q64" s="1806" t="s">
        <v>29</v>
      </c>
      <c r="R64" s="1806"/>
      <c r="S64" s="1806"/>
      <c r="T64" s="1806"/>
      <c r="U64" s="1807"/>
      <c r="V64" s="1037"/>
      <c r="W64" s="1037"/>
      <c r="X64" s="1037"/>
      <c r="Y64" s="1037"/>
      <c r="Z64" s="1037"/>
      <c r="AA64" s="1038"/>
      <c r="AB64" s="290"/>
      <c r="AC64" s="290"/>
      <c r="AD64" s="290"/>
      <c r="AE64" s="290"/>
      <c r="AF64" s="290"/>
      <c r="AG64" s="287"/>
      <c r="AI64" s="163"/>
      <c r="AJ64" s="163"/>
    </row>
    <row r="65" spans="3:36" ht="9.75" customHeight="1">
      <c r="C65" s="286"/>
      <c r="D65" s="402"/>
      <c r="E65" s="402"/>
      <c r="F65" s="402"/>
      <c r="G65" s="402"/>
      <c r="H65" s="402"/>
      <c r="I65" s="402"/>
      <c r="J65" s="402"/>
      <c r="K65" s="402"/>
      <c r="L65" s="289"/>
      <c r="M65" s="402"/>
      <c r="N65" s="402"/>
      <c r="O65" s="402"/>
      <c r="P65" s="402"/>
      <c r="Q65" s="289"/>
      <c r="R65" s="402"/>
      <c r="S65" s="402"/>
      <c r="U65" s="402"/>
      <c r="V65" s="402"/>
      <c r="W65" s="402"/>
      <c r="X65" s="402"/>
      <c r="Y65" s="402"/>
      <c r="Z65" s="289"/>
      <c r="AA65" s="289"/>
      <c r="AB65" s="402"/>
      <c r="AC65" s="402"/>
      <c r="AD65" s="402"/>
      <c r="AE65" s="402"/>
      <c r="AF65" s="402"/>
      <c r="AG65" s="402"/>
      <c r="AH65" s="287"/>
      <c r="AI65" s="163"/>
      <c r="AJ65" s="163"/>
    </row>
    <row r="66" spans="3:36">
      <c r="AI66" s="163"/>
      <c r="AJ66" s="163"/>
    </row>
    <row r="67" spans="3:36">
      <c r="AI67" s="163"/>
      <c r="AJ67" s="163"/>
    </row>
    <row r="68" spans="3:36">
      <c r="AI68" s="163"/>
      <c r="AJ68" s="163"/>
    </row>
    <row r="69" spans="3:36">
      <c r="AI69" s="163"/>
      <c r="AJ69" s="163"/>
    </row>
    <row r="70" spans="3:36">
      <c r="AI70" s="163"/>
      <c r="AJ70" s="163"/>
    </row>
  </sheetData>
  <sheetProtection selectLockedCells="1"/>
  <mergeCells count="68">
    <mergeCell ref="Q64:U64"/>
    <mergeCell ref="B60:U60"/>
    <mergeCell ref="G62:G64"/>
    <mergeCell ref="H62:I63"/>
    <mergeCell ref="J62:J64"/>
    <mergeCell ref="K62:N63"/>
    <mergeCell ref="O62:P64"/>
    <mergeCell ref="B64:F64"/>
    <mergeCell ref="H64:I64"/>
    <mergeCell ref="K64:N64"/>
    <mergeCell ref="Q62:U63"/>
    <mergeCell ref="B62:F63"/>
    <mergeCell ref="E55:F56"/>
    <mergeCell ref="AB55:AF55"/>
    <mergeCell ref="AB56:AF57"/>
    <mergeCell ref="S57:U57"/>
    <mergeCell ref="E58:F58"/>
    <mergeCell ref="H58:I58"/>
    <mergeCell ref="K51:N51"/>
    <mergeCell ref="S51:U51"/>
    <mergeCell ref="AB52:AF52"/>
    <mergeCell ref="AB53:AF54"/>
    <mergeCell ref="K54:N54"/>
    <mergeCell ref="S54:U54"/>
    <mergeCell ref="AB50:AF51"/>
    <mergeCell ref="AB43:AF43"/>
    <mergeCell ref="AB44:AF45"/>
    <mergeCell ref="AB46:AF46"/>
    <mergeCell ref="AB47:AF48"/>
    <mergeCell ref="AB49:AF49"/>
    <mergeCell ref="V43:Z43"/>
    <mergeCell ref="V19:Z20"/>
    <mergeCell ref="C21:E21"/>
    <mergeCell ref="L21:Q21"/>
    <mergeCell ref="S21:U21"/>
    <mergeCell ref="V21:Z21"/>
    <mergeCell ref="C22:E22"/>
    <mergeCell ref="L22:Q22"/>
    <mergeCell ref="S22:U22"/>
    <mergeCell ref="V22:Z22"/>
    <mergeCell ref="S19:U20"/>
    <mergeCell ref="C23:E23"/>
    <mergeCell ref="L23:Q23"/>
    <mergeCell ref="S23:U23"/>
    <mergeCell ref="V23:Z23"/>
    <mergeCell ref="B24:U25"/>
    <mergeCell ref="AB4:AB9"/>
    <mergeCell ref="B19:B20"/>
    <mergeCell ref="C19:E20"/>
    <mergeCell ref="F19:H19"/>
    <mergeCell ref="I19:K19"/>
    <mergeCell ref="L19:Q20"/>
    <mergeCell ref="B26:U31"/>
    <mergeCell ref="AC4:AD9"/>
    <mergeCell ref="AE4:AF9"/>
    <mergeCell ref="B14:U14"/>
    <mergeCell ref="B15:E18"/>
    <mergeCell ref="F15:K17"/>
    <mergeCell ref="L15:Q18"/>
    <mergeCell ref="S15:U18"/>
    <mergeCell ref="V15:Z18"/>
    <mergeCell ref="F18:H18"/>
    <mergeCell ref="I18:K18"/>
    <mergeCell ref="B3:U13"/>
    <mergeCell ref="V3:Z3"/>
    <mergeCell ref="V4:V12"/>
    <mergeCell ref="Y4:Y9"/>
    <mergeCell ref="AA4:AA9"/>
  </mergeCells>
  <printOptions horizontalCentered="1"/>
  <pageMargins left="0" right="0" top="0" bottom="0.17" header="0" footer="0"/>
  <pageSetup paperSize="9" scale="74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/>
  <dimension ref="B1:BO60"/>
  <sheetViews>
    <sheetView view="pageBreakPreview" zoomScaleNormal="100" zoomScaleSheetLayoutView="100" workbookViewId="0">
      <selection activeCell="K4" sqref="K4:U5"/>
    </sheetView>
  </sheetViews>
  <sheetFormatPr defaultRowHeight="12.75"/>
  <cols>
    <col min="1" max="1" width="19" style="281" customWidth="1"/>
    <col min="2" max="2" width="3.5703125" style="281" customWidth="1"/>
    <col min="3" max="3" width="7.85546875" style="281" customWidth="1"/>
    <col min="4" max="4" width="3" style="281" customWidth="1"/>
    <col min="5" max="5" width="4.42578125" style="281" customWidth="1"/>
    <col min="6" max="6" width="4" style="281" customWidth="1"/>
    <col min="7" max="7" width="4.42578125" style="281" customWidth="1"/>
    <col min="8" max="9" width="3.42578125" style="281" customWidth="1"/>
    <col min="10" max="10" width="3" style="281" customWidth="1"/>
    <col min="11" max="11" width="3.28515625" style="281" customWidth="1"/>
    <col min="12" max="12" width="2.140625" style="281" customWidth="1"/>
    <col min="13" max="13" width="4.140625" style="281" customWidth="1"/>
    <col min="14" max="14" width="2.28515625" style="281" customWidth="1"/>
    <col min="15" max="15" width="1.28515625" style="281" customWidth="1"/>
    <col min="16" max="16" width="2" style="281" customWidth="1"/>
    <col min="17" max="17" width="4.7109375" style="281" customWidth="1"/>
    <col min="18" max="18" width="3.7109375" style="281" customWidth="1"/>
    <col min="19" max="19" width="0.28515625" style="281" customWidth="1"/>
    <col min="20" max="20" width="1.140625" style="281" customWidth="1"/>
    <col min="21" max="21" width="3.140625" style="281" customWidth="1"/>
    <col min="22" max="22" width="2.42578125" style="281" customWidth="1"/>
    <col min="23" max="23" width="0.7109375" style="281" customWidth="1"/>
    <col min="24" max="24" width="3" style="281" customWidth="1"/>
    <col min="25" max="25" width="1.140625" style="281" customWidth="1"/>
    <col min="26" max="26" width="0.7109375" style="281" customWidth="1"/>
    <col min="27" max="27" width="1.5703125" style="281" customWidth="1"/>
    <col min="28" max="28" width="2.7109375" style="281" customWidth="1"/>
    <col min="29" max="29" width="1.28515625" style="281" customWidth="1"/>
    <col min="30" max="30" width="2.28515625" style="281" customWidth="1"/>
    <col min="31" max="31" width="2" style="281" customWidth="1"/>
    <col min="32" max="32" width="0.5703125" style="281" hidden="1" customWidth="1"/>
    <col min="33" max="33" width="6.5703125" style="281" customWidth="1"/>
    <col min="34" max="34" width="1.7109375" style="281" customWidth="1"/>
    <col min="35" max="35" width="2" style="281" hidden="1" customWidth="1"/>
    <col min="36" max="36" width="2.7109375" style="281" customWidth="1"/>
    <col min="37" max="37" width="5.7109375" style="281" customWidth="1"/>
    <col min="38" max="72" width="2.7109375" style="281" customWidth="1"/>
    <col min="73" max="73" width="5.28515625" style="281" bestFit="1" customWidth="1"/>
    <col min="74" max="74" width="21.85546875" style="281" bestFit="1" customWidth="1"/>
    <col min="75" max="75" width="5.5703125" style="281" bestFit="1" customWidth="1"/>
    <col min="76" max="76" width="18.140625" style="281" bestFit="1" customWidth="1"/>
    <col min="77" max="77" width="5.28515625" style="281" bestFit="1" customWidth="1"/>
    <col min="78" max="78" width="22.140625" style="281" bestFit="1" customWidth="1"/>
    <col min="79" max="79" width="5.5703125" style="281" bestFit="1" customWidth="1"/>
    <col min="80" max="110" width="5.7109375" style="281" customWidth="1"/>
    <col min="111" max="254" width="9.140625" style="281"/>
    <col min="255" max="255" width="19" style="281" customWidth="1"/>
    <col min="256" max="256" width="2.7109375" style="281" customWidth="1"/>
    <col min="257" max="257" width="3" style="281" customWidth="1"/>
    <col min="258" max="259" width="2.7109375" style="281" customWidth="1"/>
    <col min="260" max="260" width="3.7109375" style="281" customWidth="1"/>
    <col min="261" max="261" width="2.7109375" style="281" customWidth="1"/>
    <col min="262" max="262" width="3.42578125" style="281" customWidth="1"/>
    <col min="263" max="263" width="4" style="281" customWidth="1"/>
    <col min="264" max="264" width="3" style="281" customWidth="1"/>
    <col min="265" max="265" width="2.5703125" style="281" customWidth="1"/>
    <col min="266" max="266" width="3.42578125" style="281" customWidth="1"/>
    <col min="267" max="267" width="3" style="281" customWidth="1"/>
    <col min="268" max="268" width="1.28515625" style="281" customWidth="1"/>
    <col min="269" max="269" width="2" style="281" customWidth="1"/>
    <col min="270" max="271" width="2.7109375" style="281" customWidth="1"/>
    <col min="272" max="272" width="4.7109375" style="281" customWidth="1"/>
    <col min="273" max="273" width="1.7109375" style="281" customWidth="1"/>
    <col min="274" max="274" width="1.28515625" style="281" customWidth="1"/>
    <col min="275" max="275" width="3.7109375" style="281" customWidth="1"/>
    <col min="276" max="276" width="4" style="281" customWidth="1"/>
    <col min="277" max="278" width="2.7109375" style="281" customWidth="1"/>
    <col min="279" max="279" width="3.140625" style="281" customWidth="1"/>
    <col min="280" max="281" width="2.28515625" style="281" customWidth="1"/>
    <col min="282" max="282" width="1" style="281" customWidth="1"/>
    <col min="283" max="286" width="2.28515625" style="281" customWidth="1"/>
    <col min="287" max="287" width="2.42578125" style="281" customWidth="1"/>
    <col min="288" max="288" width="0.7109375" style="281" customWidth="1"/>
    <col min="289" max="289" width="2.28515625" style="281" customWidth="1"/>
    <col min="290" max="290" width="2.7109375" style="281" customWidth="1"/>
    <col min="291" max="291" width="2.5703125" style="281" customWidth="1"/>
    <col min="292" max="292" width="2.7109375" style="281" customWidth="1"/>
    <col min="293" max="293" width="5.7109375" style="281" customWidth="1"/>
    <col min="294" max="328" width="2.7109375" style="281" customWidth="1"/>
    <col min="329" max="329" width="5.28515625" style="281" bestFit="1" customWidth="1"/>
    <col min="330" max="330" width="21.85546875" style="281" bestFit="1" customWidth="1"/>
    <col min="331" max="331" width="5.5703125" style="281" bestFit="1" customWidth="1"/>
    <col min="332" max="332" width="18.140625" style="281" bestFit="1" customWidth="1"/>
    <col min="333" max="333" width="5.28515625" style="281" bestFit="1" customWidth="1"/>
    <col min="334" max="334" width="22.140625" style="281" bestFit="1" customWidth="1"/>
    <col min="335" max="335" width="5.5703125" style="281" bestFit="1" customWidth="1"/>
    <col min="336" max="366" width="5.7109375" style="281" customWidth="1"/>
    <col min="367" max="510" width="9.140625" style="281"/>
    <col min="511" max="511" width="19" style="281" customWidth="1"/>
    <col min="512" max="512" width="2.7109375" style="281" customWidth="1"/>
    <col min="513" max="513" width="3" style="281" customWidth="1"/>
    <col min="514" max="515" width="2.7109375" style="281" customWidth="1"/>
    <col min="516" max="516" width="3.7109375" style="281" customWidth="1"/>
    <col min="517" max="517" width="2.7109375" style="281" customWidth="1"/>
    <col min="518" max="518" width="3.42578125" style="281" customWidth="1"/>
    <col min="519" max="519" width="4" style="281" customWidth="1"/>
    <col min="520" max="520" width="3" style="281" customWidth="1"/>
    <col min="521" max="521" width="2.5703125" style="281" customWidth="1"/>
    <col min="522" max="522" width="3.42578125" style="281" customWidth="1"/>
    <col min="523" max="523" width="3" style="281" customWidth="1"/>
    <col min="524" max="524" width="1.28515625" style="281" customWidth="1"/>
    <col min="525" max="525" width="2" style="281" customWidth="1"/>
    <col min="526" max="527" width="2.7109375" style="281" customWidth="1"/>
    <col min="528" max="528" width="4.7109375" style="281" customWidth="1"/>
    <col min="529" max="529" width="1.7109375" style="281" customWidth="1"/>
    <col min="530" max="530" width="1.28515625" style="281" customWidth="1"/>
    <col min="531" max="531" width="3.7109375" style="281" customWidth="1"/>
    <col min="532" max="532" width="4" style="281" customWidth="1"/>
    <col min="533" max="534" width="2.7109375" style="281" customWidth="1"/>
    <col min="535" max="535" width="3.140625" style="281" customWidth="1"/>
    <col min="536" max="537" width="2.28515625" style="281" customWidth="1"/>
    <col min="538" max="538" width="1" style="281" customWidth="1"/>
    <col min="539" max="542" width="2.28515625" style="281" customWidth="1"/>
    <col min="543" max="543" width="2.42578125" style="281" customWidth="1"/>
    <col min="544" max="544" width="0.7109375" style="281" customWidth="1"/>
    <col min="545" max="545" width="2.28515625" style="281" customWidth="1"/>
    <col min="546" max="546" width="2.7109375" style="281" customWidth="1"/>
    <col min="547" max="547" width="2.5703125" style="281" customWidth="1"/>
    <col min="548" max="548" width="2.7109375" style="281" customWidth="1"/>
    <col min="549" max="549" width="5.7109375" style="281" customWidth="1"/>
    <col min="550" max="584" width="2.7109375" style="281" customWidth="1"/>
    <col min="585" max="585" width="5.28515625" style="281" bestFit="1" customWidth="1"/>
    <col min="586" max="586" width="21.85546875" style="281" bestFit="1" customWidth="1"/>
    <col min="587" max="587" width="5.5703125" style="281" bestFit="1" customWidth="1"/>
    <col min="588" max="588" width="18.140625" style="281" bestFit="1" customWidth="1"/>
    <col min="589" max="589" width="5.28515625" style="281" bestFit="1" customWidth="1"/>
    <col min="590" max="590" width="22.140625" style="281" bestFit="1" customWidth="1"/>
    <col min="591" max="591" width="5.5703125" style="281" bestFit="1" customWidth="1"/>
    <col min="592" max="622" width="5.7109375" style="281" customWidth="1"/>
    <col min="623" max="766" width="9.140625" style="281"/>
    <col min="767" max="767" width="19" style="281" customWidth="1"/>
    <col min="768" max="768" width="2.7109375" style="281" customWidth="1"/>
    <col min="769" max="769" width="3" style="281" customWidth="1"/>
    <col min="770" max="771" width="2.7109375" style="281" customWidth="1"/>
    <col min="772" max="772" width="3.7109375" style="281" customWidth="1"/>
    <col min="773" max="773" width="2.7109375" style="281" customWidth="1"/>
    <col min="774" max="774" width="3.42578125" style="281" customWidth="1"/>
    <col min="775" max="775" width="4" style="281" customWidth="1"/>
    <col min="776" max="776" width="3" style="281" customWidth="1"/>
    <col min="777" max="777" width="2.5703125" style="281" customWidth="1"/>
    <col min="778" max="778" width="3.42578125" style="281" customWidth="1"/>
    <col min="779" max="779" width="3" style="281" customWidth="1"/>
    <col min="780" max="780" width="1.28515625" style="281" customWidth="1"/>
    <col min="781" max="781" width="2" style="281" customWidth="1"/>
    <col min="782" max="783" width="2.7109375" style="281" customWidth="1"/>
    <col min="784" max="784" width="4.7109375" style="281" customWidth="1"/>
    <col min="785" max="785" width="1.7109375" style="281" customWidth="1"/>
    <col min="786" max="786" width="1.28515625" style="281" customWidth="1"/>
    <col min="787" max="787" width="3.7109375" style="281" customWidth="1"/>
    <col min="788" max="788" width="4" style="281" customWidth="1"/>
    <col min="789" max="790" width="2.7109375" style="281" customWidth="1"/>
    <col min="791" max="791" width="3.140625" style="281" customWidth="1"/>
    <col min="792" max="793" width="2.28515625" style="281" customWidth="1"/>
    <col min="794" max="794" width="1" style="281" customWidth="1"/>
    <col min="795" max="798" width="2.28515625" style="281" customWidth="1"/>
    <col min="799" max="799" width="2.42578125" style="281" customWidth="1"/>
    <col min="800" max="800" width="0.7109375" style="281" customWidth="1"/>
    <col min="801" max="801" width="2.28515625" style="281" customWidth="1"/>
    <col min="802" max="802" width="2.7109375" style="281" customWidth="1"/>
    <col min="803" max="803" width="2.5703125" style="281" customWidth="1"/>
    <col min="804" max="804" width="2.7109375" style="281" customWidth="1"/>
    <col min="805" max="805" width="5.7109375" style="281" customWidth="1"/>
    <col min="806" max="840" width="2.7109375" style="281" customWidth="1"/>
    <col min="841" max="841" width="5.28515625" style="281" bestFit="1" customWidth="1"/>
    <col min="842" max="842" width="21.85546875" style="281" bestFit="1" customWidth="1"/>
    <col min="843" max="843" width="5.5703125" style="281" bestFit="1" customWidth="1"/>
    <col min="844" max="844" width="18.140625" style="281" bestFit="1" customWidth="1"/>
    <col min="845" max="845" width="5.28515625" style="281" bestFit="1" customWidth="1"/>
    <col min="846" max="846" width="22.140625" style="281" bestFit="1" customWidth="1"/>
    <col min="847" max="847" width="5.5703125" style="281" bestFit="1" customWidth="1"/>
    <col min="848" max="878" width="5.7109375" style="281" customWidth="1"/>
    <col min="879" max="1022" width="9.140625" style="281"/>
    <col min="1023" max="1023" width="19" style="281" customWidth="1"/>
    <col min="1024" max="1024" width="2.7109375" style="281" customWidth="1"/>
    <col min="1025" max="1025" width="3" style="281" customWidth="1"/>
    <col min="1026" max="1027" width="2.7109375" style="281" customWidth="1"/>
    <col min="1028" max="1028" width="3.7109375" style="281" customWidth="1"/>
    <col min="1029" max="1029" width="2.7109375" style="281" customWidth="1"/>
    <col min="1030" max="1030" width="3.42578125" style="281" customWidth="1"/>
    <col min="1031" max="1031" width="4" style="281" customWidth="1"/>
    <col min="1032" max="1032" width="3" style="281" customWidth="1"/>
    <col min="1033" max="1033" width="2.5703125" style="281" customWidth="1"/>
    <col min="1034" max="1034" width="3.42578125" style="281" customWidth="1"/>
    <col min="1035" max="1035" width="3" style="281" customWidth="1"/>
    <col min="1036" max="1036" width="1.28515625" style="281" customWidth="1"/>
    <col min="1037" max="1037" width="2" style="281" customWidth="1"/>
    <col min="1038" max="1039" width="2.7109375" style="281" customWidth="1"/>
    <col min="1040" max="1040" width="4.7109375" style="281" customWidth="1"/>
    <col min="1041" max="1041" width="1.7109375" style="281" customWidth="1"/>
    <col min="1042" max="1042" width="1.28515625" style="281" customWidth="1"/>
    <col min="1043" max="1043" width="3.7109375" style="281" customWidth="1"/>
    <col min="1044" max="1044" width="4" style="281" customWidth="1"/>
    <col min="1045" max="1046" width="2.7109375" style="281" customWidth="1"/>
    <col min="1047" max="1047" width="3.140625" style="281" customWidth="1"/>
    <col min="1048" max="1049" width="2.28515625" style="281" customWidth="1"/>
    <col min="1050" max="1050" width="1" style="281" customWidth="1"/>
    <col min="1051" max="1054" width="2.28515625" style="281" customWidth="1"/>
    <col min="1055" max="1055" width="2.42578125" style="281" customWidth="1"/>
    <col min="1056" max="1056" width="0.7109375" style="281" customWidth="1"/>
    <col min="1057" max="1057" width="2.28515625" style="281" customWidth="1"/>
    <col min="1058" max="1058" width="2.7109375" style="281" customWidth="1"/>
    <col min="1059" max="1059" width="2.5703125" style="281" customWidth="1"/>
    <col min="1060" max="1060" width="2.7109375" style="281" customWidth="1"/>
    <col min="1061" max="1061" width="5.7109375" style="281" customWidth="1"/>
    <col min="1062" max="1096" width="2.7109375" style="281" customWidth="1"/>
    <col min="1097" max="1097" width="5.28515625" style="281" bestFit="1" customWidth="1"/>
    <col min="1098" max="1098" width="21.85546875" style="281" bestFit="1" customWidth="1"/>
    <col min="1099" max="1099" width="5.5703125" style="281" bestFit="1" customWidth="1"/>
    <col min="1100" max="1100" width="18.140625" style="281" bestFit="1" customWidth="1"/>
    <col min="1101" max="1101" width="5.28515625" style="281" bestFit="1" customWidth="1"/>
    <col min="1102" max="1102" width="22.140625" style="281" bestFit="1" customWidth="1"/>
    <col min="1103" max="1103" width="5.5703125" style="281" bestFit="1" customWidth="1"/>
    <col min="1104" max="1134" width="5.7109375" style="281" customWidth="1"/>
    <col min="1135" max="1278" width="9.140625" style="281"/>
    <col min="1279" max="1279" width="19" style="281" customWidth="1"/>
    <col min="1280" max="1280" width="2.7109375" style="281" customWidth="1"/>
    <col min="1281" max="1281" width="3" style="281" customWidth="1"/>
    <col min="1282" max="1283" width="2.7109375" style="281" customWidth="1"/>
    <col min="1284" max="1284" width="3.7109375" style="281" customWidth="1"/>
    <col min="1285" max="1285" width="2.7109375" style="281" customWidth="1"/>
    <col min="1286" max="1286" width="3.42578125" style="281" customWidth="1"/>
    <col min="1287" max="1287" width="4" style="281" customWidth="1"/>
    <col min="1288" max="1288" width="3" style="281" customWidth="1"/>
    <col min="1289" max="1289" width="2.5703125" style="281" customWidth="1"/>
    <col min="1290" max="1290" width="3.42578125" style="281" customWidth="1"/>
    <col min="1291" max="1291" width="3" style="281" customWidth="1"/>
    <col min="1292" max="1292" width="1.28515625" style="281" customWidth="1"/>
    <col min="1293" max="1293" width="2" style="281" customWidth="1"/>
    <col min="1294" max="1295" width="2.7109375" style="281" customWidth="1"/>
    <col min="1296" max="1296" width="4.7109375" style="281" customWidth="1"/>
    <col min="1297" max="1297" width="1.7109375" style="281" customWidth="1"/>
    <col min="1298" max="1298" width="1.28515625" style="281" customWidth="1"/>
    <col min="1299" max="1299" width="3.7109375" style="281" customWidth="1"/>
    <col min="1300" max="1300" width="4" style="281" customWidth="1"/>
    <col min="1301" max="1302" width="2.7109375" style="281" customWidth="1"/>
    <col min="1303" max="1303" width="3.140625" style="281" customWidth="1"/>
    <col min="1304" max="1305" width="2.28515625" style="281" customWidth="1"/>
    <col min="1306" max="1306" width="1" style="281" customWidth="1"/>
    <col min="1307" max="1310" width="2.28515625" style="281" customWidth="1"/>
    <col min="1311" max="1311" width="2.42578125" style="281" customWidth="1"/>
    <col min="1312" max="1312" width="0.7109375" style="281" customWidth="1"/>
    <col min="1313" max="1313" width="2.28515625" style="281" customWidth="1"/>
    <col min="1314" max="1314" width="2.7109375" style="281" customWidth="1"/>
    <col min="1315" max="1315" width="2.5703125" style="281" customWidth="1"/>
    <col min="1316" max="1316" width="2.7109375" style="281" customWidth="1"/>
    <col min="1317" max="1317" width="5.7109375" style="281" customWidth="1"/>
    <col min="1318" max="1352" width="2.7109375" style="281" customWidth="1"/>
    <col min="1353" max="1353" width="5.28515625" style="281" bestFit="1" customWidth="1"/>
    <col min="1354" max="1354" width="21.85546875" style="281" bestFit="1" customWidth="1"/>
    <col min="1355" max="1355" width="5.5703125" style="281" bestFit="1" customWidth="1"/>
    <col min="1356" max="1356" width="18.140625" style="281" bestFit="1" customWidth="1"/>
    <col min="1357" max="1357" width="5.28515625" style="281" bestFit="1" customWidth="1"/>
    <col min="1358" max="1358" width="22.140625" style="281" bestFit="1" customWidth="1"/>
    <col min="1359" max="1359" width="5.5703125" style="281" bestFit="1" customWidth="1"/>
    <col min="1360" max="1390" width="5.7109375" style="281" customWidth="1"/>
    <col min="1391" max="1534" width="9.140625" style="281"/>
    <col min="1535" max="1535" width="19" style="281" customWidth="1"/>
    <col min="1536" max="1536" width="2.7109375" style="281" customWidth="1"/>
    <col min="1537" max="1537" width="3" style="281" customWidth="1"/>
    <col min="1538" max="1539" width="2.7109375" style="281" customWidth="1"/>
    <col min="1540" max="1540" width="3.7109375" style="281" customWidth="1"/>
    <col min="1541" max="1541" width="2.7109375" style="281" customWidth="1"/>
    <col min="1542" max="1542" width="3.42578125" style="281" customWidth="1"/>
    <col min="1543" max="1543" width="4" style="281" customWidth="1"/>
    <col min="1544" max="1544" width="3" style="281" customWidth="1"/>
    <col min="1545" max="1545" width="2.5703125" style="281" customWidth="1"/>
    <col min="1546" max="1546" width="3.42578125" style="281" customWidth="1"/>
    <col min="1547" max="1547" width="3" style="281" customWidth="1"/>
    <col min="1548" max="1548" width="1.28515625" style="281" customWidth="1"/>
    <col min="1549" max="1549" width="2" style="281" customWidth="1"/>
    <col min="1550" max="1551" width="2.7109375" style="281" customWidth="1"/>
    <col min="1552" max="1552" width="4.7109375" style="281" customWidth="1"/>
    <col min="1553" max="1553" width="1.7109375" style="281" customWidth="1"/>
    <col min="1554" max="1554" width="1.28515625" style="281" customWidth="1"/>
    <col min="1555" max="1555" width="3.7109375" style="281" customWidth="1"/>
    <col min="1556" max="1556" width="4" style="281" customWidth="1"/>
    <col min="1557" max="1558" width="2.7109375" style="281" customWidth="1"/>
    <col min="1559" max="1559" width="3.140625" style="281" customWidth="1"/>
    <col min="1560" max="1561" width="2.28515625" style="281" customWidth="1"/>
    <col min="1562" max="1562" width="1" style="281" customWidth="1"/>
    <col min="1563" max="1566" width="2.28515625" style="281" customWidth="1"/>
    <col min="1567" max="1567" width="2.42578125" style="281" customWidth="1"/>
    <col min="1568" max="1568" width="0.7109375" style="281" customWidth="1"/>
    <col min="1569" max="1569" width="2.28515625" style="281" customWidth="1"/>
    <col min="1570" max="1570" width="2.7109375" style="281" customWidth="1"/>
    <col min="1571" max="1571" width="2.5703125" style="281" customWidth="1"/>
    <col min="1572" max="1572" width="2.7109375" style="281" customWidth="1"/>
    <col min="1573" max="1573" width="5.7109375" style="281" customWidth="1"/>
    <col min="1574" max="1608" width="2.7109375" style="281" customWidth="1"/>
    <col min="1609" max="1609" width="5.28515625" style="281" bestFit="1" customWidth="1"/>
    <col min="1610" max="1610" width="21.85546875" style="281" bestFit="1" customWidth="1"/>
    <col min="1611" max="1611" width="5.5703125" style="281" bestFit="1" customWidth="1"/>
    <col min="1612" max="1612" width="18.140625" style="281" bestFit="1" customWidth="1"/>
    <col min="1613" max="1613" width="5.28515625" style="281" bestFit="1" customWidth="1"/>
    <col min="1614" max="1614" width="22.140625" style="281" bestFit="1" customWidth="1"/>
    <col min="1615" max="1615" width="5.5703125" style="281" bestFit="1" customWidth="1"/>
    <col min="1616" max="1646" width="5.7109375" style="281" customWidth="1"/>
    <col min="1647" max="1790" width="9.140625" style="281"/>
    <col min="1791" max="1791" width="19" style="281" customWidth="1"/>
    <col min="1792" max="1792" width="2.7109375" style="281" customWidth="1"/>
    <col min="1793" max="1793" width="3" style="281" customWidth="1"/>
    <col min="1794" max="1795" width="2.7109375" style="281" customWidth="1"/>
    <col min="1796" max="1796" width="3.7109375" style="281" customWidth="1"/>
    <col min="1797" max="1797" width="2.7109375" style="281" customWidth="1"/>
    <col min="1798" max="1798" width="3.42578125" style="281" customWidth="1"/>
    <col min="1799" max="1799" width="4" style="281" customWidth="1"/>
    <col min="1800" max="1800" width="3" style="281" customWidth="1"/>
    <col min="1801" max="1801" width="2.5703125" style="281" customWidth="1"/>
    <col min="1802" max="1802" width="3.42578125" style="281" customWidth="1"/>
    <col min="1803" max="1803" width="3" style="281" customWidth="1"/>
    <col min="1804" max="1804" width="1.28515625" style="281" customWidth="1"/>
    <col min="1805" max="1805" width="2" style="281" customWidth="1"/>
    <col min="1806" max="1807" width="2.7109375" style="281" customWidth="1"/>
    <col min="1808" max="1808" width="4.7109375" style="281" customWidth="1"/>
    <col min="1809" max="1809" width="1.7109375" style="281" customWidth="1"/>
    <col min="1810" max="1810" width="1.28515625" style="281" customWidth="1"/>
    <col min="1811" max="1811" width="3.7109375" style="281" customWidth="1"/>
    <col min="1812" max="1812" width="4" style="281" customWidth="1"/>
    <col min="1813" max="1814" width="2.7109375" style="281" customWidth="1"/>
    <col min="1815" max="1815" width="3.140625" style="281" customWidth="1"/>
    <col min="1816" max="1817" width="2.28515625" style="281" customWidth="1"/>
    <col min="1818" max="1818" width="1" style="281" customWidth="1"/>
    <col min="1819" max="1822" width="2.28515625" style="281" customWidth="1"/>
    <col min="1823" max="1823" width="2.42578125" style="281" customWidth="1"/>
    <col min="1824" max="1824" width="0.7109375" style="281" customWidth="1"/>
    <col min="1825" max="1825" width="2.28515625" style="281" customWidth="1"/>
    <col min="1826" max="1826" width="2.7109375" style="281" customWidth="1"/>
    <col min="1827" max="1827" width="2.5703125" style="281" customWidth="1"/>
    <col min="1828" max="1828" width="2.7109375" style="281" customWidth="1"/>
    <col min="1829" max="1829" width="5.7109375" style="281" customWidth="1"/>
    <col min="1830" max="1864" width="2.7109375" style="281" customWidth="1"/>
    <col min="1865" max="1865" width="5.28515625" style="281" bestFit="1" customWidth="1"/>
    <col min="1866" max="1866" width="21.85546875" style="281" bestFit="1" customWidth="1"/>
    <col min="1867" max="1867" width="5.5703125" style="281" bestFit="1" customWidth="1"/>
    <col min="1868" max="1868" width="18.140625" style="281" bestFit="1" customWidth="1"/>
    <col min="1869" max="1869" width="5.28515625" style="281" bestFit="1" customWidth="1"/>
    <col min="1870" max="1870" width="22.140625" style="281" bestFit="1" customWidth="1"/>
    <col min="1871" max="1871" width="5.5703125" style="281" bestFit="1" customWidth="1"/>
    <col min="1872" max="1902" width="5.7109375" style="281" customWidth="1"/>
    <col min="1903" max="2046" width="9.140625" style="281"/>
    <col min="2047" max="2047" width="19" style="281" customWidth="1"/>
    <col min="2048" max="2048" width="2.7109375" style="281" customWidth="1"/>
    <col min="2049" max="2049" width="3" style="281" customWidth="1"/>
    <col min="2050" max="2051" width="2.7109375" style="281" customWidth="1"/>
    <col min="2052" max="2052" width="3.7109375" style="281" customWidth="1"/>
    <col min="2053" max="2053" width="2.7109375" style="281" customWidth="1"/>
    <col min="2054" max="2054" width="3.42578125" style="281" customWidth="1"/>
    <col min="2055" max="2055" width="4" style="281" customWidth="1"/>
    <col min="2056" max="2056" width="3" style="281" customWidth="1"/>
    <col min="2057" max="2057" width="2.5703125" style="281" customWidth="1"/>
    <col min="2058" max="2058" width="3.42578125" style="281" customWidth="1"/>
    <col min="2059" max="2059" width="3" style="281" customWidth="1"/>
    <col min="2060" max="2060" width="1.28515625" style="281" customWidth="1"/>
    <col min="2061" max="2061" width="2" style="281" customWidth="1"/>
    <col min="2062" max="2063" width="2.7109375" style="281" customWidth="1"/>
    <col min="2064" max="2064" width="4.7109375" style="281" customWidth="1"/>
    <col min="2065" max="2065" width="1.7109375" style="281" customWidth="1"/>
    <col min="2066" max="2066" width="1.28515625" style="281" customWidth="1"/>
    <col min="2067" max="2067" width="3.7109375" style="281" customWidth="1"/>
    <col min="2068" max="2068" width="4" style="281" customWidth="1"/>
    <col min="2069" max="2070" width="2.7109375" style="281" customWidth="1"/>
    <col min="2071" max="2071" width="3.140625" style="281" customWidth="1"/>
    <col min="2072" max="2073" width="2.28515625" style="281" customWidth="1"/>
    <col min="2074" max="2074" width="1" style="281" customWidth="1"/>
    <col min="2075" max="2078" width="2.28515625" style="281" customWidth="1"/>
    <col min="2079" max="2079" width="2.42578125" style="281" customWidth="1"/>
    <col min="2080" max="2080" width="0.7109375" style="281" customWidth="1"/>
    <col min="2081" max="2081" width="2.28515625" style="281" customWidth="1"/>
    <col min="2082" max="2082" width="2.7109375" style="281" customWidth="1"/>
    <col min="2083" max="2083" width="2.5703125" style="281" customWidth="1"/>
    <col min="2084" max="2084" width="2.7109375" style="281" customWidth="1"/>
    <col min="2085" max="2085" width="5.7109375" style="281" customWidth="1"/>
    <col min="2086" max="2120" width="2.7109375" style="281" customWidth="1"/>
    <col min="2121" max="2121" width="5.28515625" style="281" bestFit="1" customWidth="1"/>
    <col min="2122" max="2122" width="21.85546875" style="281" bestFit="1" customWidth="1"/>
    <col min="2123" max="2123" width="5.5703125" style="281" bestFit="1" customWidth="1"/>
    <col min="2124" max="2124" width="18.140625" style="281" bestFit="1" customWidth="1"/>
    <col min="2125" max="2125" width="5.28515625" style="281" bestFit="1" customWidth="1"/>
    <col min="2126" max="2126" width="22.140625" style="281" bestFit="1" customWidth="1"/>
    <col min="2127" max="2127" width="5.5703125" style="281" bestFit="1" customWidth="1"/>
    <col min="2128" max="2158" width="5.7109375" style="281" customWidth="1"/>
    <col min="2159" max="2302" width="9.140625" style="281"/>
    <col min="2303" max="2303" width="19" style="281" customWidth="1"/>
    <col min="2304" max="2304" width="2.7109375" style="281" customWidth="1"/>
    <col min="2305" max="2305" width="3" style="281" customWidth="1"/>
    <col min="2306" max="2307" width="2.7109375" style="281" customWidth="1"/>
    <col min="2308" max="2308" width="3.7109375" style="281" customWidth="1"/>
    <col min="2309" max="2309" width="2.7109375" style="281" customWidth="1"/>
    <col min="2310" max="2310" width="3.42578125" style="281" customWidth="1"/>
    <col min="2311" max="2311" width="4" style="281" customWidth="1"/>
    <col min="2312" max="2312" width="3" style="281" customWidth="1"/>
    <col min="2313" max="2313" width="2.5703125" style="281" customWidth="1"/>
    <col min="2314" max="2314" width="3.42578125" style="281" customWidth="1"/>
    <col min="2315" max="2315" width="3" style="281" customWidth="1"/>
    <col min="2316" max="2316" width="1.28515625" style="281" customWidth="1"/>
    <col min="2317" max="2317" width="2" style="281" customWidth="1"/>
    <col min="2318" max="2319" width="2.7109375" style="281" customWidth="1"/>
    <col min="2320" max="2320" width="4.7109375" style="281" customWidth="1"/>
    <col min="2321" max="2321" width="1.7109375" style="281" customWidth="1"/>
    <col min="2322" max="2322" width="1.28515625" style="281" customWidth="1"/>
    <col min="2323" max="2323" width="3.7109375" style="281" customWidth="1"/>
    <col min="2324" max="2324" width="4" style="281" customWidth="1"/>
    <col min="2325" max="2326" width="2.7109375" style="281" customWidth="1"/>
    <col min="2327" max="2327" width="3.140625" style="281" customWidth="1"/>
    <col min="2328" max="2329" width="2.28515625" style="281" customWidth="1"/>
    <col min="2330" max="2330" width="1" style="281" customWidth="1"/>
    <col min="2331" max="2334" width="2.28515625" style="281" customWidth="1"/>
    <col min="2335" max="2335" width="2.42578125" style="281" customWidth="1"/>
    <col min="2336" max="2336" width="0.7109375" style="281" customWidth="1"/>
    <col min="2337" max="2337" width="2.28515625" style="281" customWidth="1"/>
    <col min="2338" max="2338" width="2.7109375" style="281" customWidth="1"/>
    <col min="2339" max="2339" width="2.5703125" style="281" customWidth="1"/>
    <col min="2340" max="2340" width="2.7109375" style="281" customWidth="1"/>
    <col min="2341" max="2341" width="5.7109375" style="281" customWidth="1"/>
    <col min="2342" max="2376" width="2.7109375" style="281" customWidth="1"/>
    <col min="2377" max="2377" width="5.28515625" style="281" bestFit="1" customWidth="1"/>
    <col min="2378" max="2378" width="21.85546875" style="281" bestFit="1" customWidth="1"/>
    <col min="2379" max="2379" width="5.5703125" style="281" bestFit="1" customWidth="1"/>
    <col min="2380" max="2380" width="18.140625" style="281" bestFit="1" customWidth="1"/>
    <col min="2381" max="2381" width="5.28515625" style="281" bestFit="1" customWidth="1"/>
    <col min="2382" max="2382" width="22.140625" style="281" bestFit="1" customWidth="1"/>
    <col min="2383" max="2383" width="5.5703125" style="281" bestFit="1" customWidth="1"/>
    <col min="2384" max="2414" width="5.7109375" style="281" customWidth="1"/>
    <col min="2415" max="2558" width="9.140625" style="281"/>
    <col min="2559" max="2559" width="19" style="281" customWidth="1"/>
    <col min="2560" max="2560" width="2.7109375" style="281" customWidth="1"/>
    <col min="2561" max="2561" width="3" style="281" customWidth="1"/>
    <col min="2562" max="2563" width="2.7109375" style="281" customWidth="1"/>
    <col min="2564" max="2564" width="3.7109375" style="281" customWidth="1"/>
    <col min="2565" max="2565" width="2.7109375" style="281" customWidth="1"/>
    <col min="2566" max="2566" width="3.42578125" style="281" customWidth="1"/>
    <col min="2567" max="2567" width="4" style="281" customWidth="1"/>
    <col min="2568" max="2568" width="3" style="281" customWidth="1"/>
    <col min="2569" max="2569" width="2.5703125" style="281" customWidth="1"/>
    <col min="2570" max="2570" width="3.42578125" style="281" customWidth="1"/>
    <col min="2571" max="2571" width="3" style="281" customWidth="1"/>
    <col min="2572" max="2572" width="1.28515625" style="281" customWidth="1"/>
    <col min="2573" max="2573" width="2" style="281" customWidth="1"/>
    <col min="2574" max="2575" width="2.7109375" style="281" customWidth="1"/>
    <col min="2576" max="2576" width="4.7109375" style="281" customWidth="1"/>
    <col min="2577" max="2577" width="1.7109375" style="281" customWidth="1"/>
    <col min="2578" max="2578" width="1.28515625" style="281" customWidth="1"/>
    <col min="2579" max="2579" width="3.7109375" style="281" customWidth="1"/>
    <col min="2580" max="2580" width="4" style="281" customWidth="1"/>
    <col min="2581" max="2582" width="2.7109375" style="281" customWidth="1"/>
    <col min="2583" max="2583" width="3.140625" style="281" customWidth="1"/>
    <col min="2584" max="2585" width="2.28515625" style="281" customWidth="1"/>
    <col min="2586" max="2586" width="1" style="281" customWidth="1"/>
    <col min="2587" max="2590" width="2.28515625" style="281" customWidth="1"/>
    <col min="2591" max="2591" width="2.42578125" style="281" customWidth="1"/>
    <col min="2592" max="2592" width="0.7109375" style="281" customWidth="1"/>
    <col min="2593" max="2593" width="2.28515625" style="281" customWidth="1"/>
    <col min="2594" max="2594" width="2.7109375" style="281" customWidth="1"/>
    <col min="2595" max="2595" width="2.5703125" style="281" customWidth="1"/>
    <col min="2596" max="2596" width="2.7109375" style="281" customWidth="1"/>
    <col min="2597" max="2597" width="5.7109375" style="281" customWidth="1"/>
    <col min="2598" max="2632" width="2.7109375" style="281" customWidth="1"/>
    <col min="2633" max="2633" width="5.28515625" style="281" bestFit="1" customWidth="1"/>
    <col min="2634" max="2634" width="21.85546875" style="281" bestFit="1" customWidth="1"/>
    <col min="2635" max="2635" width="5.5703125" style="281" bestFit="1" customWidth="1"/>
    <col min="2636" max="2636" width="18.140625" style="281" bestFit="1" customWidth="1"/>
    <col min="2637" max="2637" width="5.28515625" style="281" bestFit="1" customWidth="1"/>
    <col min="2638" max="2638" width="22.140625" style="281" bestFit="1" customWidth="1"/>
    <col min="2639" max="2639" width="5.5703125" style="281" bestFit="1" customWidth="1"/>
    <col min="2640" max="2670" width="5.7109375" style="281" customWidth="1"/>
    <col min="2671" max="2814" width="9.140625" style="281"/>
    <col min="2815" max="2815" width="19" style="281" customWidth="1"/>
    <col min="2816" max="2816" width="2.7109375" style="281" customWidth="1"/>
    <col min="2817" max="2817" width="3" style="281" customWidth="1"/>
    <col min="2818" max="2819" width="2.7109375" style="281" customWidth="1"/>
    <col min="2820" max="2820" width="3.7109375" style="281" customWidth="1"/>
    <col min="2821" max="2821" width="2.7109375" style="281" customWidth="1"/>
    <col min="2822" max="2822" width="3.42578125" style="281" customWidth="1"/>
    <col min="2823" max="2823" width="4" style="281" customWidth="1"/>
    <col min="2824" max="2824" width="3" style="281" customWidth="1"/>
    <col min="2825" max="2825" width="2.5703125" style="281" customWidth="1"/>
    <col min="2826" max="2826" width="3.42578125" style="281" customWidth="1"/>
    <col min="2827" max="2827" width="3" style="281" customWidth="1"/>
    <col min="2828" max="2828" width="1.28515625" style="281" customWidth="1"/>
    <col min="2829" max="2829" width="2" style="281" customWidth="1"/>
    <col min="2830" max="2831" width="2.7109375" style="281" customWidth="1"/>
    <col min="2832" max="2832" width="4.7109375" style="281" customWidth="1"/>
    <col min="2833" max="2833" width="1.7109375" style="281" customWidth="1"/>
    <col min="2834" max="2834" width="1.28515625" style="281" customWidth="1"/>
    <col min="2835" max="2835" width="3.7109375" style="281" customWidth="1"/>
    <col min="2836" max="2836" width="4" style="281" customWidth="1"/>
    <col min="2837" max="2838" width="2.7109375" style="281" customWidth="1"/>
    <col min="2839" max="2839" width="3.140625" style="281" customWidth="1"/>
    <col min="2840" max="2841" width="2.28515625" style="281" customWidth="1"/>
    <col min="2842" max="2842" width="1" style="281" customWidth="1"/>
    <col min="2843" max="2846" width="2.28515625" style="281" customWidth="1"/>
    <col min="2847" max="2847" width="2.42578125" style="281" customWidth="1"/>
    <col min="2848" max="2848" width="0.7109375" style="281" customWidth="1"/>
    <col min="2849" max="2849" width="2.28515625" style="281" customWidth="1"/>
    <col min="2850" max="2850" width="2.7109375" style="281" customWidth="1"/>
    <col min="2851" max="2851" width="2.5703125" style="281" customWidth="1"/>
    <col min="2852" max="2852" width="2.7109375" style="281" customWidth="1"/>
    <col min="2853" max="2853" width="5.7109375" style="281" customWidth="1"/>
    <col min="2854" max="2888" width="2.7109375" style="281" customWidth="1"/>
    <col min="2889" max="2889" width="5.28515625" style="281" bestFit="1" customWidth="1"/>
    <col min="2890" max="2890" width="21.85546875" style="281" bestFit="1" customWidth="1"/>
    <col min="2891" max="2891" width="5.5703125" style="281" bestFit="1" customWidth="1"/>
    <col min="2892" max="2892" width="18.140625" style="281" bestFit="1" customWidth="1"/>
    <col min="2893" max="2893" width="5.28515625" style="281" bestFit="1" customWidth="1"/>
    <col min="2894" max="2894" width="22.140625" style="281" bestFit="1" customWidth="1"/>
    <col min="2895" max="2895" width="5.5703125" style="281" bestFit="1" customWidth="1"/>
    <col min="2896" max="2926" width="5.7109375" style="281" customWidth="1"/>
    <col min="2927" max="3070" width="9.140625" style="281"/>
    <col min="3071" max="3071" width="19" style="281" customWidth="1"/>
    <col min="3072" max="3072" width="2.7109375" style="281" customWidth="1"/>
    <col min="3073" max="3073" width="3" style="281" customWidth="1"/>
    <col min="3074" max="3075" width="2.7109375" style="281" customWidth="1"/>
    <col min="3076" max="3076" width="3.7109375" style="281" customWidth="1"/>
    <col min="3077" max="3077" width="2.7109375" style="281" customWidth="1"/>
    <col min="3078" max="3078" width="3.42578125" style="281" customWidth="1"/>
    <col min="3079" max="3079" width="4" style="281" customWidth="1"/>
    <col min="3080" max="3080" width="3" style="281" customWidth="1"/>
    <col min="3081" max="3081" width="2.5703125" style="281" customWidth="1"/>
    <col min="3082" max="3082" width="3.42578125" style="281" customWidth="1"/>
    <col min="3083" max="3083" width="3" style="281" customWidth="1"/>
    <col min="3084" max="3084" width="1.28515625" style="281" customWidth="1"/>
    <col min="3085" max="3085" width="2" style="281" customWidth="1"/>
    <col min="3086" max="3087" width="2.7109375" style="281" customWidth="1"/>
    <col min="3088" max="3088" width="4.7109375" style="281" customWidth="1"/>
    <col min="3089" max="3089" width="1.7109375" style="281" customWidth="1"/>
    <col min="3090" max="3090" width="1.28515625" style="281" customWidth="1"/>
    <col min="3091" max="3091" width="3.7109375" style="281" customWidth="1"/>
    <col min="3092" max="3092" width="4" style="281" customWidth="1"/>
    <col min="3093" max="3094" width="2.7109375" style="281" customWidth="1"/>
    <col min="3095" max="3095" width="3.140625" style="281" customWidth="1"/>
    <col min="3096" max="3097" width="2.28515625" style="281" customWidth="1"/>
    <col min="3098" max="3098" width="1" style="281" customWidth="1"/>
    <col min="3099" max="3102" width="2.28515625" style="281" customWidth="1"/>
    <col min="3103" max="3103" width="2.42578125" style="281" customWidth="1"/>
    <col min="3104" max="3104" width="0.7109375" style="281" customWidth="1"/>
    <col min="3105" max="3105" width="2.28515625" style="281" customWidth="1"/>
    <col min="3106" max="3106" width="2.7109375" style="281" customWidth="1"/>
    <col min="3107" max="3107" width="2.5703125" style="281" customWidth="1"/>
    <col min="3108" max="3108" width="2.7109375" style="281" customWidth="1"/>
    <col min="3109" max="3109" width="5.7109375" style="281" customWidth="1"/>
    <col min="3110" max="3144" width="2.7109375" style="281" customWidth="1"/>
    <col min="3145" max="3145" width="5.28515625" style="281" bestFit="1" customWidth="1"/>
    <col min="3146" max="3146" width="21.85546875" style="281" bestFit="1" customWidth="1"/>
    <col min="3147" max="3147" width="5.5703125" style="281" bestFit="1" customWidth="1"/>
    <col min="3148" max="3148" width="18.140625" style="281" bestFit="1" customWidth="1"/>
    <col min="3149" max="3149" width="5.28515625" style="281" bestFit="1" customWidth="1"/>
    <col min="3150" max="3150" width="22.140625" style="281" bestFit="1" customWidth="1"/>
    <col min="3151" max="3151" width="5.5703125" style="281" bestFit="1" customWidth="1"/>
    <col min="3152" max="3182" width="5.7109375" style="281" customWidth="1"/>
    <col min="3183" max="3326" width="9.140625" style="281"/>
    <col min="3327" max="3327" width="19" style="281" customWidth="1"/>
    <col min="3328" max="3328" width="2.7109375" style="281" customWidth="1"/>
    <col min="3329" max="3329" width="3" style="281" customWidth="1"/>
    <col min="3330" max="3331" width="2.7109375" style="281" customWidth="1"/>
    <col min="3332" max="3332" width="3.7109375" style="281" customWidth="1"/>
    <col min="3333" max="3333" width="2.7109375" style="281" customWidth="1"/>
    <col min="3334" max="3334" width="3.42578125" style="281" customWidth="1"/>
    <col min="3335" max="3335" width="4" style="281" customWidth="1"/>
    <col min="3336" max="3336" width="3" style="281" customWidth="1"/>
    <col min="3337" max="3337" width="2.5703125" style="281" customWidth="1"/>
    <col min="3338" max="3338" width="3.42578125" style="281" customWidth="1"/>
    <col min="3339" max="3339" width="3" style="281" customWidth="1"/>
    <col min="3340" max="3340" width="1.28515625" style="281" customWidth="1"/>
    <col min="3341" max="3341" width="2" style="281" customWidth="1"/>
    <col min="3342" max="3343" width="2.7109375" style="281" customWidth="1"/>
    <col min="3344" max="3344" width="4.7109375" style="281" customWidth="1"/>
    <col min="3345" max="3345" width="1.7109375" style="281" customWidth="1"/>
    <col min="3346" max="3346" width="1.28515625" style="281" customWidth="1"/>
    <col min="3347" max="3347" width="3.7109375" style="281" customWidth="1"/>
    <col min="3348" max="3348" width="4" style="281" customWidth="1"/>
    <col min="3349" max="3350" width="2.7109375" style="281" customWidth="1"/>
    <col min="3351" max="3351" width="3.140625" style="281" customWidth="1"/>
    <col min="3352" max="3353" width="2.28515625" style="281" customWidth="1"/>
    <col min="3354" max="3354" width="1" style="281" customWidth="1"/>
    <col min="3355" max="3358" width="2.28515625" style="281" customWidth="1"/>
    <col min="3359" max="3359" width="2.42578125" style="281" customWidth="1"/>
    <col min="3360" max="3360" width="0.7109375" style="281" customWidth="1"/>
    <col min="3361" max="3361" width="2.28515625" style="281" customWidth="1"/>
    <col min="3362" max="3362" width="2.7109375" style="281" customWidth="1"/>
    <col min="3363" max="3363" width="2.5703125" style="281" customWidth="1"/>
    <col min="3364" max="3364" width="2.7109375" style="281" customWidth="1"/>
    <col min="3365" max="3365" width="5.7109375" style="281" customWidth="1"/>
    <col min="3366" max="3400" width="2.7109375" style="281" customWidth="1"/>
    <col min="3401" max="3401" width="5.28515625" style="281" bestFit="1" customWidth="1"/>
    <col min="3402" max="3402" width="21.85546875" style="281" bestFit="1" customWidth="1"/>
    <col min="3403" max="3403" width="5.5703125" style="281" bestFit="1" customWidth="1"/>
    <col min="3404" max="3404" width="18.140625" style="281" bestFit="1" customWidth="1"/>
    <col min="3405" max="3405" width="5.28515625" style="281" bestFit="1" customWidth="1"/>
    <col min="3406" max="3406" width="22.140625" style="281" bestFit="1" customWidth="1"/>
    <col min="3407" max="3407" width="5.5703125" style="281" bestFit="1" customWidth="1"/>
    <col min="3408" max="3438" width="5.7109375" style="281" customWidth="1"/>
    <col min="3439" max="3582" width="9.140625" style="281"/>
    <col min="3583" max="3583" width="19" style="281" customWidth="1"/>
    <col min="3584" max="3584" width="2.7109375" style="281" customWidth="1"/>
    <col min="3585" max="3585" width="3" style="281" customWidth="1"/>
    <col min="3586" max="3587" width="2.7109375" style="281" customWidth="1"/>
    <col min="3588" max="3588" width="3.7109375" style="281" customWidth="1"/>
    <col min="3589" max="3589" width="2.7109375" style="281" customWidth="1"/>
    <col min="3590" max="3590" width="3.42578125" style="281" customWidth="1"/>
    <col min="3591" max="3591" width="4" style="281" customWidth="1"/>
    <col min="3592" max="3592" width="3" style="281" customWidth="1"/>
    <col min="3593" max="3593" width="2.5703125" style="281" customWidth="1"/>
    <col min="3594" max="3594" width="3.42578125" style="281" customWidth="1"/>
    <col min="3595" max="3595" width="3" style="281" customWidth="1"/>
    <col min="3596" max="3596" width="1.28515625" style="281" customWidth="1"/>
    <col min="3597" max="3597" width="2" style="281" customWidth="1"/>
    <col min="3598" max="3599" width="2.7109375" style="281" customWidth="1"/>
    <col min="3600" max="3600" width="4.7109375" style="281" customWidth="1"/>
    <col min="3601" max="3601" width="1.7109375" style="281" customWidth="1"/>
    <col min="3602" max="3602" width="1.28515625" style="281" customWidth="1"/>
    <col min="3603" max="3603" width="3.7109375" style="281" customWidth="1"/>
    <col min="3604" max="3604" width="4" style="281" customWidth="1"/>
    <col min="3605" max="3606" width="2.7109375" style="281" customWidth="1"/>
    <col min="3607" max="3607" width="3.140625" style="281" customWidth="1"/>
    <col min="3608" max="3609" width="2.28515625" style="281" customWidth="1"/>
    <col min="3610" max="3610" width="1" style="281" customWidth="1"/>
    <col min="3611" max="3614" width="2.28515625" style="281" customWidth="1"/>
    <col min="3615" max="3615" width="2.42578125" style="281" customWidth="1"/>
    <col min="3616" max="3616" width="0.7109375" style="281" customWidth="1"/>
    <col min="3617" max="3617" width="2.28515625" style="281" customWidth="1"/>
    <col min="3618" max="3618" width="2.7109375" style="281" customWidth="1"/>
    <col min="3619" max="3619" width="2.5703125" style="281" customWidth="1"/>
    <col min="3620" max="3620" width="2.7109375" style="281" customWidth="1"/>
    <col min="3621" max="3621" width="5.7109375" style="281" customWidth="1"/>
    <col min="3622" max="3656" width="2.7109375" style="281" customWidth="1"/>
    <col min="3657" max="3657" width="5.28515625" style="281" bestFit="1" customWidth="1"/>
    <col min="3658" max="3658" width="21.85546875" style="281" bestFit="1" customWidth="1"/>
    <col min="3659" max="3659" width="5.5703125" style="281" bestFit="1" customWidth="1"/>
    <col min="3660" max="3660" width="18.140625" style="281" bestFit="1" customWidth="1"/>
    <col min="3661" max="3661" width="5.28515625" style="281" bestFit="1" customWidth="1"/>
    <col min="3662" max="3662" width="22.140625" style="281" bestFit="1" customWidth="1"/>
    <col min="3663" max="3663" width="5.5703125" style="281" bestFit="1" customWidth="1"/>
    <col min="3664" max="3694" width="5.7109375" style="281" customWidth="1"/>
    <col min="3695" max="3838" width="9.140625" style="281"/>
    <col min="3839" max="3839" width="19" style="281" customWidth="1"/>
    <col min="3840" max="3840" width="2.7109375" style="281" customWidth="1"/>
    <col min="3841" max="3841" width="3" style="281" customWidth="1"/>
    <col min="3842" max="3843" width="2.7109375" style="281" customWidth="1"/>
    <col min="3844" max="3844" width="3.7109375" style="281" customWidth="1"/>
    <col min="3845" max="3845" width="2.7109375" style="281" customWidth="1"/>
    <col min="3846" max="3846" width="3.42578125" style="281" customWidth="1"/>
    <col min="3847" max="3847" width="4" style="281" customWidth="1"/>
    <col min="3848" max="3848" width="3" style="281" customWidth="1"/>
    <col min="3849" max="3849" width="2.5703125" style="281" customWidth="1"/>
    <col min="3850" max="3850" width="3.42578125" style="281" customWidth="1"/>
    <col min="3851" max="3851" width="3" style="281" customWidth="1"/>
    <col min="3852" max="3852" width="1.28515625" style="281" customWidth="1"/>
    <col min="3853" max="3853" width="2" style="281" customWidth="1"/>
    <col min="3854" max="3855" width="2.7109375" style="281" customWidth="1"/>
    <col min="3856" max="3856" width="4.7109375" style="281" customWidth="1"/>
    <col min="3857" max="3857" width="1.7109375" style="281" customWidth="1"/>
    <col min="3858" max="3858" width="1.28515625" style="281" customWidth="1"/>
    <col min="3859" max="3859" width="3.7109375" style="281" customWidth="1"/>
    <col min="3860" max="3860" width="4" style="281" customWidth="1"/>
    <col min="3861" max="3862" width="2.7109375" style="281" customWidth="1"/>
    <col min="3863" max="3863" width="3.140625" style="281" customWidth="1"/>
    <col min="3864" max="3865" width="2.28515625" style="281" customWidth="1"/>
    <col min="3866" max="3866" width="1" style="281" customWidth="1"/>
    <col min="3867" max="3870" width="2.28515625" style="281" customWidth="1"/>
    <col min="3871" max="3871" width="2.42578125" style="281" customWidth="1"/>
    <col min="3872" max="3872" width="0.7109375" style="281" customWidth="1"/>
    <col min="3873" max="3873" width="2.28515625" style="281" customWidth="1"/>
    <col min="3874" max="3874" width="2.7109375" style="281" customWidth="1"/>
    <col min="3875" max="3875" width="2.5703125" style="281" customWidth="1"/>
    <col min="3876" max="3876" width="2.7109375" style="281" customWidth="1"/>
    <col min="3877" max="3877" width="5.7109375" style="281" customWidth="1"/>
    <col min="3878" max="3912" width="2.7109375" style="281" customWidth="1"/>
    <col min="3913" max="3913" width="5.28515625" style="281" bestFit="1" customWidth="1"/>
    <col min="3914" max="3914" width="21.85546875" style="281" bestFit="1" customWidth="1"/>
    <col min="3915" max="3915" width="5.5703125" style="281" bestFit="1" customWidth="1"/>
    <col min="3916" max="3916" width="18.140625" style="281" bestFit="1" customWidth="1"/>
    <col min="3917" max="3917" width="5.28515625" style="281" bestFit="1" customWidth="1"/>
    <col min="3918" max="3918" width="22.140625" style="281" bestFit="1" customWidth="1"/>
    <col min="3919" max="3919" width="5.5703125" style="281" bestFit="1" customWidth="1"/>
    <col min="3920" max="3950" width="5.7109375" style="281" customWidth="1"/>
    <col min="3951" max="4094" width="9.140625" style="281"/>
    <col min="4095" max="4095" width="19" style="281" customWidth="1"/>
    <col min="4096" max="4096" width="2.7109375" style="281" customWidth="1"/>
    <col min="4097" max="4097" width="3" style="281" customWidth="1"/>
    <col min="4098" max="4099" width="2.7109375" style="281" customWidth="1"/>
    <col min="4100" max="4100" width="3.7109375" style="281" customWidth="1"/>
    <col min="4101" max="4101" width="2.7109375" style="281" customWidth="1"/>
    <col min="4102" max="4102" width="3.42578125" style="281" customWidth="1"/>
    <col min="4103" max="4103" width="4" style="281" customWidth="1"/>
    <col min="4104" max="4104" width="3" style="281" customWidth="1"/>
    <col min="4105" max="4105" width="2.5703125" style="281" customWidth="1"/>
    <col min="4106" max="4106" width="3.42578125" style="281" customWidth="1"/>
    <col min="4107" max="4107" width="3" style="281" customWidth="1"/>
    <col min="4108" max="4108" width="1.28515625" style="281" customWidth="1"/>
    <col min="4109" max="4109" width="2" style="281" customWidth="1"/>
    <col min="4110" max="4111" width="2.7109375" style="281" customWidth="1"/>
    <col min="4112" max="4112" width="4.7109375" style="281" customWidth="1"/>
    <col min="4113" max="4113" width="1.7109375" style="281" customWidth="1"/>
    <col min="4114" max="4114" width="1.28515625" style="281" customWidth="1"/>
    <col min="4115" max="4115" width="3.7109375" style="281" customWidth="1"/>
    <col min="4116" max="4116" width="4" style="281" customWidth="1"/>
    <col min="4117" max="4118" width="2.7109375" style="281" customWidth="1"/>
    <col min="4119" max="4119" width="3.140625" style="281" customWidth="1"/>
    <col min="4120" max="4121" width="2.28515625" style="281" customWidth="1"/>
    <col min="4122" max="4122" width="1" style="281" customWidth="1"/>
    <col min="4123" max="4126" width="2.28515625" style="281" customWidth="1"/>
    <col min="4127" max="4127" width="2.42578125" style="281" customWidth="1"/>
    <col min="4128" max="4128" width="0.7109375" style="281" customWidth="1"/>
    <col min="4129" max="4129" width="2.28515625" style="281" customWidth="1"/>
    <col min="4130" max="4130" width="2.7109375" style="281" customWidth="1"/>
    <col min="4131" max="4131" width="2.5703125" style="281" customWidth="1"/>
    <col min="4132" max="4132" width="2.7109375" style="281" customWidth="1"/>
    <col min="4133" max="4133" width="5.7109375" style="281" customWidth="1"/>
    <col min="4134" max="4168" width="2.7109375" style="281" customWidth="1"/>
    <col min="4169" max="4169" width="5.28515625" style="281" bestFit="1" customWidth="1"/>
    <col min="4170" max="4170" width="21.85546875" style="281" bestFit="1" customWidth="1"/>
    <col min="4171" max="4171" width="5.5703125" style="281" bestFit="1" customWidth="1"/>
    <col min="4172" max="4172" width="18.140625" style="281" bestFit="1" customWidth="1"/>
    <col min="4173" max="4173" width="5.28515625" style="281" bestFit="1" customWidth="1"/>
    <col min="4174" max="4174" width="22.140625" style="281" bestFit="1" customWidth="1"/>
    <col min="4175" max="4175" width="5.5703125" style="281" bestFit="1" customWidth="1"/>
    <col min="4176" max="4206" width="5.7109375" style="281" customWidth="1"/>
    <col min="4207" max="4350" width="9.140625" style="281"/>
    <col min="4351" max="4351" width="19" style="281" customWidth="1"/>
    <col min="4352" max="4352" width="2.7109375" style="281" customWidth="1"/>
    <col min="4353" max="4353" width="3" style="281" customWidth="1"/>
    <col min="4354" max="4355" width="2.7109375" style="281" customWidth="1"/>
    <col min="4356" max="4356" width="3.7109375" style="281" customWidth="1"/>
    <col min="4357" max="4357" width="2.7109375" style="281" customWidth="1"/>
    <col min="4358" max="4358" width="3.42578125" style="281" customWidth="1"/>
    <col min="4359" max="4359" width="4" style="281" customWidth="1"/>
    <col min="4360" max="4360" width="3" style="281" customWidth="1"/>
    <col min="4361" max="4361" width="2.5703125" style="281" customWidth="1"/>
    <col min="4362" max="4362" width="3.42578125" style="281" customWidth="1"/>
    <col min="4363" max="4363" width="3" style="281" customWidth="1"/>
    <col min="4364" max="4364" width="1.28515625" style="281" customWidth="1"/>
    <col min="4365" max="4365" width="2" style="281" customWidth="1"/>
    <col min="4366" max="4367" width="2.7109375" style="281" customWidth="1"/>
    <col min="4368" max="4368" width="4.7109375" style="281" customWidth="1"/>
    <col min="4369" max="4369" width="1.7109375" style="281" customWidth="1"/>
    <col min="4370" max="4370" width="1.28515625" style="281" customWidth="1"/>
    <col min="4371" max="4371" width="3.7109375" style="281" customWidth="1"/>
    <col min="4372" max="4372" width="4" style="281" customWidth="1"/>
    <col min="4373" max="4374" width="2.7109375" style="281" customWidth="1"/>
    <col min="4375" max="4375" width="3.140625" style="281" customWidth="1"/>
    <col min="4376" max="4377" width="2.28515625" style="281" customWidth="1"/>
    <col min="4378" max="4378" width="1" style="281" customWidth="1"/>
    <col min="4379" max="4382" width="2.28515625" style="281" customWidth="1"/>
    <col min="4383" max="4383" width="2.42578125" style="281" customWidth="1"/>
    <col min="4384" max="4384" width="0.7109375" style="281" customWidth="1"/>
    <col min="4385" max="4385" width="2.28515625" style="281" customWidth="1"/>
    <col min="4386" max="4386" width="2.7109375" style="281" customWidth="1"/>
    <col min="4387" max="4387" width="2.5703125" style="281" customWidth="1"/>
    <col min="4388" max="4388" width="2.7109375" style="281" customWidth="1"/>
    <col min="4389" max="4389" width="5.7109375" style="281" customWidth="1"/>
    <col min="4390" max="4424" width="2.7109375" style="281" customWidth="1"/>
    <col min="4425" max="4425" width="5.28515625" style="281" bestFit="1" customWidth="1"/>
    <col min="4426" max="4426" width="21.85546875" style="281" bestFit="1" customWidth="1"/>
    <col min="4427" max="4427" width="5.5703125" style="281" bestFit="1" customWidth="1"/>
    <col min="4428" max="4428" width="18.140625" style="281" bestFit="1" customWidth="1"/>
    <col min="4429" max="4429" width="5.28515625" style="281" bestFit="1" customWidth="1"/>
    <col min="4430" max="4430" width="22.140625" style="281" bestFit="1" customWidth="1"/>
    <col min="4431" max="4431" width="5.5703125" style="281" bestFit="1" customWidth="1"/>
    <col min="4432" max="4462" width="5.7109375" style="281" customWidth="1"/>
    <col min="4463" max="4606" width="9.140625" style="281"/>
    <col min="4607" max="4607" width="19" style="281" customWidth="1"/>
    <col min="4608" max="4608" width="2.7109375" style="281" customWidth="1"/>
    <col min="4609" max="4609" width="3" style="281" customWidth="1"/>
    <col min="4610" max="4611" width="2.7109375" style="281" customWidth="1"/>
    <col min="4612" max="4612" width="3.7109375" style="281" customWidth="1"/>
    <col min="4613" max="4613" width="2.7109375" style="281" customWidth="1"/>
    <col min="4614" max="4614" width="3.42578125" style="281" customWidth="1"/>
    <col min="4615" max="4615" width="4" style="281" customWidth="1"/>
    <col min="4616" max="4616" width="3" style="281" customWidth="1"/>
    <col min="4617" max="4617" width="2.5703125" style="281" customWidth="1"/>
    <col min="4618" max="4618" width="3.42578125" style="281" customWidth="1"/>
    <col min="4619" max="4619" width="3" style="281" customWidth="1"/>
    <col min="4620" max="4620" width="1.28515625" style="281" customWidth="1"/>
    <col min="4621" max="4621" width="2" style="281" customWidth="1"/>
    <col min="4622" max="4623" width="2.7109375" style="281" customWidth="1"/>
    <col min="4624" max="4624" width="4.7109375" style="281" customWidth="1"/>
    <col min="4625" max="4625" width="1.7109375" style="281" customWidth="1"/>
    <col min="4626" max="4626" width="1.28515625" style="281" customWidth="1"/>
    <col min="4627" max="4627" width="3.7109375" style="281" customWidth="1"/>
    <col min="4628" max="4628" width="4" style="281" customWidth="1"/>
    <col min="4629" max="4630" width="2.7109375" style="281" customWidth="1"/>
    <col min="4631" max="4631" width="3.140625" style="281" customWidth="1"/>
    <col min="4632" max="4633" width="2.28515625" style="281" customWidth="1"/>
    <col min="4634" max="4634" width="1" style="281" customWidth="1"/>
    <col min="4635" max="4638" width="2.28515625" style="281" customWidth="1"/>
    <col min="4639" max="4639" width="2.42578125" style="281" customWidth="1"/>
    <col min="4640" max="4640" width="0.7109375" style="281" customWidth="1"/>
    <col min="4641" max="4641" width="2.28515625" style="281" customWidth="1"/>
    <col min="4642" max="4642" width="2.7109375" style="281" customWidth="1"/>
    <col min="4643" max="4643" width="2.5703125" style="281" customWidth="1"/>
    <col min="4644" max="4644" width="2.7109375" style="281" customWidth="1"/>
    <col min="4645" max="4645" width="5.7109375" style="281" customWidth="1"/>
    <col min="4646" max="4680" width="2.7109375" style="281" customWidth="1"/>
    <col min="4681" max="4681" width="5.28515625" style="281" bestFit="1" customWidth="1"/>
    <col min="4682" max="4682" width="21.85546875" style="281" bestFit="1" customWidth="1"/>
    <col min="4683" max="4683" width="5.5703125" style="281" bestFit="1" customWidth="1"/>
    <col min="4684" max="4684" width="18.140625" style="281" bestFit="1" customWidth="1"/>
    <col min="4685" max="4685" width="5.28515625" style="281" bestFit="1" customWidth="1"/>
    <col min="4686" max="4686" width="22.140625" style="281" bestFit="1" customWidth="1"/>
    <col min="4687" max="4687" width="5.5703125" style="281" bestFit="1" customWidth="1"/>
    <col min="4688" max="4718" width="5.7109375" style="281" customWidth="1"/>
    <col min="4719" max="4862" width="9.140625" style="281"/>
    <col min="4863" max="4863" width="19" style="281" customWidth="1"/>
    <col min="4864" max="4864" width="2.7109375" style="281" customWidth="1"/>
    <col min="4865" max="4865" width="3" style="281" customWidth="1"/>
    <col min="4866" max="4867" width="2.7109375" style="281" customWidth="1"/>
    <col min="4868" max="4868" width="3.7109375" style="281" customWidth="1"/>
    <col min="4869" max="4869" width="2.7109375" style="281" customWidth="1"/>
    <col min="4870" max="4870" width="3.42578125" style="281" customWidth="1"/>
    <col min="4871" max="4871" width="4" style="281" customWidth="1"/>
    <col min="4872" max="4872" width="3" style="281" customWidth="1"/>
    <col min="4873" max="4873" width="2.5703125" style="281" customWidth="1"/>
    <col min="4874" max="4874" width="3.42578125" style="281" customWidth="1"/>
    <col min="4875" max="4875" width="3" style="281" customWidth="1"/>
    <col min="4876" max="4876" width="1.28515625" style="281" customWidth="1"/>
    <col min="4877" max="4877" width="2" style="281" customWidth="1"/>
    <col min="4878" max="4879" width="2.7109375" style="281" customWidth="1"/>
    <col min="4880" max="4880" width="4.7109375" style="281" customWidth="1"/>
    <col min="4881" max="4881" width="1.7109375" style="281" customWidth="1"/>
    <col min="4882" max="4882" width="1.28515625" style="281" customWidth="1"/>
    <col min="4883" max="4883" width="3.7109375" style="281" customWidth="1"/>
    <col min="4884" max="4884" width="4" style="281" customWidth="1"/>
    <col min="4885" max="4886" width="2.7109375" style="281" customWidth="1"/>
    <col min="4887" max="4887" width="3.140625" style="281" customWidth="1"/>
    <col min="4888" max="4889" width="2.28515625" style="281" customWidth="1"/>
    <col min="4890" max="4890" width="1" style="281" customWidth="1"/>
    <col min="4891" max="4894" width="2.28515625" style="281" customWidth="1"/>
    <col min="4895" max="4895" width="2.42578125" style="281" customWidth="1"/>
    <col min="4896" max="4896" width="0.7109375" style="281" customWidth="1"/>
    <col min="4897" max="4897" width="2.28515625" style="281" customWidth="1"/>
    <col min="4898" max="4898" width="2.7109375" style="281" customWidth="1"/>
    <col min="4899" max="4899" width="2.5703125" style="281" customWidth="1"/>
    <col min="4900" max="4900" width="2.7109375" style="281" customWidth="1"/>
    <col min="4901" max="4901" width="5.7109375" style="281" customWidth="1"/>
    <col min="4902" max="4936" width="2.7109375" style="281" customWidth="1"/>
    <col min="4937" max="4937" width="5.28515625" style="281" bestFit="1" customWidth="1"/>
    <col min="4938" max="4938" width="21.85546875" style="281" bestFit="1" customWidth="1"/>
    <col min="4939" max="4939" width="5.5703125" style="281" bestFit="1" customWidth="1"/>
    <col min="4940" max="4940" width="18.140625" style="281" bestFit="1" customWidth="1"/>
    <col min="4941" max="4941" width="5.28515625" style="281" bestFit="1" customWidth="1"/>
    <col min="4942" max="4942" width="22.140625" style="281" bestFit="1" customWidth="1"/>
    <col min="4943" max="4943" width="5.5703125" style="281" bestFit="1" customWidth="1"/>
    <col min="4944" max="4974" width="5.7109375" style="281" customWidth="1"/>
    <col min="4975" max="5118" width="9.140625" style="281"/>
    <col min="5119" max="5119" width="19" style="281" customWidth="1"/>
    <col min="5120" max="5120" width="2.7109375" style="281" customWidth="1"/>
    <col min="5121" max="5121" width="3" style="281" customWidth="1"/>
    <col min="5122" max="5123" width="2.7109375" style="281" customWidth="1"/>
    <col min="5124" max="5124" width="3.7109375" style="281" customWidth="1"/>
    <col min="5125" max="5125" width="2.7109375" style="281" customWidth="1"/>
    <col min="5126" max="5126" width="3.42578125" style="281" customWidth="1"/>
    <col min="5127" max="5127" width="4" style="281" customWidth="1"/>
    <col min="5128" max="5128" width="3" style="281" customWidth="1"/>
    <col min="5129" max="5129" width="2.5703125" style="281" customWidth="1"/>
    <col min="5130" max="5130" width="3.42578125" style="281" customWidth="1"/>
    <col min="5131" max="5131" width="3" style="281" customWidth="1"/>
    <col min="5132" max="5132" width="1.28515625" style="281" customWidth="1"/>
    <col min="5133" max="5133" width="2" style="281" customWidth="1"/>
    <col min="5134" max="5135" width="2.7109375" style="281" customWidth="1"/>
    <col min="5136" max="5136" width="4.7109375" style="281" customWidth="1"/>
    <col min="5137" max="5137" width="1.7109375" style="281" customWidth="1"/>
    <col min="5138" max="5138" width="1.28515625" style="281" customWidth="1"/>
    <col min="5139" max="5139" width="3.7109375" style="281" customWidth="1"/>
    <col min="5140" max="5140" width="4" style="281" customWidth="1"/>
    <col min="5141" max="5142" width="2.7109375" style="281" customWidth="1"/>
    <col min="5143" max="5143" width="3.140625" style="281" customWidth="1"/>
    <col min="5144" max="5145" width="2.28515625" style="281" customWidth="1"/>
    <col min="5146" max="5146" width="1" style="281" customWidth="1"/>
    <col min="5147" max="5150" width="2.28515625" style="281" customWidth="1"/>
    <col min="5151" max="5151" width="2.42578125" style="281" customWidth="1"/>
    <col min="5152" max="5152" width="0.7109375" style="281" customWidth="1"/>
    <col min="5153" max="5153" width="2.28515625" style="281" customWidth="1"/>
    <col min="5154" max="5154" width="2.7109375" style="281" customWidth="1"/>
    <col min="5155" max="5155" width="2.5703125" style="281" customWidth="1"/>
    <col min="5156" max="5156" width="2.7109375" style="281" customWidth="1"/>
    <col min="5157" max="5157" width="5.7109375" style="281" customWidth="1"/>
    <col min="5158" max="5192" width="2.7109375" style="281" customWidth="1"/>
    <col min="5193" max="5193" width="5.28515625" style="281" bestFit="1" customWidth="1"/>
    <col min="5194" max="5194" width="21.85546875" style="281" bestFit="1" customWidth="1"/>
    <col min="5195" max="5195" width="5.5703125" style="281" bestFit="1" customWidth="1"/>
    <col min="5196" max="5196" width="18.140625" style="281" bestFit="1" customWidth="1"/>
    <col min="5197" max="5197" width="5.28515625" style="281" bestFit="1" customWidth="1"/>
    <col min="5198" max="5198" width="22.140625" style="281" bestFit="1" customWidth="1"/>
    <col min="5199" max="5199" width="5.5703125" style="281" bestFit="1" customWidth="1"/>
    <col min="5200" max="5230" width="5.7109375" style="281" customWidth="1"/>
    <col min="5231" max="5374" width="9.140625" style="281"/>
    <col min="5375" max="5375" width="19" style="281" customWidth="1"/>
    <col min="5376" max="5376" width="2.7109375" style="281" customWidth="1"/>
    <col min="5377" max="5377" width="3" style="281" customWidth="1"/>
    <col min="5378" max="5379" width="2.7109375" style="281" customWidth="1"/>
    <col min="5380" max="5380" width="3.7109375" style="281" customWidth="1"/>
    <col min="5381" max="5381" width="2.7109375" style="281" customWidth="1"/>
    <col min="5382" max="5382" width="3.42578125" style="281" customWidth="1"/>
    <col min="5383" max="5383" width="4" style="281" customWidth="1"/>
    <col min="5384" max="5384" width="3" style="281" customWidth="1"/>
    <col min="5385" max="5385" width="2.5703125" style="281" customWidth="1"/>
    <col min="5386" max="5386" width="3.42578125" style="281" customWidth="1"/>
    <col min="5387" max="5387" width="3" style="281" customWidth="1"/>
    <col min="5388" max="5388" width="1.28515625" style="281" customWidth="1"/>
    <col min="5389" max="5389" width="2" style="281" customWidth="1"/>
    <col min="5390" max="5391" width="2.7109375" style="281" customWidth="1"/>
    <col min="5392" max="5392" width="4.7109375" style="281" customWidth="1"/>
    <col min="5393" max="5393" width="1.7109375" style="281" customWidth="1"/>
    <col min="5394" max="5394" width="1.28515625" style="281" customWidth="1"/>
    <col min="5395" max="5395" width="3.7109375" style="281" customWidth="1"/>
    <col min="5396" max="5396" width="4" style="281" customWidth="1"/>
    <col min="5397" max="5398" width="2.7109375" style="281" customWidth="1"/>
    <col min="5399" max="5399" width="3.140625" style="281" customWidth="1"/>
    <col min="5400" max="5401" width="2.28515625" style="281" customWidth="1"/>
    <col min="5402" max="5402" width="1" style="281" customWidth="1"/>
    <col min="5403" max="5406" width="2.28515625" style="281" customWidth="1"/>
    <col min="5407" max="5407" width="2.42578125" style="281" customWidth="1"/>
    <col min="5408" max="5408" width="0.7109375" style="281" customWidth="1"/>
    <col min="5409" max="5409" width="2.28515625" style="281" customWidth="1"/>
    <col min="5410" max="5410" width="2.7109375" style="281" customWidth="1"/>
    <col min="5411" max="5411" width="2.5703125" style="281" customWidth="1"/>
    <col min="5412" max="5412" width="2.7109375" style="281" customWidth="1"/>
    <col min="5413" max="5413" width="5.7109375" style="281" customWidth="1"/>
    <col min="5414" max="5448" width="2.7109375" style="281" customWidth="1"/>
    <col min="5449" max="5449" width="5.28515625" style="281" bestFit="1" customWidth="1"/>
    <col min="5450" max="5450" width="21.85546875" style="281" bestFit="1" customWidth="1"/>
    <col min="5451" max="5451" width="5.5703125" style="281" bestFit="1" customWidth="1"/>
    <col min="5452" max="5452" width="18.140625" style="281" bestFit="1" customWidth="1"/>
    <col min="5453" max="5453" width="5.28515625" style="281" bestFit="1" customWidth="1"/>
    <col min="5454" max="5454" width="22.140625" style="281" bestFit="1" customWidth="1"/>
    <col min="5455" max="5455" width="5.5703125" style="281" bestFit="1" customWidth="1"/>
    <col min="5456" max="5486" width="5.7109375" style="281" customWidth="1"/>
    <col min="5487" max="5630" width="9.140625" style="281"/>
    <col min="5631" max="5631" width="19" style="281" customWidth="1"/>
    <col min="5632" max="5632" width="2.7109375" style="281" customWidth="1"/>
    <col min="5633" max="5633" width="3" style="281" customWidth="1"/>
    <col min="5634" max="5635" width="2.7109375" style="281" customWidth="1"/>
    <col min="5636" max="5636" width="3.7109375" style="281" customWidth="1"/>
    <col min="5637" max="5637" width="2.7109375" style="281" customWidth="1"/>
    <col min="5638" max="5638" width="3.42578125" style="281" customWidth="1"/>
    <col min="5639" max="5639" width="4" style="281" customWidth="1"/>
    <col min="5640" max="5640" width="3" style="281" customWidth="1"/>
    <col min="5641" max="5641" width="2.5703125" style="281" customWidth="1"/>
    <col min="5642" max="5642" width="3.42578125" style="281" customWidth="1"/>
    <col min="5643" max="5643" width="3" style="281" customWidth="1"/>
    <col min="5644" max="5644" width="1.28515625" style="281" customWidth="1"/>
    <col min="5645" max="5645" width="2" style="281" customWidth="1"/>
    <col min="5646" max="5647" width="2.7109375" style="281" customWidth="1"/>
    <col min="5648" max="5648" width="4.7109375" style="281" customWidth="1"/>
    <col min="5649" max="5649" width="1.7109375" style="281" customWidth="1"/>
    <col min="5650" max="5650" width="1.28515625" style="281" customWidth="1"/>
    <col min="5651" max="5651" width="3.7109375" style="281" customWidth="1"/>
    <col min="5652" max="5652" width="4" style="281" customWidth="1"/>
    <col min="5653" max="5654" width="2.7109375" style="281" customWidth="1"/>
    <col min="5655" max="5655" width="3.140625" style="281" customWidth="1"/>
    <col min="5656" max="5657" width="2.28515625" style="281" customWidth="1"/>
    <col min="5658" max="5658" width="1" style="281" customWidth="1"/>
    <col min="5659" max="5662" width="2.28515625" style="281" customWidth="1"/>
    <col min="5663" max="5663" width="2.42578125" style="281" customWidth="1"/>
    <col min="5664" max="5664" width="0.7109375" style="281" customWidth="1"/>
    <col min="5665" max="5665" width="2.28515625" style="281" customWidth="1"/>
    <col min="5666" max="5666" width="2.7109375" style="281" customWidth="1"/>
    <col min="5667" max="5667" width="2.5703125" style="281" customWidth="1"/>
    <col min="5668" max="5668" width="2.7109375" style="281" customWidth="1"/>
    <col min="5669" max="5669" width="5.7109375" style="281" customWidth="1"/>
    <col min="5670" max="5704" width="2.7109375" style="281" customWidth="1"/>
    <col min="5705" max="5705" width="5.28515625" style="281" bestFit="1" customWidth="1"/>
    <col min="5706" max="5706" width="21.85546875" style="281" bestFit="1" customWidth="1"/>
    <col min="5707" max="5707" width="5.5703125" style="281" bestFit="1" customWidth="1"/>
    <col min="5708" max="5708" width="18.140625" style="281" bestFit="1" customWidth="1"/>
    <col min="5709" max="5709" width="5.28515625" style="281" bestFit="1" customWidth="1"/>
    <col min="5710" max="5710" width="22.140625" style="281" bestFit="1" customWidth="1"/>
    <col min="5711" max="5711" width="5.5703125" style="281" bestFit="1" customWidth="1"/>
    <col min="5712" max="5742" width="5.7109375" style="281" customWidth="1"/>
    <col min="5743" max="5886" width="9.140625" style="281"/>
    <col min="5887" max="5887" width="19" style="281" customWidth="1"/>
    <col min="5888" max="5888" width="2.7109375" style="281" customWidth="1"/>
    <col min="5889" max="5889" width="3" style="281" customWidth="1"/>
    <col min="5890" max="5891" width="2.7109375" style="281" customWidth="1"/>
    <col min="5892" max="5892" width="3.7109375" style="281" customWidth="1"/>
    <col min="5893" max="5893" width="2.7109375" style="281" customWidth="1"/>
    <col min="5894" max="5894" width="3.42578125" style="281" customWidth="1"/>
    <col min="5895" max="5895" width="4" style="281" customWidth="1"/>
    <col min="5896" max="5896" width="3" style="281" customWidth="1"/>
    <col min="5897" max="5897" width="2.5703125" style="281" customWidth="1"/>
    <col min="5898" max="5898" width="3.42578125" style="281" customWidth="1"/>
    <col min="5899" max="5899" width="3" style="281" customWidth="1"/>
    <col min="5900" max="5900" width="1.28515625" style="281" customWidth="1"/>
    <col min="5901" max="5901" width="2" style="281" customWidth="1"/>
    <col min="5902" max="5903" width="2.7109375" style="281" customWidth="1"/>
    <col min="5904" max="5904" width="4.7109375" style="281" customWidth="1"/>
    <col min="5905" max="5905" width="1.7109375" style="281" customWidth="1"/>
    <col min="5906" max="5906" width="1.28515625" style="281" customWidth="1"/>
    <col min="5907" max="5907" width="3.7109375" style="281" customWidth="1"/>
    <col min="5908" max="5908" width="4" style="281" customWidth="1"/>
    <col min="5909" max="5910" width="2.7109375" style="281" customWidth="1"/>
    <col min="5911" max="5911" width="3.140625" style="281" customWidth="1"/>
    <col min="5912" max="5913" width="2.28515625" style="281" customWidth="1"/>
    <col min="5914" max="5914" width="1" style="281" customWidth="1"/>
    <col min="5915" max="5918" width="2.28515625" style="281" customWidth="1"/>
    <col min="5919" max="5919" width="2.42578125" style="281" customWidth="1"/>
    <col min="5920" max="5920" width="0.7109375" style="281" customWidth="1"/>
    <col min="5921" max="5921" width="2.28515625" style="281" customWidth="1"/>
    <col min="5922" max="5922" width="2.7109375" style="281" customWidth="1"/>
    <col min="5923" max="5923" width="2.5703125" style="281" customWidth="1"/>
    <col min="5924" max="5924" width="2.7109375" style="281" customWidth="1"/>
    <col min="5925" max="5925" width="5.7109375" style="281" customWidth="1"/>
    <col min="5926" max="5960" width="2.7109375" style="281" customWidth="1"/>
    <col min="5961" max="5961" width="5.28515625" style="281" bestFit="1" customWidth="1"/>
    <col min="5962" max="5962" width="21.85546875" style="281" bestFit="1" customWidth="1"/>
    <col min="5963" max="5963" width="5.5703125" style="281" bestFit="1" customWidth="1"/>
    <col min="5964" max="5964" width="18.140625" style="281" bestFit="1" customWidth="1"/>
    <col min="5965" max="5965" width="5.28515625" style="281" bestFit="1" customWidth="1"/>
    <col min="5966" max="5966" width="22.140625" style="281" bestFit="1" customWidth="1"/>
    <col min="5967" max="5967" width="5.5703125" style="281" bestFit="1" customWidth="1"/>
    <col min="5968" max="5998" width="5.7109375" style="281" customWidth="1"/>
    <col min="5999" max="6142" width="9.140625" style="281"/>
    <col min="6143" max="6143" width="19" style="281" customWidth="1"/>
    <col min="6144" max="6144" width="2.7109375" style="281" customWidth="1"/>
    <col min="6145" max="6145" width="3" style="281" customWidth="1"/>
    <col min="6146" max="6147" width="2.7109375" style="281" customWidth="1"/>
    <col min="6148" max="6148" width="3.7109375" style="281" customWidth="1"/>
    <col min="6149" max="6149" width="2.7109375" style="281" customWidth="1"/>
    <col min="6150" max="6150" width="3.42578125" style="281" customWidth="1"/>
    <col min="6151" max="6151" width="4" style="281" customWidth="1"/>
    <col min="6152" max="6152" width="3" style="281" customWidth="1"/>
    <col min="6153" max="6153" width="2.5703125" style="281" customWidth="1"/>
    <col min="6154" max="6154" width="3.42578125" style="281" customWidth="1"/>
    <col min="6155" max="6155" width="3" style="281" customWidth="1"/>
    <col min="6156" max="6156" width="1.28515625" style="281" customWidth="1"/>
    <col min="6157" max="6157" width="2" style="281" customWidth="1"/>
    <col min="6158" max="6159" width="2.7109375" style="281" customWidth="1"/>
    <col min="6160" max="6160" width="4.7109375" style="281" customWidth="1"/>
    <col min="6161" max="6161" width="1.7109375" style="281" customWidth="1"/>
    <col min="6162" max="6162" width="1.28515625" style="281" customWidth="1"/>
    <col min="6163" max="6163" width="3.7109375" style="281" customWidth="1"/>
    <col min="6164" max="6164" width="4" style="281" customWidth="1"/>
    <col min="6165" max="6166" width="2.7109375" style="281" customWidth="1"/>
    <col min="6167" max="6167" width="3.140625" style="281" customWidth="1"/>
    <col min="6168" max="6169" width="2.28515625" style="281" customWidth="1"/>
    <col min="6170" max="6170" width="1" style="281" customWidth="1"/>
    <col min="6171" max="6174" width="2.28515625" style="281" customWidth="1"/>
    <col min="6175" max="6175" width="2.42578125" style="281" customWidth="1"/>
    <col min="6176" max="6176" width="0.7109375" style="281" customWidth="1"/>
    <col min="6177" max="6177" width="2.28515625" style="281" customWidth="1"/>
    <col min="6178" max="6178" width="2.7109375" style="281" customWidth="1"/>
    <col min="6179" max="6179" width="2.5703125" style="281" customWidth="1"/>
    <col min="6180" max="6180" width="2.7109375" style="281" customWidth="1"/>
    <col min="6181" max="6181" width="5.7109375" style="281" customWidth="1"/>
    <col min="6182" max="6216" width="2.7109375" style="281" customWidth="1"/>
    <col min="6217" max="6217" width="5.28515625" style="281" bestFit="1" customWidth="1"/>
    <col min="6218" max="6218" width="21.85546875" style="281" bestFit="1" customWidth="1"/>
    <col min="6219" max="6219" width="5.5703125" style="281" bestFit="1" customWidth="1"/>
    <col min="6220" max="6220" width="18.140625" style="281" bestFit="1" customWidth="1"/>
    <col min="6221" max="6221" width="5.28515625" style="281" bestFit="1" customWidth="1"/>
    <col min="6222" max="6222" width="22.140625" style="281" bestFit="1" customWidth="1"/>
    <col min="6223" max="6223" width="5.5703125" style="281" bestFit="1" customWidth="1"/>
    <col min="6224" max="6254" width="5.7109375" style="281" customWidth="1"/>
    <col min="6255" max="6398" width="9.140625" style="281"/>
    <col min="6399" max="6399" width="19" style="281" customWidth="1"/>
    <col min="6400" max="6400" width="2.7109375" style="281" customWidth="1"/>
    <col min="6401" max="6401" width="3" style="281" customWidth="1"/>
    <col min="6402" max="6403" width="2.7109375" style="281" customWidth="1"/>
    <col min="6404" max="6404" width="3.7109375" style="281" customWidth="1"/>
    <col min="6405" max="6405" width="2.7109375" style="281" customWidth="1"/>
    <col min="6406" max="6406" width="3.42578125" style="281" customWidth="1"/>
    <col min="6407" max="6407" width="4" style="281" customWidth="1"/>
    <col min="6408" max="6408" width="3" style="281" customWidth="1"/>
    <col min="6409" max="6409" width="2.5703125" style="281" customWidth="1"/>
    <col min="6410" max="6410" width="3.42578125" style="281" customWidth="1"/>
    <col min="6411" max="6411" width="3" style="281" customWidth="1"/>
    <col min="6412" max="6412" width="1.28515625" style="281" customWidth="1"/>
    <col min="6413" max="6413" width="2" style="281" customWidth="1"/>
    <col min="6414" max="6415" width="2.7109375" style="281" customWidth="1"/>
    <col min="6416" max="6416" width="4.7109375" style="281" customWidth="1"/>
    <col min="6417" max="6417" width="1.7109375" style="281" customWidth="1"/>
    <col min="6418" max="6418" width="1.28515625" style="281" customWidth="1"/>
    <col min="6419" max="6419" width="3.7109375" style="281" customWidth="1"/>
    <col min="6420" max="6420" width="4" style="281" customWidth="1"/>
    <col min="6421" max="6422" width="2.7109375" style="281" customWidth="1"/>
    <col min="6423" max="6423" width="3.140625" style="281" customWidth="1"/>
    <col min="6424" max="6425" width="2.28515625" style="281" customWidth="1"/>
    <col min="6426" max="6426" width="1" style="281" customWidth="1"/>
    <col min="6427" max="6430" width="2.28515625" style="281" customWidth="1"/>
    <col min="6431" max="6431" width="2.42578125" style="281" customWidth="1"/>
    <col min="6432" max="6432" width="0.7109375" style="281" customWidth="1"/>
    <col min="6433" max="6433" width="2.28515625" style="281" customWidth="1"/>
    <col min="6434" max="6434" width="2.7109375" style="281" customWidth="1"/>
    <col min="6435" max="6435" width="2.5703125" style="281" customWidth="1"/>
    <col min="6436" max="6436" width="2.7109375" style="281" customWidth="1"/>
    <col min="6437" max="6437" width="5.7109375" style="281" customWidth="1"/>
    <col min="6438" max="6472" width="2.7109375" style="281" customWidth="1"/>
    <col min="6473" max="6473" width="5.28515625" style="281" bestFit="1" customWidth="1"/>
    <col min="6474" max="6474" width="21.85546875" style="281" bestFit="1" customWidth="1"/>
    <col min="6475" max="6475" width="5.5703125" style="281" bestFit="1" customWidth="1"/>
    <col min="6476" max="6476" width="18.140625" style="281" bestFit="1" customWidth="1"/>
    <col min="6477" max="6477" width="5.28515625" style="281" bestFit="1" customWidth="1"/>
    <col min="6478" max="6478" width="22.140625" style="281" bestFit="1" customWidth="1"/>
    <col min="6479" max="6479" width="5.5703125" style="281" bestFit="1" customWidth="1"/>
    <col min="6480" max="6510" width="5.7109375" style="281" customWidth="1"/>
    <col min="6511" max="6654" width="9.140625" style="281"/>
    <col min="6655" max="6655" width="19" style="281" customWidth="1"/>
    <col min="6656" max="6656" width="2.7109375" style="281" customWidth="1"/>
    <col min="6657" max="6657" width="3" style="281" customWidth="1"/>
    <col min="6658" max="6659" width="2.7109375" style="281" customWidth="1"/>
    <col min="6660" max="6660" width="3.7109375" style="281" customWidth="1"/>
    <col min="6661" max="6661" width="2.7109375" style="281" customWidth="1"/>
    <col min="6662" max="6662" width="3.42578125" style="281" customWidth="1"/>
    <col min="6663" max="6663" width="4" style="281" customWidth="1"/>
    <col min="6664" max="6664" width="3" style="281" customWidth="1"/>
    <col min="6665" max="6665" width="2.5703125" style="281" customWidth="1"/>
    <col min="6666" max="6666" width="3.42578125" style="281" customWidth="1"/>
    <col min="6667" max="6667" width="3" style="281" customWidth="1"/>
    <col min="6668" max="6668" width="1.28515625" style="281" customWidth="1"/>
    <col min="6669" max="6669" width="2" style="281" customWidth="1"/>
    <col min="6670" max="6671" width="2.7109375" style="281" customWidth="1"/>
    <col min="6672" max="6672" width="4.7109375" style="281" customWidth="1"/>
    <col min="6673" max="6673" width="1.7109375" style="281" customWidth="1"/>
    <col min="6674" max="6674" width="1.28515625" style="281" customWidth="1"/>
    <col min="6675" max="6675" width="3.7109375" style="281" customWidth="1"/>
    <col min="6676" max="6676" width="4" style="281" customWidth="1"/>
    <col min="6677" max="6678" width="2.7109375" style="281" customWidth="1"/>
    <col min="6679" max="6679" width="3.140625" style="281" customWidth="1"/>
    <col min="6680" max="6681" width="2.28515625" style="281" customWidth="1"/>
    <col min="6682" max="6682" width="1" style="281" customWidth="1"/>
    <col min="6683" max="6686" width="2.28515625" style="281" customWidth="1"/>
    <col min="6687" max="6687" width="2.42578125" style="281" customWidth="1"/>
    <col min="6688" max="6688" width="0.7109375" style="281" customWidth="1"/>
    <col min="6689" max="6689" width="2.28515625" style="281" customWidth="1"/>
    <col min="6690" max="6690" width="2.7109375" style="281" customWidth="1"/>
    <col min="6691" max="6691" width="2.5703125" style="281" customWidth="1"/>
    <col min="6692" max="6692" width="2.7109375" style="281" customWidth="1"/>
    <col min="6693" max="6693" width="5.7109375" style="281" customWidth="1"/>
    <col min="6694" max="6728" width="2.7109375" style="281" customWidth="1"/>
    <col min="6729" max="6729" width="5.28515625" style="281" bestFit="1" customWidth="1"/>
    <col min="6730" max="6730" width="21.85546875" style="281" bestFit="1" customWidth="1"/>
    <col min="6731" max="6731" width="5.5703125" style="281" bestFit="1" customWidth="1"/>
    <col min="6732" max="6732" width="18.140625" style="281" bestFit="1" customWidth="1"/>
    <col min="6733" max="6733" width="5.28515625" style="281" bestFit="1" customWidth="1"/>
    <col min="6734" max="6734" width="22.140625" style="281" bestFit="1" customWidth="1"/>
    <col min="6735" max="6735" width="5.5703125" style="281" bestFit="1" customWidth="1"/>
    <col min="6736" max="6766" width="5.7109375" style="281" customWidth="1"/>
    <col min="6767" max="6910" width="9.140625" style="281"/>
    <col min="6911" max="6911" width="19" style="281" customWidth="1"/>
    <col min="6912" max="6912" width="2.7109375" style="281" customWidth="1"/>
    <col min="6913" max="6913" width="3" style="281" customWidth="1"/>
    <col min="6914" max="6915" width="2.7109375" style="281" customWidth="1"/>
    <col min="6916" max="6916" width="3.7109375" style="281" customWidth="1"/>
    <col min="6917" max="6917" width="2.7109375" style="281" customWidth="1"/>
    <col min="6918" max="6918" width="3.42578125" style="281" customWidth="1"/>
    <col min="6919" max="6919" width="4" style="281" customWidth="1"/>
    <col min="6920" max="6920" width="3" style="281" customWidth="1"/>
    <col min="6921" max="6921" width="2.5703125" style="281" customWidth="1"/>
    <col min="6922" max="6922" width="3.42578125" style="281" customWidth="1"/>
    <col min="6923" max="6923" width="3" style="281" customWidth="1"/>
    <col min="6924" max="6924" width="1.28515625" style="281" customWidth="1"/>
    <col min="6925" max="6925" width="2" style="281" customWidth="1"/>
    <col min="6926" max="6927" width="2.7109375" style="281" customWidth="1"/>
    <col min="6928" max="6928" width="4.7109375" style="281" customWidth="1"/>
    <col min="6929" max="6929" width="1.7109375" style="281" customWidth="1"/>
    <col min="6930" max="6930" width="1.28515625" style="281" customWidth="1"/>
    <col min="6931" max="6931" width="3.7109375" style="281" customWidth="1"/>
    <col min="6932" max="6932" width="4" style="281" customWidth="1"/>
    <col min="6933" max="6934" width="2.7109375" style="281" customWidth="1"/>
    <col min="6935" max="6935" width="3.140625" style="281" customWidth="1"/>
    <col min="6936" max="6937" width="2.28515625" style="281" customWidth="1"/>
    <col min="6938" max="6938" width="1" style="281" customWidth="1"/>
    <col min="6939" max="6942" width="2.28515625" style="281" customWidth="1"/>
    <col min="6943" max="6943" width="2.42578125" style="281" customWidth="1"/>
    <col min="6944" max="6944" width="0.7109375" style="281" customWidth="1"/>
    <col min="6945" max="6945" width="2.28515625" style="281" customWidth="1"/>
    <col min="6946" max="6946" width="2.7109375" style="281" customWidth="1"/>
    <col min="6947" max="6947" width="2.5703125" style="281" customWidth="1"/>
    <col min="6948" max="6948" width="2.7109375" style="281" customWidth="1"/>
    <col min="6949" max="6949" width="5.7109375" style="281" customWidth="1"/>
    <col min="6950" max="6984" width="2.7109375" style="281" customWidth="1"/>
    <col min="6985" max="6985" width="5.28515625" style="281" bestFit="1" customWidth="1"/>
    <col min="6986" max="6986" width="21.85546875" style="281" bestFit="1" customWidth="1"/>
    <col min="6987" max="6987" width="5.5703125" style="281" bestFit="1" customWidth="1"/>
    <col min="6988" max="6988" width="18.140625" style="281" bestFit="1" customWidth="1"/>
    <col min="6989" max="6989" width="5.28515625" style="281" bestFit="1" customWidth="1"/>
    <col min="6990" max="6990" width="22.140625" style="281" bestFit="1" customWidth="1"/>
    <col min="6991" max="6991" width="5.5703125" style="281" bestFit="1" customWidth="1"/>
    <col min="6992" max="7022" width="5.7109375" style="281" customWidth="1"/>
    <col min="7023" max="7166" width="9.140625" style="281"/>
    <col min="7167" max="7167" width="19" style="281" customWidth="1"/>
    <col min="7168" max="7168" width="2.7109375" style="281" customWidth="1"/>
    <col min="7169" max="7169" width="3" style="281" customWidth="1"/>
    <col min="7170" max="7171" width="2.7109375" style="281" customWidth="1"/>
    <col min="7172" max="7172" width="3.7109375" style="281" customWidth="1"/>
    <col min="7173" max="7173" width="2.7109375" style="281" customWidth="1"/>
    <col min="7174" max="7174" width="3.42578125" style="281" customWidth="1"/>
    <col min="7175" max="7175" width="4" style="281" customWidth="1"/>
    <col min="7176" max="7176" width="3" style="281" customWidth="1"/>
    <col min="7177" max="7177" width="2.5703125" style="281" customWidth="1"/>
    <col min="7178" max="7178" width="3.42578125" style="281" customWidth="1"/>
    <col min="7179" max="7179" width="3" style="281" customWidth="1"/>
    <col min="7180" max="7180" width="1.28515625" style="281" customWidth="1"/>
    <col min="7181" max="7181" width="2" style="281" customWidth="1"/>
    <col min="7182" max="7183" width="2.7109375" style="281" customWidth="1"/>
    <col min="7184" max="7184" width="4.7109375" style="281" customWidth="1"/>
    <col min="7185" max="7185" width="1.7109375" style="281" customWidth="1"/>
    <col min="7186" max="7186" width="1.28515625" style="281" customWidth="1"/>
    <col min="7187" max="7187" width="3.7109375" style="281" customWidth="1"/>
    <col min="7188" max="7188" width="4" style="281" customWidth="1"/>
    <col min="7189" max="7190" width="2.7109375" style="281" customWidth="1"/>
    <col min="7191" max="7191" width="3.140625" style="281" customWidth="1"/>
    <col min="7192" max="7193" width="2.28515625" style="281" customWidth="1"/>
    <col min="7194" max="7194" width="1" style="281" customWidth="1"/>
    <col min="7195" max="7198" width="2.28515625" style="281" customWidth="1"/>
    <col min="7199" max="7199" width="2.42578125" style="281" customWidth="1"/>
    <col min="7200" max="7200" width="0.7109375" style="281" customWidth="1"/>
    <col min="7201" max="7201" width="2.28515625" style="281" customWidth="1"/>
    <col min="7202" max="7202" width="2.7109375" style="281" customWidth="1"/>
    <col min="7203" max="7203" width="2.5703125" style="281" customWidth="1"/>
    <col min="7204" max="7204" width="2.7109375" style="281" customWidth="1"/>
    <col min="7205" max="7205" width="5.7109375" style="281" customWidth="1"/>
    <col min="7206" max="7240" width="2.7109375" style="281" customWidth="1"/>
    <col min="7241" max="7241" width="5.28515625" style="281" bestFit="1" customWidth="1"/>
    <col min="7242" max="7242" width="21.85546875" style="281" bestFit="1" customWidth="1"/>
    <col min="7243" max="7243" width="5.5703125" style="281" bestFit="1" customWidth="1"/>
    <col min="7244" max="7244" width="18.140625" style="281" bestFit="1" customWidth="1"/>
    <col min="7245" max="7245" width="5.28515625" style="281" bestFit="1" customWidth="1"/>
    <col min="7246" max="7246" width="22.140625" style="281" bestFit="1" customWidth="1"/>
    <col min="7247" max="7247" width="5.5703125" style="281" bestFit="1" customWidth="1"/>
    <col min="7248" max="7278" width="5.7109375" style="281" customWidth="1"/>
    <col min="7279" max="7422" width="9.140625" style="281"/>
    <col min="7423" max="7423" width="19" style="281" customWidth="1"/>
    <col min="7424" max="7424" width="2.7109375" style="281" customWidth="1"/>
    <col min="7425" max="7425" width="3" style="281" customWidth="1"/>
    <col min="7426" max="7427" width="2.7109375" style="281" customWidth="1"/>
    <col min="7428" max="7428" width="3.7109375" style="281" customWidth="1"/>
    <col min="7429" max="7429" width="2.7109375" style="281" customWidth="1"/>
    <col min="7430" max="7430" width="3.42578125" style="281" customWidth="1"/>
    <col min="7431" max="7431" width="4" style="281" customWidth="1"/>
    <col min="7432" max="7432" width="3" style="281" customWidth="1"/>
    <col min="7433" max="7433" width="2.5703125" style="281" customWidth="1"/>
    <col min="7434" max="7434" width="3.42578125" style="281" customWidth="1"/>
    <col min="7435" max="7435" width="3" style="281" customWidth="1"/>
    <col min="7436" max="7436" width="1.28515625" style="281" customWidth="1"/>
    <col min="7437" max="7437" width="2" style="281" customWidth="1"/>
    <col min="7438" max="7439" width="2.7109375" style="281" customWidth="1"/>
    <col min="7440" max="7440" width="4.7109375" style="281" customWidth="1"/>
    <col min="7441" max="7441" width="1.7109375" style="281" customWidth="1"/>
    <col min="7442" max="7442" width="1.28515625" style="281" customWidth="1"/>
    <col min="7443" max="7443" width="3.7109375" style="281" customWidth="1"/>
    <col min="7444" max="7444" width="4" style="281" customWidth="1"/>
    <col min="7445" max="7446" width="2.7109375" style="281" customWidth="1"/>
    <col min="7447" max="7447" width="3.140625" style="281" customWidth="1"/>
    <col min="7448" max="7449" width="2.28515625" style="281" customWidth="1"/>
    <col min="7450" max="7450" width="1" style="281" customWidth="1"/>
    <col min="7451" max="7454" width="2.28515625" style="281" customWidth="1"/>
    <col min="7455" max="7455" width="2.42578125" style="281" customWidth="1"/>
    <col min="7456" max="7456" width="0.7109375" style="281" customWidth="1"/>
    <col min="7457" max="7457" width="2.28515625" style="281" customWidth="1"/>
    <col min="7458" max="7458" width="2.7109375" style="281" customWidth="1"/>
    <col min="7459" max="7459" width="2.5703125" style="281" customWidth="1"/>
    <col min="7460" max="7460" width="2.7109375" style="281" customWidth="1"/>
    <col min="7461" max="7461" width="5.7109375" style="281" customWidth="1"/>
    <col min="7462" max="7496" width="2.7109375" style="281" customWidth="1"/>
    <col min="7497" max="7497" width="5.28515625" style="281" bestFit="1" customWidth="1"/>
    <col min="7498" max="7498" width="21.85546875" style="281" bestFit="1" customWidth="1"/>
    <col min="7499" max="7499" width="5.5703125" style="281" bestFit="1" customWidth="1"/>
    <col min="7500" max="7500" width="18.140625" style="281" bestFit="1" customWidth="1"/>
    <col min="7501" max="7501" width="5.28515625" style="281" bestFit="1" customWidth="1"/>
    <col min="7502" max="7502" width="22.140625" style="281" bestFit="1" customWidth="1"/>
    <col min="7503" max="7503" width="5.5703125" style="281" bestFit="1" customWidth="1"/>
    <col min="7504" max="7534" width="5.7109375" style="281" customWidth="1"/>
    <col min="7535" max="7678" width="9.140625" style="281"/>
    <col min="7679" max="7679" width="19" style="281" customWidth="1"/>
    <col min="7680" max="7680" width="2.7109375" style="281" customWidth="1"/>
    <col min="7681" max="7681" width="3" style="281" customWidth="1"/>
    <col min="7682" max="7683" width="2.7109375" style="281" customWidth="1"/>
    <col min="7684" max="7684" width="3.7109375" style="281" customWidth="1"/>
    <col min="7685" max="7685" width="2.7109375" style="281" customWidth="1"/>
    <col min="7686" max="7686" width="3.42578125" style="281" customWidth="1"/>
    <col min="7687" max="7687" width="4" style="281" customWidth="1"/>
    <col min="7688" max="7688" width="3" style="281" customWidth="1"/>
    <col min="7689" max="7689" width="2.5703125" style="281" customWidth="1"/>
    <col min="7690" max="7690" width="3.42578125" style="281" customWidth="1"/>
    <col min="7691" max="7691" width="3" style="281" customWidth="1"/>
    <col min="7692" max="7692" width="1.28515625" style="281" customWidth="1"/>
    <col min="7693" max="7693" width="2" style="281" customWidth="1"/>
    <col min="7694" max="7695" width="2.7109375" style="281" customWidth="1"/>
    <col min="7696" max="7696" width="4.7109375" style="281" customWidth="1"/>
    <col min="7697" max="7697" width="1.7109375" style="281" customWidth="1"/>
    <col min="7698" max="7698" width="1.28515625" style="281" customWidth="1"/>
    <col min="7699" max="7699" width="3.7109375" style="281" customWidth="1"/>
    <col min="7700" max="7700" width="4" style="281" customWidth="1"/>
    <col min="7701" max="7702" width="2.7109375" style="281" customWidth="1"/>
    <col min="7703" max="7703" width="3.140625" style="281" customWidth="1"/>
    <col min="7704" max="7705" width="2.28515625" style="281" customWidth="1"/>
    <col min="7706" max="7706" width="1" style="281" customWidth="1"/>
    <col min="7707" max="7710" width="2.28515625" style="281" customWidth="1"/>
    <col min="7711" max="7711" width="2.42578125" style="281" customWidth="1"/>
    <col min="7712" max="7712" width="0.7109375" style="281" customWidth="1"/>
    <col min="7713" max="7713" width="2.28515625" style="281" customWidth="1"/>
    <col min="7714" max="7714" width="2.7109375" style="281" customWidth="1"/>
    <col min="7715" max="7715" width="2.5703125" style="281" customWidth="1"/>
    <col min="7716" max="7716" width="2.7109375" style="281" customWidth="1"/>
    <col min="7717" max="7717" width="5.7109375" style="281" customWidth="1"/>
    <col min="7718" max="7752" width="2.7109375" style="281" customWidth="1"/>
    <col min="7753" max="7753" width="5.28515625" style="281" bestFit="1" customWidth="1"/>
    <col min="7754" max="7754" width="21.85546875" style="281" bestFit="1" customWidth="1"/>
    <col min="7755" max="7755" width="5.5703125" style="281" bestFit="1" customWidth="1"/>
    <col min="7756" max="7756" width="18.140625" style="281" bestFit="1" customWidth="1"/>
    <col min="7757" max="7757" width="5.28515625" style="281" bestFit="1" customWidth="1"/>
    <col min="7758" max="7758" width="22.140625" style="281" bestFit="1" customWidth="1"/>
    <col min="7759" max="7759" width="5.5703125" style="281" bestFit="1" customWidth="1"/>
    <col min="7760" max="7790" width="5.7109375" style="281" customWidth="1"/>
    <col min="7791" max="7934" width="9.140625" style="281"/>
    <col min="7935" max="7935" width="19" style="281" customWidth="1"/>
    <col min="7936" max="7936" width="2.7109375" style="281" customWidth="1"/>
    <col min="7937" max="7937" width="3" style="281" customWidth="1"/>
    <col min="7938" max="7939" width="2.7109375" style="281" customWidth="1"/>
    <col min="7940" max="7940" width="3.7109375" style="281" customWidth="1"/>
    <col min="7941" max="7941" width="2.7109375" style="281" customWidth="1"/>
    <col min="7942" max="7942" width="3.42578125" style="281" customWidth="1"/>
    <col min="7943" max="7943" width="4" style="281" customWidth="1"/>
    <col min="7944" max="7944" width="3" style="281" customWidth="1"/>
    <col min="7945" max="7945" width="2.5703125" style="281" customWidth="1"/>
    <col min="7946" max="7946" width="3.42578125" style="281" customWidth="1"/>
    <col min="7947" max="7947" width="3" style="281" customWidth="1"/>
    <col min="7948" max="7948" width="1.28515625" style="281" customWidth="1"/>
    <col min="7949" max="7949" width="2" style="281" customWidth="1"/>
    <col min="7950" max="7951" width="2.7109375" style="281" customWidth="1"/>
    <col min="7952" max="7952" width="4.7109375" style="281" customWidth="1"/>
    <col min="7953" max="7953" width="1.7109375" style="281" customWidth="1"/>
    <col min="7954" max="7954" width="1.28515625" style="281" customWidth="1"/>
    <col min="7955" max="7955" width="3.7109375" style="281" customWidth="1"/>
    <col min="7956" max="7956" width="4" style="281" customWidth="1"/>
    <col min="7957" max="7958" width="2.7109375" style="281" customWidth="1"/>
    <col min="7959" max="7959" width="3.140625" style="281" customWidth="1"/>
    <col min="7960" max="7961" width="2.28515625" style="281" customWidth="1"/>
    <col min="7962" max="7962" width="1" style="281" customWidth="1"/>
    <col min="7963" max="7966" width="2.28515625" style="281" customWidth="1"/>
    <col min="7967" max="7967" width="2.42578125" style="281" customWidth="1"/>
    <col min="7968" max="7968" width="0.7109375" style="281" customWidth="1"/>
    <col min="7969" max="7969" width="2.28515625" style="281" customWidth="1"/>
    <col min="7970" max="7970" width="2.7109375" style="281" customWidth="1"/>
    <col min="7971" max="7971" width="2.5703125" style="281" customWidth="1"/>
    <col min="7972" max="7972" width="2.7109375" style="281" customWidth="1"/>
    <col min="7973" max="7973" width="5.7109375" style="281" customWidth="1"/>
    <col min="7974" max="8008" width="2.7109375" style="281" customWidth="1"/>
    <col min="8009" max="8009" width="5.28515625" style="281" bestFit="1" customWidth="1"/>
    <col min="8010" max="8010" width="21.85546875" style="281" bestFit="1" customWidth="1"/>
    <col min="8011" max="8011" width="5.5703125" style="281" bestFit="1" customWidth="1"/>
    <col min="8012" max="8012" width="18.140625" style="281" bestFit="1" customWidth="1"/>
    <col min="8013" max="8013" width="5.28515625" style="281" bestFit="1" customWidth="1"/>
    <col min="8014" max="8014" width="22.140625" style="281" bestFit="1" customWidth="1"/>
    <col min="8015" max="8015" width="5.5703125" style="281" bestFit="1" customWidth="1"/>
    <col min="8016" max="8046" width="5.7109375" style="281" customWidth="1"/>
    <col min="8047" max="8190" width="9.140625" style="281"/>
    <col min="8191" max="8191" width="19" style="281" customWidth="1"/>
    <col min="8192" max="8192" width="2.7109375" style="281" customWidth="1"/>
    <col min="8193" max="8193" width="3" style="281" customWidth="1"/>
    <col min="8194" max="8195" width="2.7109375" style="281" customWidth="1"/>
    <col min="8196" max="8196" width="3.7109375" style="281" customWidth="1"/>
    <col min="8197" max="8197" width="2.7109375" style="281" customWidth="1"/>
    <col min="8198" max="8198" width="3.42578125" style="281" customWidth="1"/>
    <col min="8199" max="8199" width="4" style="281" customWidth="1"/>
    <col min="8200" max="8200" width="3" style="281" customWidth="1"/>
    <col min="8201" max="8201" width="2.5703125" style="281" customWidth="1"/>
    <col min="8202" max="8202" width="3.42578125" style="281" customWidth="1"/>
    <col min="8203" max="8203" width="3" style="281" customWidth="1"/>
    <col min="8204" max="8204" width="1.28515625" style="281" customWidth="1"/>
    <col min="8205" max="8205" width="2" style="281" customWidth="1"/>
    <col min="8206" max="8207" width="2.7109375" style="281" customWidth="1"/>
    <col min="8208" max="8208" width="4.7109375" style="281" customWidth="1"/>
    <col min="8209" max="8209" width="1.7109375" style="281" customWidth="1"/>
    <col min="8210" max="8210" width="1.28515625" style="281" customWidth="1"/>
    <col min="8211" max="8211" width="3.7109375" style="281" customWidth="1"/>
    <col min="8212" max="8212" width="4" style="281" customWidth="1"/>
    <col min="8213" max="8214" width="2.7109375" style="281" customWidth="1"/>
    <col min="8215" max="8215" width="3.140625" style="281" customWidth="1"/>
    <col min="8216" max="8217" width="2.28515625" style="281" customWidth="1"/>
    <col min="8218" max="8218" width="1" style="281" customWidth="1"/>
    <col min="8219" max="8222" width="2.28515625" style="281" customWidth="1"/>
    <col min="8223" max="8223" width="2.42578125" style="281" customWidth="1"/>
    <col min="8224" max="8224" width="0.7109375" style="281" customWidth="1"/>
    <col min="8225" max="8225" width="2.28515625" style="281" customWidth="1"/>
    <col min="8226" max="8226" width="2.7109375" style="281" customWidth="1"/>
    <col min="8227" max="8227" width="2.5703125" style="281" customWidth="1"/>
    <col min="8228" max="8228" width="2.7109375" style="281" customWidth="1"/>
    <col min="8229" max="8229" width="5.7109375" style="281" customWidth="1"/>
    <col min="8230" max="8264" width="2.7109375" style="281" customWidth="1"/>
    <col min="8265" max="8265" width="5.28515625" style="281" bestFit="1" customWidth="1"/>
    <col min="8266" max="8266" width="21.85546875" style="281" bestFit="1" customWidth="1"/>
    <col min="8267" max="8267" width="5.5703125" style="281" bestFit="1" customWidth="1"/>
    <col min="8268" max="8268" width="18.140625" style="281" bestFit="1" customWidth="1"/>
    <col min="8269" max="8269" width="5.28515625" style="281" bestFit="1" customWidth="1"/>
    <col min="8270" max="8270" width="22.140625" style="281" bestFit="1" customWidth="1"/>
    <col min="8271" max="8271" width="5.5703125" style="281" bestFit="1" customWidth="1"/>
    <col min="8272" max="8302" width="5.7109375" style="281" customWidth="1"/>
    <col min="8303" max="8446" width="9.140625" style="281"/>
    <col min="8447" max="8447" width="19" style="281" customWidth="1"/>
    <col min="8448" max="8448" width="2.7109375" style="281" customWidth="1"/>
    <col min="8449" max="8449" width="3" style="281" customWidth="1"/>
    <col min="8450" max="8451" width="2.7109375" style="281" customWidth="1"/>
    <col min="8452" max="8452" width="3.7109375" style="281" customWidth="1"/>
    <col min="8453" max="8453" width="2.7109375" style="281" customWidth="1"/>
    <col min="8454" max="8454" width="3.42578125" style="281" customWidth="1"/>
    <col min="8455" max="8455" width="4" style="281" customWidth="1"/>
    <col min="8456" max="8456" width="3" style="281" customWidth="1"/>
    <col min="8457" max="8457" width="2.5703125" style="281" customWidth="1"/>
    <col min="8458" max="8458" width="3.42578125" style="281" customWidth="1"/>
    <col min="8459" max="8459" width="3" style="281" customWidth="1"/>
    <col min="8460" max="8460" width="1.28515625" style="281" customWidth="1"/>
    <col min="8461" max="8461" width="2" style="281" customWidth="1"/>
    <col min="8462" max="8463" width="2.7109375" style="281" customWidth="1"/>
    <col min="8464" max="8464" width="4.7109375" style="281" customWidth="1"/>
    <col min="8465" max="8465" width="1.7109375" style="281" customWidth="1"/>
    <col min="8466" max="8466" width="1.28515625" style="281" customWidth="1"/>
    <col min="8467" max="8467" width="3.7109375" style="281" customWidth="1"/>
    <col min="8468" max="8468" width="4" style="281" customWidth="1"/>
    <col min="8469" max="8470" width="2.7109375" style="281" customWidth="1"/>
    <col min="8471" max="8471" width="3.140625" style="281" customWidth="1"/>
    <col min="8472" max="8473" width="2.28515625" style="281" customWidth="1"/>
    <col min="8474" max="8474" width="1" style="281" customWidth="1"/>
    <col min="8475" max="8478" width="2.28515625" style="281" customWidth="1"/>
    <col min="8479" max="8479" width="2.42578125" style="281" customWidth="1"/>
    <col min="8480" max="8480" width="0.7109375" style="281" customWidth="1"/>
    <col min="8481" max="8481" width="2.28515625" style="281" customWidth="1"/>
    <col min="8482" max="8482" width="2.7109375" style="281" customWidth="1"/>
    <col min="8483" max="8483" width="2.5703125" style="281" customWidth="1"/>
    <col min="8484" max="8484" width="2.7109375" style="281" customWidth="1"/>
    <col min="8485" max="8485" width="5.7109375" style="281" customWidth="1"/>
    <col min="8486" max="8520" width="2.7109375" style="281" customWidth="1"/>
    <col min="8521" max="8521" width="5.28515625" style="281" bestFit="1" customWidth="1"/>
    <col min="8522" max="8522" width="21.85546875" style="281" bestFit="1" customWidth="1"/>
    <col min="8523" max="8523" width="5.5703125" style="281" bestFit="1" customWidth="1"/>
    <col min="8524" max="8524" width="18.140625" style="281" bestFit="1" customWidth="1"/>
    <col min="8525" max="8525" width="5.28515625" style="281" bestFit="1" customWidth="1"/>
    <col min="8526" max="8526" width="22.140625" style="281" bestFit="1" customWidth="1"/>
    <col min="8527" max="8527" width="5.5703125" style="281" bestFit="1" customWidth="1"/>
    <col min="8528" max="8558" width="5.7109375" style="281" customWidth="1"/>
    <col min="8559" max="8702" width="9.140625" style="281"/>
    <col min="8703" max="8703" width="19" style="281" customWidth="1"/>
    <col min="8704" max="8704" width="2.7109375" style="281" customWidth="1"/>
    <col min="8705" max="8705" width="3" style="281" customWidth="1"/>
    <col min="8706" max="8707" width="2.7109375" style="281" customWidth="1"/>
    <col min="8708" max="8708" width="3.7109375" style="281" customWidth="1"/>
    <col min="8709" max="8709" width="2.7109375" style="281" customWidth="1"/>
    <col min="8710" max="8710" width="3.42578125" style="281" customWidth="1"/>
    <col min="8711" max="8711" width="4" style="281" customWidth="1"/>
    <col min="8712" max="8712" width="3" style="281" customWidth="1"/>
    <col min="8713" max="8713" width="2.5703125" style="281" customWidth="1"/>
    <col min="8714" max="8714" width="3.42578125" style="281" customWidth="1"/>
    <col min="8715" max="8715" width="3" style="281" customWidth="1"/>
    <col min="8716" max="8716" width="1.28515625" style="281" customWidth="1"/>
    <col min="8717" max="8717" width="2" style="281" customWidth="1"/>
    <col min="8718" max="8719" width="2.7109375" style="281" customWidth="1"/>
    <col min="8720" max="8720" width="4.7109375" style="281" customWidth="1"/>
    <col min="8721" max="8721" width="1.7109375" style="281" customWidth="1"/>
    <col min="8722" max="8722" width="1.28515625" style="281" customWidth="1"/>
    <col min="8723" max="8723" width="3.7109375" style="281" customWidth="1"/>
    <col min="8724" max="8724" width="4" style="281" customWidth="1"/>
    <col min="8725" max="8726" width="2.7109375" style="281" customWidth="1"/>
    <col min="8727" max="8727" width="3.140625" style="281" customWidth="1"/>
    <col min="8728" max="8729" width="2.28515625" style="281" customWidth="1"/>
    <col min="8730" max="8730" width="1" style="281" customWidth="1"/>
    <col min="8731" max="8734" width="2.28515625" style="281" customWidth="1"/>
    <col min="8735" max="8735" width="2.42578125" style="281" customWidth="1"/>
    <col min="8736" max="8736" width="0.7109375" style="281" customWidth="1"/>
    <col min="8737" max="8737" width="2.28515625" style="281" customWidth="1"/>
    <col min="8738" max="8738" width="2.7109375" style="281" customWidth="1"/>
    <col min="8739" max="8739" width="2.5703125" style="281" customWidth="1"/>
    <col min="8740" max="8740" width="2.7109375" style="281" customWidth="1"/>
    <col min="8741" max="8741" width="5.7109375" style="281" customWidth="1"/>
    <col min="8742" max="8776" width="2.7109375" style="281" customWidth="1"/>
    <col min="8777" max="8777" width="5.28515625" style="281" bestFit="1" customWidth="1"/>
    <col min="8778" max="8778" width="21.85546875" style="281" bestFit="1" customWidth="1"/>
    <col min="8779" max="8779" width="5.5703125" style="281" bestFit="1" customWidth="1"/>
    <col min="8780" max="8780" width="18.140625" style="281" bestFit="1" customWidth="1"/>
    <col min="8781" max="8781" width="5.28515625" style="281" bestFit="1" customWidth="1"/>
    <col min="8782" max="8782" width="22.140625" style="281" bestFit="1" customWidth="1"/>
    <col min="8783" max="8783" width="5.5703125" style="281" bestFit="1" customWidth="1"/>
    <col min="8784" max="8814" width="5.7109375" style="281" customWidth="1"/>
    <col min="8815" max="8958" width="9.140625" style="281"/>
    <col min="8959" max="8959" width="19" style="281" customWidth="1"/>
    <col min="8960" max="8960" width="2.7109375" style="281" customWidth="1"/>
    <col min="8961" max="8961" width="3" style="281" customWidth="1"/>
    <col min="8962" max="8963" width="2.7109375" style="281" customWidth="1"/>
    <col min="8964" max="8964" width="3.7109375" style="281" customWidth="1"/>
    <col min="8965" max="8965" width="2.7109375" style="281" customWidth="1"/>
    <col min="8966" max="8966" width="3.42578125" style="281" customWidth="1"/>
    <col min="8967" max="8967" width="4" style="281" customWidth="1"/>
    <col min="8968" max="8968" width="3" style="281" customWidth="1"/>
    <col min="8969" max="8969" width="2.5703125" style="281" customWidth="1"/>
    <col min="8970" max="8970" width="3.42578125" style="281" customWidth="1"/>
    <col min="8971" max="8971" width="3" style="281" customWidth="1"/>
    <col min="8972" max="8972" width="1.28515625" style="281" customWidth="1"/>
    <col min="8973" max="8973" width="2" style="281" customWidth="1"/>
    <col min="8974" max="8975" width="2.7109375" style="281" customWidth="1"/>
    <col min="8976" max="8976" width="4.7109375" style="281" customWidth="1"/>
    <col min="8977" max="8977" width="1.7109375" style="281" customWidth="1"/>
    <col min="8978" max="8978" width="1.28515625" style="281" customWidth="1"/>
    <col min="8979" max="8979" width="3.7109375" style="281" customWidth="1"/>
    <col min="8980" max="8980" width="4" style="281" customWidth="1"/>
    <col min="8981" max="8982" width="2.7109375" style="281" customWidth="1"/>
    <col min="8983" max="8983" width="3.140625" style="281" customWidth="1"/>
    <col min="8984" max="8985" width="2.28515625" style="281" customWidth="1"/>
    <col min="8986" max="8986" width="1" style="281" customWidth="1"/>
    <col min="8987" max="8990" width="2.28515625" style="281" customWidth="1"/>
    <col min="8991" max="8991" width="2.42578125" style="281" customWidth="1"/>
    <col min="8992" max="8992" width="0.7109375" style="281" customWidth="1"/>
    <col min="8993" max="8993" width="2.28515625" style="281" customWidth="1"/>
    <col min="8994" max="8994" width="2.7109375" style="281" customWidth="1"/>
    <col min="8995" max="8995" width="2.5703125" style="281" customWidth="1"/>
    <col min="8996" max="8996" width="2.7109375" style="281" customWidth="1"/>
    <col min="8997" max="8997" width="5.7109375" style="281" customWidth="1"/>
    <col min="8998" max="9032" width="2.7109375" style="281" customWidth="1"/>
    <col min="9033" max="9033" width="5.28515625" style="281" bestFit="1" customWidth="1"/>
    <col min="9034" max="9034" width="21.85546875" style="281" bestFit="1" customWidth="1"/>
    <col min="9035" max="9035" width="5.5703125" style="281" bestFit="1" customWidth="1"/>
    <col min="9036" max="9036" width="18.140625" style="281" bestFit="1" customWidth="1"/>
    <col min="9037" max="9037" width="5.28515625" style="281" bestFit="1" customWidth="1"/>
    <col min="9038" max="9038" width="22.140625" style="281" bestFit="1" customWidth="1"/>
    <col min="9039" max="9039" width="5.5703125" style="281" bestFit="1" customWidth="1"/>
    <col min="9040" max="9070" width="5.7109375" style="281" customWidth="1"/>
    <col min="9071" max="9214" width="9.140625" style="281"/>
    <col min="9215" max="9215" width="19" style="281" customWidth="1"/>
    <col min="9216" max="9216" width="2.7109375" style="281" customWidth="1"/>
    <col min="9217" max="9217" width="3" style="281" customWidth="1"/>
    <col min="9218" max="9219" width="2.7109375" style="281" customWidth="1"/>
    <col min="9220" max="9220" width="3.7109375" style="281" customWidth="1"/>
    <col min="9221" max="9221" width="2.7109375" style="281" customWidth="1"/>
    <col min="9222" max="9222" width="3.42578125" style="281" customWidth="1"/>
    <col min="9223" max="9223" width="4" style="281" customWidth="1"/>
    <col min="9224" max="9224" width="3" style="281" customWidth="1"/>
    <col min="9225" max="9225" width="2.5703125" style="281" customWidth="1"/>
    <col min="9226" max="9226" width="3.42578125" style="281" customWidth="1"/>
    <col min="9227" max="9227" width="3" style="281" customWidth="1"/>
    <col min="9228" max="9228" width="1.28515625" style="281" customWidth="1"/>
    <col min="9229" max="9229" width="2" style="281" customWidth="1"/>
    <col min="9230" max="9231" width="2.7109375" style="281" customWidth="1"/>
    <col min="9232" max="9232" width="4.7109375" style="281" customWidth="1"/>
    <col min="9233" max="9233" width="1.7109375" style="281" customWidth="1"/>
    <col min="9234" max="9234" width="1.28515625" style="281" customWidth="1"/>
    <col min="9235" max="9235" width="3.7109375" style="281" customWidth="1"/>
    <col min="9236" max="9236" width="4" style="281" customWidth="1"/>
    <col min="9237" max="9238" width="2.7109375" style="281" customWidth="1"/>
    <col min="9239" max="9239" width="3.140625" style="281" customWidth="1"/>
    <col min="9240" max="9241" width="2.28515625" style="281" customWidth="1"/>
    <col min="9242" max="9242" width="1" style="281" customWidth="1"/>
    <col min="9243" max="9246" width="2.28515625" style="281" customWidth="1"/>
    <col min="9247" max="9247" width="2.42578125" style="281" customWidth="1"/>
    <col min="9248" max="9248" width="0.7109375" style="281" customWidth="1"/>
    <col min="9249" max="9249" width="2.28515625" style="281" customWidth="1"/>
    <col min="9250" max="9250" width="2.7109375" style="281" customWidth="1"/>
    <col min="9251" max="9251" width="2.5703125" style="281" customWidth="1"/>
    <col min="9252" max="9252" width="2.7109375" style="281" customWidth="1"/>
    <col min="9253" max="9253" width="5.7109375" style="281" customWidth="1"/>
    <col min="9254" max="9288" width="2.7109375" style="281" customWidth="1"/>
    <col min="9289" max="9289" width="5.28515625" style="281" bestFit="1" customWidth="1"/>
    <col min="9290" max="9290" width="21.85546875" style="281" bestFit="1" customWidth="1"/>
    <col min="9291" max="9291" width="5.5703125" style="281" bestFit="1" customWidth="1"/>
    <col min="9292" max="9292" width="18.140625" style="281" bestFit="1" customWidth="1"/>
    <col min="9293" max="9293" width="5.28515625" style="281" bestFit="1" customWidth="1"/>
    <col min="9294" max="9294" width="22.140625" style="281" bestFit="1" customWidth="1"/>
    <col min="9295" max="9295" width="5.5703125" style="281" bestFit="1" customWidth="1"/>
    <col min="9296" max="9326" width="5.7109375" style="281" customWidth="1"/>
    <col min="9327" max="9470" width="9.140625" style="281"/>
    <col min="9471" max="9471" width="19" style="281" customWidth="1"/>
    <col min="9472" max="9472" width="2.7109375" style="281" customWidth="1"/>
    <col min="9473" max="9473" width="3" style="281" customWidth="1"/>
    <col min="9474" max="9475" width="2.7109375" style="281" customWidth="1"/>
    <col min="9476" max="9476" width="3.7109375" style="281" customWidth="1"/>
    <col min="9477" max="9477" width="2.7109375" style="281" customWidth="1"/>
    <col min="9478" max="9478" width="3.42578125" style="281" customWidth="1"/>
    <col min="9479" max="9479" width="4" style="281" customWidth="1"/>
    <col min="9480" max="9480" width="3" style="281" customWidth="1"/>
    <col min="9481" max="9481" width="2.5703125" style="281" customWidth="1"/>
    <col min="9482" max="9482" width="3.42578125" style="281" customWidth="1"/>
    <col min="9483" max="9483" width="3" style="281" customWidth="1"/>
    <col min="9484" max="9484" width="1.28515625" style="281" customWidth="1"/>
    <col min="9485" max="9485" width="2" style="281" customWidth="1"/>
    <col min="9486" max="9487" width="2.7109375" style="281" customWidth="1"/>
    <col min="9488" max="9488" width="4.7109375" style="281" customWidth="1"/>
    <col min="9489" max="9489" width="1.7109375" style="281" customWidth="1"/>
    <col min="9490" max="9490" width="1.28515625" style="281" customWidth="1"/>
    <col min="9491" max="9491" width="3.7109375" style="281" customWidth="1"/>
    <col min="9492" max="9492" width="4" style="281" customWidth="1"/>
    <col min="9493" max="9494" width="2.7109375" style="281" customWidth="1"/>
    <col min="9495" max="9495" width="3.140625" style="281" customWidth="1"/>
    <col min="9496" max="9497" width="2.28515625" style="281" customWidth="1"/>
    <col min="9498" max="9498" width="1" style="281" customWidth="1"/>
    <col min="9499" max="9502" width="2.28515625" style="281" customWidth="1"/>
    <col min="9503" max="9503" width="2.42578125" style="281" customWidth="1"/>
    <col min="9504" max="9504" width="0.7109375" style="281" customWidth="1"/>
    <col min="9505" max="9505" width="2.28515625" style="281" customWidth="1"/>
    <col min="9506" max="9506" width="2.7109375" style="281" customWidth="1"/>
    <col min="9507" max="9507" width="2.5703125" style="281" customWidth="1"/>
    <col min="9508" max="9508" width="2.7109375" style="281" customWidth="1"/>
    <col min="9509" max="9509" width="5.7109375" style="281" customWidth="1"/>
    <col min="9510" max="9544" width="2.7109375" style="281" customWidth="1"/>
    <col min="9545" max="9545" width="5.28515625" style="281" bestFit="1" customWidth="1"/>
    <col min="9546" max="9546" width="21.85546875" style="281" bestFit="1" customWidth="1"/>
    <col min="9547" max="9547" width="5.5703125" style="281" bestFit="1" customWidth="1"/>
    <col min="9548" max="9548" width="18.140625" style="281" bestFit="1" customWidth="1"/>
    <col min="9549" max="9549" width="5.28515625" style="281" bestFit="1" customWidth="1"/>
    <col min="9550" max="9550" width="22.140625" style="281" bestFit="1" customWidth="1"/>
    <col min="9551" max="9551" width="5.5703125" style="281" bestFit="1" customWidth="1"/>
    <col min="9552" max="9582" width="5.7109375" style="281" customWidth="1"/>
    <col min="9583" max="9726" width="9.140625" style="281"/>
    <col min="9727" max="9727" width="19" style="281" customWidth="1"/>
    <col min="9728" max="9728" width="2.7109375" style="281" customWidth="1"/>
    <col min="9729" max="9729" width="3" style="281" customWidth="1"/>
    <col min="9730" max="9731" width="2.7109375" style="281" customWidth="1"/>
    <col min="9732" max="9732" width="3.7109375" style="281" customWidth="1"/>
    <col min="9733" max="9733" width="2.7109375" style="281" customWidth="1"/>
    <col min="9734" max="9734" width="3.42578125" style="281" customWidth="1"/>
    <col min="9735" max="9735" width="4" style="281" customWidth="1"/>
    <col min="9736" max="9736" width="3" style="281" customWidth="1"/>
    <col min="9737" max="9737" width="2.5703125" style="281" customWidth="1"/>
    <col min="9738" max="9738" width="3.42578125" style="281" customWidth="1"/>
    <col min="9739" max="9739" width="3" style="281" customWidth="1"/>
    <col min="9740" max="9740" width="1.28515625" style="281" customWidth="1"/>
    <col min="9741" max="9741" width="2" style="281" customWidth="1"/>
    <col min="9742" max="9743" width="2.7109375" style="281" customWidth="1"/>
    <col min="9744" max="9744" width="4.7109375" style="281" customWidth="1"/>
    <col min="9745" max="9745" width="1.7109375" style="281" customWidth="1"/>
    <col min="9746" max="9746" width="1.28515625" style="281" customWidth="1"/>
    <col min="9747" max="9747" width="3.7109375" style="281" customWidth="1"/>
    <col min="9748" max="9748" width="4" style="281" customWidth="1"/>
    <col min="9749" max="9750" width="2.7109375" style="281" customWidth="1"/>
    <col min="9751" max="9751" width="3.140625" style="281" customWidth="1"/>
    <col min="9752" max="9753" width="2.28515625" style="281" customWidth="1"/>
    <col min="9754" max="9754" width="1" style="281" customWidth="1"/>
    <col min="9755" max="9758" width="2.28515625" style="281" customWidth="1"/>
    <col min="9759" max="9759" width="2.42578125" style="281" customWidth="1"/>
    <col min="9760" max="9760" width="0.7109375" style="281" customWidth="1"/>
    <col min="9761" max="9761" width="2.28515625" style="281" customWidth="1"/>
    <col min="9762" max="9762" width="2.7109375" style="281" customWidth="1"/>
    <col min="9763" max="9763" width="2.5703125" style="281" customWidth="1"/>
    <col min="9764" max="9764" width="2.7109375" style="281" customWidth="1"/>
    <col min="9765" max="9765" width="5.7109375" style="281" customWidth="1"/>
    <col min="9766" max="9800" width="2.7109375" style="281" customWidth="1"/>
    <col min="9801" max="9801" width="5.28515625" style="281" bestFit="1" customWidth="1"/>
    <col min="9802" max="9802" width="21.85546875" style="281" bestFit="1" customWidth="1"/>
    <col min="9803" max="9803" width="5.5703125" style="281" bestFit="1" customWidth="1"/>
    <col min="9804" max="9804" width="18.140625" style="281" bestFit="1" customWidth="1"/>
    <col min="9805" max="9805" width="5.28515625" style="281" bestFit="1" customWidth="1"/>
    <col min="9806" max="9806" width="22.140625" style="281" bestFit="1" customWidth="1"/>
    <col min="9807" max="9807" width="5.5703125" style="281" bestFit="1" customWidth="1"/>
    <col min="9808" max="9838" width="5.7109375" style="281" customWidth="1"/>
    <col min="9839" max="9982" width="9.140625" style="281"/>
    <col min="9983" max="9983" width="19" style="281" customWidth="1"/>
    <col min="9984" max="9984" width="2.7109375" style="281" customWidth="1"/>
    <col min="9985" max="9985" width="3" style="281" customWidth="1"/>
    <col min="9986" max="9987" width="2.7109375" style="281" customWidth="1"/>
    <col min="9988" max="9988" width="3.7109375" style="281" customWidth="1"/>
    <col min="9989" max="9989" width="2.7109375" style="281" customWidth="1"/>
    <col min="9990" max="9990" width="3.42578125" style="281" customWidth="1"/>
    <col min="9991" max="9991" width="4" style="281" customWidth="1"/>
    <col min="9992" max="9992" width="3" style="281" customWidth="1"/>
    <col min="9993" max="9993" width="2.5703125" style="281" customWidth="1"/>
    <col min="9994" max="9994" width="3.42578125" style="281" customWidth="1"/>
    <col min="9995" max="9995" width="3" style="281" customWidth="1"/>
    <col min="9996" max="9996" width="1.28515625" style="281" customWidth="1"/>
    <col min="9997" max="9997" width="2" style="281" customWidth="1"/>
    <col min="9998" max="9999" width="2.7109375" style="281" customWidth="1"/>
    <col min="10000" max="10000" width="4.7109375" style="281" customWidth="1"/>
    <col min="10001" max="10001" width="1.7109375" style="281" customWidth="1"/>
    <col min="10002" max="10002" width="1.28515625" style="281" customWidth="1"/>
    <col min="10003" max="10003" width="3.7109375" style="281" customWidth="1"/>
    <col min="10004" max="10004" width="4" style="281" customWidth="1"/>
    <col min="10005" max="10006" width="2.7109375" style="281" customWidth="1"/>
    <col min="10007" max="10007" width="3.140625" style="281" customWidth="1"/>
    <col min="10008" max="10009" width="2.28515625" style="281" customWidth="1"/>
    <col min="10010" max="10010" width="1" style="281" customWidth="1"/>
    <col min="10011" max="10014" width="2.28515625" style="281" customWidth="1"/>
    <col min="10015" max="10015" width="2.42578125" style="281" customWidth="1"/>
    <col min="10016" max="10016" width="0.7109375" style="281" customWidth="1"/>
    <col min="10017" max="10017" width="2.28515625" style="281" customWidth="1"/>
    <col min="10018" max="10018" width="2.7109375" style="281" customWidth="1"/>
    <col min="10019" max="10019" width="2.5703125" style="281" customWidth="1"/>
    <col min="10020" max="10020" width="2.7109375" style="281" customWidth="1"/>
    <col min="10021" max="10021" width="5.7109375" style="281" customWidth="1"/>
    <col min="10022" max="10056" width="2.7109375" style="281" customWidth="1"/>
    <col min="10057" max="10057" width="5.28515625" style="281" bestFit="1" customWidth="1"/>
    <col min="10058" max="10058" width="21.85546875" style="281" bestFit="1" customWidth="1"/>
    <col min="10059" max="10059" width="5.5703125" style="281" bestFit="1" customWidth="1"/>
    <col min="10060" max="10060" width="18.140625" style="281" bestFit="1" customWidth="1"/>
    <col min="10061" max="10061" width="5.28515625" style="281" bestFit="1" customWidth="1"/>
    <col min="10062" max="10062" width="22.140625" style="281" bestFit="1" customWidth="1"/>
    <col min="10063" max="10063" width="5.5703125" style="281" bestFit="1" customWidth="1"/>
    <col min="10064" max="10094" width="5.7109375" style="281" customWidth="1"/>
    <col min="10095" max="10238" width="9.140625" style="281"/>
    <col min="10239" max="10239" width="19" style="281" customWidth="1"/>
    <col min="10240" max="10240" width="2.7109375" style="281" customWidth="1"/>
    <col min="10241" max="10241" width="3" style="281" customWidth="1"/>
    <col min="10242" max="10243" width="2.7109375" style="281" customWidth="1"/>
    <col min="10244" max="10244" width="3.7109375" style="281" customWidth="1"/>
    <col min="10245" max="10245" width="2.7109375" style="281" customWidth="1"/>
    <col min="10246" max="10246" width="3.42578125" style="281" customWidth="1"/>
    <col min="10247" max="10247" width="4" style="281" customWidth="1"/>
    <col min="10248" max="10248" width="3" style="281" customWidth="1"/>
    <col min="10249" max="10249" width="2.5703125" style="281" customWidth="1"/>
    <col min="10250" max="10250" width="3.42578125" style="281" customWidth="1"/>
    <col min="10251" max="10251" width="3" style="281" customWidth="1"/>
    <col min="10252" max="10252" width="1.28515625" style="281" customWidth="1"/>
    <col min="10253" max="10253" width="2" style="281" customWidth="1"/>
    <col min="10254" max="10255" width="2.7109375" style="281" customWidth="1"/>
    <col min="10256" max="10256" width="4.7109375" style="281" customWidth="1"/>
    <col min="10257" max="10257" width="1.7109375" style="281" customWidth="1"/>
    <col min="10258" max="10258" width="1.28515625" style="281" customWidth="1"/>
    <col min="10259" max="10259" width="3.7109375" style="281" customWidth="1"/>
    <col min="10260" max="10260" width="4" style="281" customWidth="1"/>
    <col min="10261" max="10262" width="2.7109375" style="281" customWidth="1"/>
    <col min="10263" max="10263" width="3.140625" style="281" customWidth="1"/>
    <col min="10264" max="10265" width="2.28515625" style="281" customWidth="1"/>
    <col min="10266" max="10266" width="1" style="281" customWidth="1"/>
    <col min="10267" max="10270" width="2.28515625" style="281" customWidth="1"/>
    <col min="10271" max="10271" width="2.42578125" style="281" customWidth="1"/>
    <col min="10272" max="10272" width="0.7109375" style="281" customWidth="1"/>
    <col min="10273" max="10273" width="2.28515625" style="281" customWidth="1"/>
    <col min="10274" max="10274" width="2.7109375" style="281" customWidth="1"/>
    <col min="10275" max="10275" width="2.5703125" style="281" customWidth="1"/>
    <col min="10276" max="10276" width="2.7109375" style="281" customWidth="1"/>
    <col min="10277" max="10277" width="5.7109375" style="281" customWidth="1"/>
    <col min="10278" max="10312" width="2.7109375" style="281" customWidth="1"/>
    <col min="10313" max="10313" width="5.28515625" style="281" bestFit="1" customWidth="1"/>
    <col min="10314" max="10314" width="21.85546875" style="281" bestFit="1" customWidth="1"/>
    <col min="10315" max="10315" width="5.5703125" style="281" bestFit="1" customWidth="1"/>
    <col min="10316" max="10316" width="18.140625" style="281" bestFit="1" customWidth="1"/>
    <col min="10317" max="10317" width="5.28515625" style="281" bestFit="1" customWidth="1"/>
    <col min="10318" max="10318" width="22.140625" style="281" bestFit="1" customWidth="1"/>
    <col min="10319" max="10319" width="5.5703125" style="281" bestFit="1" customWidth="1"/>
    <col min="10320" max="10350" width="5.7109375" style="281" customWidth="1"/>
    <col min="10351" max="10494" width="9.140625" style="281"/>
    <col min="10495" max="10495" width="19" style="281" customWidth="1"/>
    <col min="10496" max="10496" width="2.7109375" style="281" customWidth="1"/>
    <col min="10497" max="10497" width="3" style="281" customWidth="1"/>
    <col min="10498" max="10499" width="2.7109375" style="281" customWidth="1"/>
    <col min="10500" max="10500" width="3.7109375" style="281" customWidth="1"/>
    <col min="10501" max="10501" width="2.7109375" style="281" customWidth="1"/>
    <col min="10502" max="10502" width="3.42578125" style="281" customWidth="1"/>
    <col min="10503" max="10503" width="4" style="281" customWidth="1"/>
    <col min="10504" max="10504" width="3" style="281" customWidth="1"/>
    <col min="10505" max="10505" width="2.5703125" style="281" customWidth="1"/>
    <col min="10506" max="10506" width="3.42578125" style="281" customWidth="1"/>
    <col min="10507" max="10507" width="3" style="281" customWidth="1"/>
    <col min="10508" max="10508" width="1.28515625" style="281" customWidth="1"/>
    <col min="10509" max="10509" width="2" style="281" customWidth="1"/>
    <col min="10510" max="10511" width="2.7109375" style="281" customWidth="1"/>
    <col min="10512" max="10512" width="4.7109375" style="281" customWidth="1"/>
    <col min="10513" max="10513" width="1.7109375" style="281" customWidth="1"/>
    <col min="10514" max="10514" width="1.28515625" style="281" customWidth="1"/>
    <col min="10515" max="10515" width="3.7109375" style="281" customWidth="1"/>
    <col min="10516" max="10516" width="4" style="281" customWidth="1"/>
    <col min="10517" max="10518" width="2.7109375" style="281" customWidth="1"/>
    <col min="10519" max="10519" width="3.140625" style="281" customWidth="1"/>
    <col min="10520" max="10521" width="2.28515625" style="281" customWidth="1"/>
    <col min="10522" max="10522" width="1" style="281" customWidth="1"/>
    <col min="10523" max="10526" width="2.28515625" style="281" customWidth="1"/>
    <col min="10527" max="10527" width="2.42578125" style="281" customWidth="1"/>
    <col min="10528" max="10528" width="0.7109375" style="281" customWidth="1"/>
    <col min="10529" max="10529" width="2.28515625" style="281" customWidth="1"/>
    <col min="10530" max="10530" width="2.7109375" style="281" customWidth="1"/>
    <col min="10531" max="10531" width="2.5703125" style="281" customWidth="1"/>
    <col min="10532" max="10532" width="2.7109375" style="281" customWidth="1"/>
    <col min="10533" max="10533" width="5.7109375" style="281" customWidth="1"/>
    <col min="10534" max="10568" width="2.7109375" style="281" customWidth="1"/>
    <col min="10569" max="10569" width="5.28515625" style="281" bestFit="1" customWidth="1"/>
    <col min="10570" max="10570" width="21.85546875" style="281" bestFit="1" customWidth="1"/>
    <col min="10571" max="10571" width="5.5703125" style="281" bestFit="1" customWidth="1"/>
    <col min="10572" max="10572" width="18.140625" style="281" bestFit="1" customWidth="1"/>
    <col min="10573" max="10573" width="5.28515625" style="281" bestFit="1" customWidth="1"/>
    <col min="10574" max="10574" width="22.140625" style="281" bestFit="1" customWidth="1"/>
    <col min="10575" max="10575" width="5.5703125" style="281" bestFit="1" customWidth="1"/>
    <col min="10576" max="10606" width="5.7109375" style="281" customWidth="1"/>
    <col min="10607" max="10750" width="9.140625" style="281"/>
    <col min="10751" max="10751" width="19" style="281" customWidth="1"/>
    <col min="10752" max="10752" width="2.7109375" style="281" customWidth="1"/>
    <col min="10753" max="10753" width="3" style="281" customWidth="1"/>
    <col min="10754" max="10755" width="2.7109375" style="281" customWidth="1"/>
    <col min="10756" max="10756" width="3.7109375" style="281" customWidth="1"/>
    <col min="10757" max="10757" width="2.7109375" style="281" customWidth="1"/>
    <col min="10758" max="10758" width="3.42578125" style="281" customWidth="1"/>
    <col min="10759" max="10759" width="4" style="281" customWidth="1"/>
    <col min="10760" max="10760" width="3" style="281" customWidth="1"/>
    <col min="10761" max="10761" width="2.5703125" style="281" customWidth="1"/>
    <col min="10762" max="10762" width="3.42578125" style="281" customWidth="1"/>
    <col min="10763" max="10763" width="3" style="281" customWidth="1"/>
    <col min="10764" max="10764" width="1.28515625" style="281" customWidth="1"/>
    <col min="10765" max="10765" width="2" style="281" customWidth="1"/>
    <col min="10766" max="10767" width="2.7109375" style="281" customWidth="1"/>
    <col min="10768" max="10768" width="4.7109375" style="281" customWidth="1"/>
    <col min="10769" max="10769" width="1.7109375" style="281" customWidth="1"/>
    <col min="10770" max="10770" width="1.28515625" style="281" customWidth="1"/>
    <col min="10771" max="10771" width="3.7109375" style="281" customWidth="1"/>
    <col min="10772" max="10772" width="4" style="281" customWidth="1"/>
    <col min="10773" max="10774" width="2.7109375" style="281" customWidth="1"/>
    <col min="10775" max="10775" width="3.140625" style="281" customWidth="1"/>
    <col min="10776" max="10777" width="2.28515625" style="281" customWidth="1"/>
    <col min="10778" max="10778" width="1" style="281" customWidth="1"/>
    <col min="10779" max="10782" width="2.28515625" style="281" customWidth="1"/>
    <col min="10783" max="10783" width="2.42578125" style="281" customWidth="1"/>
    <col min="10784" max="10784" width="0.7109375" style="281" customWidth="1"/>
    <col min="10785" max="10785" width="2.28515625" style="281" customWidth="1"/>
    <col min="10786" max="10786" width="2.7109375" style="281" customWidth="1"/>
    <col min="10787" max="10787" width="2.5703125" style="281" customWidth="1"/>
    <col min="10788" max="10788" width="2.7109375" style="281" customWidth="1"/>
    <col min="10789" max="10789" width="5.7109375" style="281" customWidth="1"/>
    <col min="10790" max="10824" width="2.7109375" style="281" customWidth="1"/>
    <col min="10825" max="10825" width="5.28515625" style="281" bestFit="1" customWidth="1"/>
    <col min="10826" max="10826" width="21.85546875" style="281" bestFit="1" customWidth="1"/>
    <col min="10827" max="10827" width="5.5703125" style="281" bestFit="1" customWidth="1"/>
    <col min="10828" max="10828" width="18.140625" style="281" bestFit="1" customWidth="1"/>
    <col min="10829" max="10829" width="5.28515625" style="281" bestFit="1" customWidth="1"/>
    <col min="10830" max="10830" width="22.140625" style="281" bestFit="1" customWidth="1"/>
    <col min="10831" max="10831" width="5.5703125" style="281" bestFit="1" customWidth="1"/>
    <col min="10832" max="10862" width="5.7109375" style="281" customWidth="1"/>
    <col min="10863" max="11006" width="9.140625" style="281"/>
    <col min="11007" max="11007" width="19" style="281" customWidth="1"/>
    <col min="11008" max="11008" width="2.7109375" style="281" customWidth="1"/>
    <col min="11009" max="11009" width="3" style="281" customWidth="1"/>
    <col min="11010" max="11011" width="2.7109375" style="281" customWidth="1"/>
    <col min="11012" max="11012" width="3.7109375" style="281" customWidth="1"/>
    <col min="11013" max="11013" width="2.7109375" style="281" customWidth="1"/>
    <col min="11014" max="11014" width="3.42578125" style="281" customWidth="1"/>
    <col min="11015" max="11015" width="4" style="281" customWidth="1"/>
    <col min="11016" max="11016" width="3" style="281" customWidth="1"/>
    <col min="11017" max="11017" width="2.5703125" style="281" customWidth="1"/>
    <col min="11018" max="11018" width="3.42578125" style="281" customWidth="1"/>
    <col min="11019" max="11019" width="3" style="281" customWidth="1"/>
    <col min="11020" max="11020" width="1.28515625" style="281" customWidth="1"/>
    <col min="11021" max="11021" width="2" style="281" customWidth="1"/>
    <col min="11022" max="11023" width="2.7109375" style="281" customWidth="1"/>
    <col min="11024" max="11024" width="4.7109375" style="281" customWidth="1"/>
    <col min="11025" max="11025" width="1.7109375" style="281" customWidth="1"/>
    <col min="11026" max="11026" width="1.28515625" style="281" customWidth="1"/>
    <col min="11027" max="11027" width="3.7109375" style="281" customWidth="1"/>
    <col min="11028" max="11028" width="4" style="281" customWidth="1"/>
    <col min="11029" max="11030" width="2.7109375" style="281" customWidth="1"/>
    <col min="11031" max="11031" width="3.140625" style="281" customWidth="1"/>
    <col min="11032" max="11033" width="2.28515625" style="281" customWidth="1"/>
    <col min="11034" max="11034" width="1" style="281" customWidth="1"/>
    <col min="11035" max="11038" width="2.28515625" style="281" customWidth="1"/>
    <col min="11039" max="11039" width="2.42578125" style="281" customWidth="1"/>
    <col min="11040" max="11040" width="0.7109375" style="281" customWidth="1"/>
    <col min="11041" max="11041" width="2.28515625" style="281" customWidth="1"/>
    <col min="11042" max="11042" width="2.7109375" style="281" customWidth="1"/>
    <col min="11043" max="11043" width="2.5703125" style="281" customWidth="1"/>
    <col min="11044" max="11044" width="2.7109375" style="281" customWidth="1"/>
    <col min="11045" max="11045" width="5.7109375" style="281" customWidth="1"/>
    <col min="11046" max="11080" width="2.7109375" style="281" customWidth="1"/>
    <col min="11081" max="11081" width="5.28515625" style="281" bestFit="1" customWidth="1"/>
    <col min="11082" max="11082" width="21.85546875" style="281" bestFit="1" customWidth="1"/>
    <col min="11083" max="11083" width="5.5703125" style="281" bestFit="1" customWidth="1"/>
    <col min="11084" max="11084" width="18.140625" style="281" bestFit="1" customWidth="1"/>
    <col min="11085" max="11085" width="5.28515625" style="281" bestFit="1" customWidth="1"/>
    <col min="11086" max="11086" width="22.140625" style="281" bestFit="1" customWidth="1"/>
    <col min="11087" max="11087" width="5.5703125" style="281" bestFit="1" customWidth="1"/>
    <col min="11088" max="11118" width="5.7109375" style="281" customWidth="1"/>
    <col min="11119" max="11262" width="9.140625" style="281"/>
    <col min="11263" max="11263" width="19" style="281" customWidth="1"/>
    <col min="11264" max="11264" width="2.7109375" style="281" customWidth="1"/>
    <col min="11265" max="11265" width="3" style="281" customWidth="1"/>
    <col min="11266" max="11267" width="2.7109375" style="281" customWidth="1"/>
    <col min="11268" max="11268" width="3.7109375" style="281" customWidth="1"/>
    <col min="11269" max="11269" width="2.7109375" style="281" customWidth="1"/>
    <col min="11270" max="11270" width="3.42578125" style="281" customWidth="1"/>
    <col min="11271" max="11271" width="4" style="281" customWidth="1"/>
    <col min="11272" max="11272" width="3" style="281" customWidth="1"/>
    <col min="11273" max="11273" width="2.5703125" style="281" customWidth="1"/>
    <col min="11274" max="11274" width="3.42578125" style="281" customWidth="1"/>
    <col min="11275" max="11275" width="3" style="281" customWidth="1"/>
    <col min="11276" max="11276" width="1.28515625" style="281" customWidth="1"/>
    <col min="11277" max="11277" width="2" style="281" customWidth="1"/>
    <col min="11278" max="11279" width="2.7109375" style="281" customWidth="1"/>
    <col min="11280" max="11280" width="4.7109375" style="281" customWidth="1"/>
    <col min="11281" max="11281" width="1.7109375" style="281" customWidth="1"/>
    <col min="11282" max="11282" width="1.28515625" style="281" customWidth="1"/>
    <col min="11283" max="11283" width="3.7109375" style="281" customWidth="1"/>
    <col min="11284" max="11284" width="4" style="281" customWidth="1"/>
    <col min="11285" max="11286" width="2.7109375" style="281" customWidth="1"/>
    <col min="11287" max="11287" width="3.140625" style="281" customWidth="1"/>
    <col min="11288" max="11289" width="2.28515625" style="281" customWidth="1"/>
    <col min="11290" max="11290" width="1" style="281" customWidth="1"/>
    <col min="11291" max="11294" width="2.28515625" style="281" customWidth="1"/>
    <col min="11295" max="11295" width="2.42578125" style="281" customWidth="1"/>
    <col min="11296" max="11296" width="0.7109375" style="281" customWidth="1"/>
    <col min="11297" max="11297" width="2.28515625" style="281" customWidth="1"/>
    <col min="11298" max="11298" width="2.7109375" style="281" customWidth="1"/>
    <col min="11299" max="11299" width="2.5703125" style="281" customWidth="1"/>
    <col min="11300" max="11300" width="2.7109375" style="281" customWidth="1"/>
    <col min="11301" max="11301" width="5.7109375" style="281" customWidth="1"/>
    <col min="11302" max="11336" width="2.7109375" style="281" customWidth="1"/>
    <col min="11337" max="11337" width="5.28515625" style="281" bestFit="1" customWidth="1"/>
    <col min="11338" max="11338" width="21.85546875" style="281" bestFit="1" customWidth="1"/>
    <col min="11339" max="11339" width="5.5703125" style="281" bestFit="1" customWidth="1"/>
    <col min="11340" max="11340" width="18.140625" style="281" bestFit="1" customWidth="1"/>
    <col min="11341" max="11341" width="5.28515625" style="281" bestFit="1" customWidth="1"/>
    <col min="11342" max="11342" width="22.140625" style="281" bestFit="1" customWidth="1"/>
    <col min="11343" max="11343" width="5.5703125" style="281" bestFit="1" customWidth="1"/>
    <col min="11344" max="11374" width="5.7109375" style="281" customWidth="1"/>
    <col min="11375" max="11518" width="9.140625" style="281"/>
    <col min="11519" max="11519" width="19" style="281" customWidth="1"/>
    <col min="11520" max="11520" width="2.7109375" style="281" customWidth="1"/>
    <col min="11521" max="11521" width="3" style="281" customWidth="1"/>
    <col min="11522" max="11523" width="2.7109375" style="281" customWidth="1"/>
    <col min="11524" max="11524" width="3.7109375" style="281" customWidth="1"/>
    <col min="11525" max="11525" width="2.7109375" style="281" customWidth="1"/>
    <col min="11526" max="11526" width="3.42578125" style="281" customWidth="1"/>
    <col min="11527" max="11527" width="4" style="281" customWidth="1"/>
    <col min="11528" max="11528" width="3" style="281" customWidth="1"/>
    <col min="11529" max="11529" width="2.5703125" style="281" customWidth="1"/>
    <col min="11530" max="11530" width="3.42578125" style="281" customWidth="1"/>
    <col min="11531" max="11531" width="3" style="281" customWidth="1"/>
    <col min="11532" max="11532" width="1.28515625" style="281" customWidth="1"/>
    <col min="11533" max="11533" width="2" style="281" customWidth="1"/>
    <col min="11534" max="11535" width="2.7109375" style="281" customWidth="1"/>
    <col min="11536" max="11536" width="4.7109375" style="281" customWidth="1"/>
    <col min="11537" max="11537" width="1.7109375" style="281" customWidth="1"/>
    <col min="11538" max="11538" width="1.28515625" style="281" customWidth="1"/>
    <col min="11539" max="11539" width="3.7109375" style="281" customWidth="1"/>
    <col min="11540" max="11540" width="4" style="281" customWidth="1"/>
    <col min="11541" max="11542" width="2.7109375" style="281" customWidth="1"/>
    <col min="11543" max="11543" width="3.140625" style="281" customWidth="1"/>
    <col min="11544" max="11545" width="2.28515625" style="281" customWidth="1"/>
    <col min="11546" max="11546" width="1" style="281" customWidth="1"/>
    <col min="11547" max="11550" width="2.28515625" style="281" customWidth="1"/>
    <col min="11551" max="11551" width="2.42578125" style="281" customWidth="1"/>
    <col min="11552" max="11552" width="0.7109375" style="281" customWidth="1"/>
    <col min="11553" max="11553" width="2.28515625" style="281" customWidth="1"/>
    <col min="11554" max="11554" width="2.7109375" style="281" customWidth="1"/>
    <col min="11555" max="11555" width="2.5703125" style="281" customWidth="1"/>
    <col min="11556" max="11556" width="2.7109375" style="281" customWidth="1"/>
    <col min="11557" max="11557" width="5.7109375" style="281" customWidth="1"/>
    <col min="11558" max="11592" width="2.7109375" style="281" customWidth="1"/>
    <col min="11593" max="11593" width="5.28515625" style="281" bestFit="1" customWidth="1"/>
    <col min="11594" max="11594" width="21.85546875" style="281" bestFit="1" customWidth="1"/>
    <col min="11595" max="11595" width="5.5703125" style="281" bestFit="1" customWidth="1"/>
    <col min="11596" max="11596" width="18.140625" style="281" bestFit="1" customWidth="1"/>
    <col min="11597" max="11597" width="5.28515625" style="281" bestFit="1" customWidth="1"/>
    <col min="11598" max="11598" width="22.140625" style="281" bestFit="1" customWidth="1"/>
    <col min="11599" max="11599" width="5.5703125" style="281" bestFit="1" customWidth="1"/>
    <col min="11600" max="11630" width="5.7109375" style="281" customWidth="1"/>
    <col min="11631" max="11774" width="9.140625" style="281"/>
    <col min="11775" max="11775" width="19" style="281" customWidth="1"/>
    <col min="11776" max="11776" width="2.7109375" style="281" customWidth="1"/>
    <col min="11777" max="11777" width="3" style="281" customWidth="1"/>
    <col min="11778" max="11779" width="2.7109375" style="281" customWidth="1"/>
    <col min="11780" max="11780" width="3.7109375" style="281" customWidth="1"/>
    <col min="11781" max="11781" width="2.7109375" style="281" customWidth="1"/>
    <col min="11782" max="11782" width="3.42578125" style="281" customWidth="1"/>
    <col min="11783" max="11783" width="4" style="281" customWidth="1"/>
    <col min="11784" max="11784" width="3" style="281" customWidth="1"/>
    <col min="11785" max="11785" width="2.5703125" style="281" customWidth="1"/>
    <col min="11786" max="11786" width="3.42578125" style="281" customWidth="1"/>
    <col min="11787" max="11787" width="3" style="281" customWidth="1"/>
    <col min="11788" max="11788" width="1.28515625" style="281" customWidth="1"/>
    <col min="11789" max="11789" width="2" style="281" customWidth="1"/>
    <col min="11790" max="11791" width="2.7109375" style="281" customWidth="1"/>
    <col min="11792" max="11792" width="4.7109375" style="281" customWidth="1"/>
    <col min="11793" max="11793" width="1.7109375" style="281" customWidth="1"/>
    <col min="11794" max="11794" width="1.28515625" style="281" customWidth="1"/>
    <col min="11795" max="11795" width="3.7109375" style="281" customWidth="1"/>
    <col min="11796" max="11796" width="4" style="281" customWidth="1"/>
    <col min="11797" max="11798" width="2.7109375" style="281" customWidth="1"/>
    <col min="11799" max="11799" width="3.140625" style="281" customWidth="1"/>
    <col min="11800" max="11801" width="2.28515625" style="281" customWidth="1"/>
    <col min="11802" max="11802" width="1" style="281" customWidth="1"/>
    <col min="11803" max="11806" width="2.28515625" style="281" customWidth="1"/>
    <col min="11807" max="11807" width="2.42578125" style="281" customWidth="1"/>
    <col min="11808" max="11808" width="0.7109375" style="281" customWidth="1"/>
    <col min="11809" max="11809" width="2.28515625" style="281" customWidth="1"/>
    <col min="11810" max="11810" width="2.7109375" style="281" customWidth="1"/>
    <col min="11811" max="11811" width="2.5703125" style="281" customWidth="1"/>
    <col min="11812" max="11812" width="2.7109375" style="281" customWidth="1"/>
    <col min="11813" max="11813" width="5.7109375" style="281" customWidth="1"/>
    <col min="11814" max="11848" width="2.7109375" style="281" customWidth="1"/>
    <col min="11849" max="11849" width="5.28515625" style="281" bestFit="1" customWidth="1"/>
    <col min="11850" max="11850" width="21.85546875" style="281" bestFit="1" customWidth="1"/>
    <col min="11851" max="11851" width="5.5703125" style="281" bestFit="1" customWidth="1"/>
    <col min="11852" max="11852" width="18.140625" style="281" bestFit="1" customWidth="1"/>
    <col min="11853" max="11853" width="5.28515625" style="281" bestFit="1" customWidth="1"/>
    <col min="11854" max="11854" width="22.140625" style="281" bestFit="1" customWidth="1"/>
    <col min="11855" max="11855" width="5.5703125" style="281" bestFit="1" customWidth="1"/>
    <col min="11856" max="11886" width="5.7109375" style="281" customWidth="1"/>
    <col min="11887" max="12030" width="9.140625" style="281"/>
    <col min="12031" max="12031" width="19" style="281" customWidth="1"/>
    <col min="12032" max="12032" width="2.7109375" style="281" customWidth="1"/>
    <col min="12033" max="12033" width="3" style="281" customWidth="1"/>
    <col min="12034" max="12035" width="2.7109375" style="281" customWidth="1"/>
    <col min="12036" max="12036" width="3.7109375" style="281" customWidth="1"/>
    <col min="12037" max="12037" width="2.7109375" style="281" customWidth="1"/>
    <col min="12038" max="12038" width="3.42578125" style="281" customWidth="1"/>
    <col min="12039" max="12039" width="4" style="281" customWidth="1"/>
    <col min="12040" max="12040" width="3" style="281" customWidth="1"/>
    <col min="12041" max="12041" width="2.5703125" style="281" customWidth="1"/>
    <col min="12042" max="12042" width="3.42578125" style="281" customWidth="1"/>
    <col min="12043" max="12043" width="3" style="281" customWidth="1"/>
    <col min="12044" max="12044" width="1.28515625" style="281" customWidth="1"/>
    <col min="12045" max="12045" width="2" style="281" customWidth="1"/>
    <col min="12046" max="12047" width="2.7109375" style="281" customWidth="1"/>
    <col min="12048" max="12048" width="4.7109375" style="281" customWidth="1"/>
    <col min="12049" max="12049" width="1.7109375" style="281" customWidth="1"/>
    <col min="12050" max="12050" width="1.28515625" style="281" customWidth="1"/>
    <col min="12051" max="12051" width="3.7109375" style="281" customWidth="1"/>
    <col min="12052" max="12052" width="4" style="281" customWidth="1"/>
    <col min="12053" max="12054" width="2.7109375" style="281" customWidth="1"/>
    <col min="12055" max="12055" width="3.140625" style="281" customWidth="1"/>
    <col min="12056" max="12057" width="2.28515625" style="281" customWidth="1"/>
    <col min="12058" max="12058" width="1" style="281" customWidth="1"/>
    <col min="12059" max="12062" width="2.28515625" style="281" customWidth="1"/>
    <col min="12063" max="12063" width="2.42578125" style="281" customWidth="1"/>
    <col min="12064" max="12064" width="0.7109375" style="281" customWidth="1"/>
    <col min="12065" max="12065" width="2.28515625" style="281" customWidth="1"/>
    <col min="12066" max="12066" width="2.7109375" style="281" customWidth="1"/>
    <col min="12067" max="12067" width="2.5703125" style="281" customWidth="1"/>
    <col min="12068" max="12068" width="2.7109375" style="281" customWidth="1"/>
    <col min="12069" max="12069" width="5.7109375" style="281" customWidth="1"/>
    <col min="12070" max="12104" width="2.7109375" style="281" customWidth="1"/>
    <col min="12105" max="12105" width="5.28515625" style="281" bestFit="1" customWidth="1"/>
    <col min="12106" max="12106" width="21.85546875" style="281" bestFit="1" customWidth="1"/>
    <col min="12107" max="12107" width="5.5703125" style="281" bestFit="1" customWidth="1"/>
    <col min="12108" max="12108" width="18.140625" style="281" bestFit="1" customWidth="1"/>
    <col min="12109" max="12109" width="5.28515625" style="281" bestFit="1" customWidth="1"/>
    <col min="12110" max="12110" width="22.140625" style="281" bestFit="1" customWidth="1"/>
    <col min="12111" max="12111" width="5.5703125" style="281" bestFit="1" customWidth="1"/>
    <col min="12112" max="12142" width="5.7109375" style="281" customWidth="1"/>
    <col min="12143" max="12286" width="9.140625" style="281"/>
    <col min="12287" max="12287" width="19" style="281" customWidth="1"/>
    <col min="12288" max="12288" width="2.7109375" style="281" customWidth="1"/>
    <col min="12289" max="12289" width="3" style="281" customWidth="1"/>
    <col min="12290" max="12291" width="2.7109375" style="281" customWidth="1"/>
    <col min="12292" max="12292" width="3.7109375" style="281" customWidth="1"/>
    <col min="12293" max="12293" width="2.7109375" style="281" customWidth="1"/>
    <col min="12294" max="12294" width="3.42578125" style="281" customWidth="1"/>
    <col min="12295" max="12295" width="4" style="281" customWidth="1"/>
    <col min="12296" max="12296" width="3" style="281" customWidth="1"/>
    <col min="12297" max="12297" width="2.5703125" style="281" customWidth="1"/>
    <col min="12298" max="12298" width="3.42578125" style="281" customWidth="1"/>
    <col min="12299" max="12299" width="3" style="281" customWidth="1"/>
    <col min="12300" max="12300" width="1.28515625" style="281" customWidth="1"/>
    <col min="12301" max="12301" width="2" style="281" customWidth="1"/>
    <col min="12302" max="12303" width="2.7109375" style="281" customWidth="1"/>
    <col min="12304" max="12304" width="4.7109375" style="281" customWidth="1"/>
    <col min="12305" max="12305" width="1.7109375" style="281" customWidth="1"/>
    <col min="12306" max="12306" width="1.28515625" style="281" customWidth="1"/>
    <col min="12307" max="12307" width="3.7109375" style="281" customWidth="1"/>
    <col min="12308" max="12308" width="4" style="281" customWidth="1"/>
    <col min="12309" max="12310" width="2.7109375" style="281" customWidth="1"/>
    <col min="12311" max="12311" width="3.140625" style="281" customWidth="1"/>
    <col min="12312" max="12313" width="2.28515625" style="281" customWidth="1"/>
    <col min="12314" max="12314" width="1" style="281" customWidth="1"/>
    <col min="12315" max="12318" width="2.28515625" style="281" customWidth="1"/>
    <col min="12319" max="12319" width="2.42578125" style="281" customWidth="1"/>
    <col min="12320" max="12320" width="0.7109375" style="281" customWidth="1"/>
    <col min="12321" max="12321" width="2.28515625" style="281" customWidth="1"/>
    <col min="12322" max="12322" width="2.7109375" style="281" customWidth="1"/>
    <col min="12323" max="12323" width="2.5703125" style="281" customWidth="1"/>
    <col min="12324" max="12324" width="2.7109375" style="281" customWidth="1"/>
    <col min="12325" max="12325" width="5.7109375" style="281" customWidth="1"/>
    <col min="12326" max="12360" width="2.7109375" style="281" customWidth="1"/>
    <col min="12361" max="12361" width="5.28515625" style="281" bestFit="1" customWidth="1"/>
    <col min="12362" max="12362" width="21.85546875" style="281" bestFit="1" customWidth="1"/>
    <col min="12363" max="12363" width="5.5703125" style="281" bestFit="1" customWidth="1"/>
    <col min="12364" max="12364" width="18.140625" style="281" bestFit="1" customWidth="1"/>
    <col min="12365" max="12365" width="5.28515625" style="281" bestFit="1" customWidth="1"/>
    <col min="12366" max="12366" width="22.140625" style="281" bestFit="1" customWidth="1"/>
    <col min="12367" max="12367" width="5.5703125" style="281" bestFit="1" customWidth="1"/>
    <col min="12368" max="12398" width="5.7109375" style="281" customWidth="1"/>
    <col min="12399" max="12542" width="9.140625" style="281"/>
    <col min="12543" max="12543" width="19" style="281" customWidth="1"/>
    <col min="12544" max="12544" width="2.7109375" style="281" customWidth="1"/>
    <col min="12545" max="12545" width="3" style="281" customWidth="1"/>
    <col min="12546" max="12547" width="2.7109375" style="281" customWidth="1"/>
    <col min="12548" max="12548" width="3.7109375" style="281" customWidth="1"/>
    <col min="12549" max="12549" width="2.7109375" style="281" customWidth="1"/>
    <col min="12550" max="12550" width="3.42578125" style="281" customWidth="1"/>
    <col min="12551" max="12551" width="4" style="281" customWidth="1"/>
    <col min="12552" max="12552" width="3" style="281" customWidth="1"/>
    <col min="12553" max="12553" width="2.5703125" style="281" customWidth="1"/>
    <col min="12554" max="12554" width="3.42578125" style="281" customWidth="1"/>
    <col min="12555" max="12555" width="3" style="281" customWidth="1"/>
    <col min="12556" max="12556" width="1.28515625" style="281" customWidth="1"/>
    <col min="12557" max="12557" width="2" style="281" customWidth="1"/>
    <col min="12558" max="12559" width="2.7109375" style="281" customWidth="1"/>
    <col min="12560" max="12560" width="4.7109375" style="281" customWidth="1"/>
    <col min="12561" max="12561" width="1.7109375" style="281" customWidth="1"/>
    <col min="12562" max="12562" width="1.28515625" style="281" customWidth="1"/>
    <col min="12563" max="12563" width="3.7109375" style="281" customWidth="1"/>
    <col min="12564" max="12564" width="4" style="281" customWidth="1"/>
    <col min="12565" max="12566" width="2.7109375" style="281" customWidth="1"/>
    <col min="12567" max="12567" width="3.140625" style="281" customWidth="1"/>
    <col min="12568" max="12569" width="2.28515625" style="281" customWidth="1"/>
    <col min="12570" max="12570" width="1" style="281" customWidth="1"/>
    <col min="12571" max="12574" width="2.28515625" style="281" customWidth="1"/>
    <col min="12575" max="12575" width="2.42578125" style="281" customWidth="1"/>
    <col min="12576" max="12576" width="0.7109375" style="281" customWidth="1"/>
    <col min="12577" max="12577" width="2.28515625" style="281" customWidth="1"/>
    <col min="12578" max="12578" width="2.7109375" style="281" customWidth="1"/>
    <col min="12579" max="12579" width="2.5703125" style="281" customWidth="1"/>
    <col min="12580" max="12580" width="2.7109375" style="281" customWidth="1"/>
    <col min="12581" max="12581" width="5.7109375" style="281" customWidth="1"/>
    <col min="12582" max="12616" width="2.7109375" style="281" customWidth="1"/>
    <col min="12617" max="12617" width="5.28515625" style="281" bestFit="1" customWidth="1"/>
    <col min="12618" max="12618" width="21.85546875" style="281" bestFit="1" customWidth="1"/>
    <col min="12619" max="12619" width="5.5703125" style="281" bestFit="1" customWidth="1"/>
    <col min="12620" max="12620" width="18.140625" style="281" bestFit="1" customWidth="1"/>
    <col min="12621" max="12621" width="5.28515625" style="281" bestFit="1" customWidth="1"/>
    <col min="12622" max="12622" width="22.140625" style="281" bestFit="1" customWidth="1"/>
    <col min="12623" max="12623" width="5.5703125" style="281" bestFit="1" customWidth="1"/>
    <col min="12624" max="12654" width="5.7109375" style="281" customWidth="1"/>
    <col min="12655" max="12798" width="9.140625" style="281"/>
    <col min="12799" max="12799" width="19" style="281" customWidth="1"/>
    <col min="12800" max="12800" width="2.7109375" style="281" customWidth="1"/>
    <col min="12801" max="12801" width="3" style="281" customWidth="1"/>
    <col min="12802" max="12803" width="2.7109375" style="281" customWidth="1"/>
    <col min="12804" max="12804" width="3.7109375" style="281" customWidth="1"/>
    <col min="12805" max="12805" width="2.7109375" style="281" customWidth="1"/>
    <col min="12806" max="12806" width="3.42578125" style="281" customWidth="1"/>
    <col min="12807" max="12807" width="4" style="281" customWidth="1"/>
    <col min="12808" max="12808" width="3" style="281" customWidth="1"/>
    <col min="12809" max="12809" width="2.5703125" style="281" customWidth="1"/>
    <col min="12810" max="12810" width="3.42578125" style="281" customWidth="1"/>
    <col min="12811" max="12811" width="3" style="281" customWidth="1"/>
    <col min="12812" max="12812" width="1.28515625" style="281" customWidth="1"/>
    <col min="12813" max="12813" width="2" style="281" customWidth="1"/>
    <col min="12814" max="12815" width="2.7109375" style="281" customWidth="1"/>
    <col min="12816" max="12816" width="4.7109375" style="281" customWidth="1"/>
    <col min="12817" max="12817" width="1.7109375" style="281" customWidth="1"/>
    <col min="12818" max="12818" width="1.28515625" style="281" customWidth="1"/>
    <col min="12819" max="12819" width="3.7109375" style="281" customWidth="1"/>
    <col min="12820" max="12820" width="4" style="281" customWidth="1"/>
    <col min="12821" max="12822" width="2.7109375" style="281" customWidth="1"/>
    <col min="12823" max="12823" width="3.140625" style="281" customWidth="1"/>
    <col min="12824" max="12825" width="2.28515625" style="281" customWidth="1"/>
    <col min="12826" max="12826" width="1" style="281" customWidth="1"/>
    <col min="12827" max="12830" width="2.28515625" style="281" customWidth="1"/>
    <col min="12831" max="12831" width="2.42578125" style="281" customWidth="1"/>
    <col min="12832" max="12832" width="0.7109375" style="281" customWidth="1"/>
    <col min="12833" max="12833" width="2.28515625" style="281" customWidth="1"/>
    <col min="12834" max="12834" width="2.7109375" style="281" customWidth="1"/>
    <col min="12835" max="12835" width="2.5703125" style="281" customWidth="1"/>
    <col min="12836" max="12836" width="2.7109375" style="281" customWidth="1"/>
    <col min="12837" max="12837" width="5.7109375" style="281" customWidth="1"/>
    <col min="12838" max="12872" width="2.7109375" style="281" customWidth="1"/>
    <col min="12873" max="12873" width="5.28515625" style="281" bestFit="1" customWidth="1"/>
    <col min="12874" max="12874" width="21.85546875" style="281" bestFit="1" customWidth="1"/>
    <col min="12875" max="12875" width="5.5703125" style="281" bestFit="1" customWidth="1"/>
    <col min="12876" max="12876" width="18.140625" style="281" bestFit="1" customWidth="1"/>
    <col min="12877" max="12877" width="5.28515625" style="281" bestFit="1" customWidth="1"/>
    <col min="12878" max="12878" width="22.140625" style="281" bestFit="1" customWidth="1"/>
    <col min="12879" max="12879" width="5.5703125" style="281" bestFit="1" customWidth="1"/>
    <col min="12880" max="12910" width="5.7109375" style="281" customWidth="1"/>
    <col min="12911" max="13054" width="9.140625" style="281"/>
    <col min="13055" max="13055" width="19" style="281" customWidth="1"/>
    <col min="13056" max="13056" width="2.7109375" style="281" customWidth="1"/>
    <col min="13057" max="13057" width="3" style="281" customWidth="1"/>
    <col min="13058" max="13059" width="2.7109375" style="281" customWidth="1"/>
    <col min="13060" max="13060" width="3.7109375" style="281" customWidth="1"/>
    <col min="13061" max="13061" width="2.7109375" style="281" customWidth="1"/>
    <col min="13062" max="13062" width="3.42578125" style="281" customWidth="1"/>
    <col min="13063" max="13063" width="4" style="281" customWidth="1"/>
    <col min="13064" max="13064" width="3" style="281" customWidth="1"/>
    <col min="13065" max="13065" width="2.5703125" style="281" customWidth="1"/>
    <col min="13066" max="13066" width="3.42578125" style="281" customWidth="1"/>
    <col min="13067" max="13067" width="3" style="281" customWidth="1"/>
    <col min="13068" max="13068" width="1.28515625" style="281" customWidth="1"/>
    <col min="13069" max="13069" width="2" style="281" customWidth="1"/>
    <col min="13070" max="13071" width="2.7109375" style="281" customWidth="1"/>
    <col min="13072" max="13072" width="4.7109375" style="281" customWidth="1"/>
    <col min="13073" max="13073" width="1.7109375" style="281" customWidth="1"/>
    <col min="13074" max="13074" width="1.28515625" style="281" customWidth="1"/>
    <col min="13075" max="13075" width="3.7109375" style="281" customWidth="1"/>
    <col min="13076" max="13076" width="4" style="281" customWidth="1"/>
    <col min="13077" max="13078" width="2.7109375" style="281" customWidth="1"/>
    <col min="13079" max="13079" width="3.140625" style="281" customWidth="1"/>
    <col min="13080" max="13081" width="2.28515625" style="281" customWidth="1"/>
    <col min="13082" max="13082" width="1" style="281" customWidth="1"/>
    <col min="13083" max="13086" width="2.28515625" style="281" customWidth="1"/>
    <col min="13087" max="13087" width="2.42578125" style="281" customWidth="1"/>
    <col min="13088" max="13088" width="0.7109375" style="281" customWidth="1"/>
    <col min="13089" max="13089" width="2.28515625" style="281" customWidth="1"/>
    <col min="13090" max="13090" width="2.7109375" style="281" customWidth="1"/>
    <col min="13091" max="13091" width="2.5703125" style="281" customWidth="1"/>
    <col min="13092" max="13092" width="2.7109375" style="281" customWidth="1"/>
    <col min="13093" max="13093" width="5.7109375" style="281" customWidth="1"/>
    <col min="13094" max="13128" width="2.7109375" style="281" customWidth="1"/>
    <col min="13129" max="13129" width="5.28515625" style="281" bestFit="1" customWidth="1"/>
    <col min="13130" max="13130" width="21.85546875" style="281" bestFit="1" customWidth="1"/>
    <col min="13131" max="13131" width="5.5703125" style="281" bestFit="1" customWidth="1"/>
    <col min="13132" max="13132" width="18.140625" style="281" bestFit="1" customWidth="1"/>
    <col min="13133" max="13133" width="5.28515625" style="281" bestFit="1" customWidth="1"/>
    <col min="13134" max="13134" width="22.140625" style="281" bestFit="1" customWidth="1"/>
    <col min="13135" max="13135" width="5.5703125" style="281" bestFit="1" customWidth="1"/>
    <col min="13136" max="13166" width="5.7109375" style="281" customWidth="1"/>
    <col min="13167" max="13310" width="9.140625" style="281"/>
    <col min="13311" max="13311" width="19" style="281" customWidth="1"/>
    <col min="13312" max="13312" width="2.7109375" style="281" customWidth="1"/>
    <col min="13313" max="13313" width="3" style="281" customWidth="1"/>
    <col min="13314" max="13315" width="2.7109375" style="281" customWidth="1"/>
    <col min="13316" max="13316" width="3.7109375" style="281" customWidth="1"/>
    <col min="13317" max="13317" width="2.7109375" style="281" customWidth="1"/>
    <col min="13318" max="13318" width="3.42578125" style="281" customWidth="1"/>
    <col min="13319" max="13319" width="4" style="281" customWidth="1"/>
    <col min="13320" max="13320" width="3" style="281" customWidth="1"/>
    <col min="13321" max="13321" width="2.5703125" style="281" customWidth="1"/>
    <col min="13322" max="13322" width="3.42578125" style="281" customWidth="1"/>
    <col min="13323" max="13323" width="3" style="281" customWidth="1"/>
    <col min="13324" max="13324" width="1.28515625" style="281" customWidth="1"/>
    <col min="13325" max="13325" width="2" style="281" customWidth="1"/>
    <col min="13326" max="13327" width="2.7109375" style="281" customWidth="1"/>
    <col min="13328" max="13328" width="4.7109375" style="281" customWidth="1"/>
    <col min="13329" max="13329" width="1.7109375" style="281" customWidth="1"/>
    <col min="13330" max="13330" width="1.28515625" style="281" customWidth="1"/>
    <col min="13331" max="13331" width="3.7109375" style="281" customWidth="1"/>
    <col min="13332" max="13332" width="4" style="281" customWidth="1"/>
    <col min="13333" max="13334" width="2.7109375" style="281" customWidth="1"/>
    <col min="13335" max="13335" width="3.140625" style="281" customWidth="1"/>
    <col min="13336" max="13337" width="2.28515625" style="281" customWidth="1"/>
    <col min="13338" max="13338" width="1" style="281" customWidth="1"/>
    <col min="13339" max="13342" width="2.28515625" style="281" customWidth="1"/>
    <col min="13343" max="13343" width="2.42578125" style="281" customWidth="1"/>
    <col min="13344" max="13344" width="0.7109375" style="281" customWidth="1"/>
    <col min="13345" max="13345" width="2.28515625" style="281" customWidth="1"/>
    <col min="13346" max="13346" width="2.7109375" style="281" customWidth="1"/>
    <col min="13347" max="13347" width="2.5703125" style="281" customWidth="1"/>
    <col min="13348" max="13348" width="2.7109375" style="281" customWidth="1"/>
    <col min="13349" max="13349" width="5.7109375" style="281" customWidth="1"/>
    <col min="13350" max="13384" width="2.7109375" style="281" customWidth="1"/>
    <col min="13385" max="13385" width="5.28515625" style="281" bestFit="1" customWidth="1"/>
    <col min="13386" max="13386" width="21.85546875" style="281" bestFit="1" customWidth="1"/>
    <col min="13387" max="13387" width="5.5703125" style="281" bestFit="1" customWidth="1"/>
    <col min="13388" max="13388" width="18.140625" style="281" bestFit="1" customWidth="1"/>
    <col min="13389" max="13389" width="5.28515625" style="281" bestFit="1" customWidth="1"/>
    <col min="13390" max="13390" width="22.140625" style="281" bestFit="1" customWidth="1"/>
    <col min="13391" max="13391" width="5.5703125" style="281" bestFit="1" customWidth="1"/>
    <col min="13392" max="13422" width="5.7109375" style="281" customWidth="1"/>
    <col min="13423" max="13566" width="9.140625" style="281"/>
    <col min="13567" max="13567" width="19" style="281" customWidth="1"/>
    <col min="13568" max="13568" width="2.7109375" style="281" customWidth="1"/>
    <col min="13569" max="13569" width="3" style="281" customWidth="1"/>
    <col min="13570" max="13571" width="2.7109375" style="281" customWidth="1"/>
    <col min="13572" max="13572" width="3.7109375" style="281" customWidth="1"/>
    <col min="13573" max="13573" width="2.7109375" style="281" customWidth="1"/>
    <col min="13574" max="13574" width="3.42578125" style="281" customWidth="1"/>
    <col min="13575" max="13575" width="4" style="281" customWidth="1"/>
    <col min="13576" max="13576" width="3" style="281" customWidth="1"/>
    <col min="13577" max="13577" width="2.5703125" style="281" customWidth="1"/>
    <col min="13578" max="13578" width="3.42578125" style="281" customWidth="1"/>
    <col min="13579" max="13579" width="3" style="281" customWidth="1"/>
    <col min="13580" max="13580" width="1.28515625" style="281" customWidth="1"/>
    <col min="13581" max="13581" width="2" style="281" customWidth="1"/>
    <col min="13582" max="13583" width="2.7109375" style="281" customWidth="1"/>
    <col min="13584" max="13584" width="4.7109375" style="281" customWidth="1"/>
    <col min="13585" max="13585" width="1.7109375" style="281" customWidth="1"/>
    <col min="13586" max="13586" width="1.28515625" style="281" customWidth="1"/>
    <col min="13587" max="13587" width="3.7109375" style="281" customWidth="1"/>
    <col min="13588" max="13588" width="4" style="281" customWidth="1"/>
    <col min="13589" max="13590" width="2.7109375" style="281" customWidth="1"/>
    <col min="13591" max="13591" width="3.140625" style="281" customWidth="1"/>
    <col min="13592" max="13593" width="2.28515625" style="281" customWidth="1"/>
    <col min="13594" max="13594" width="1" style="281" customWidth="1"/>
    <col min="13595" max="13598" width="2.28515625" style="281" customWidth="1"/>
    <col min="13599" max="13599" width="2.42578125" style="281" customWidth="1"/>
    <col min="13600" max="13600" width="0.7109375" style="281" customWidth="1"/>
    <col min="13601" max="13601" width="2.28515625" style="281" customWidth="1"/>
    <col min="13602" max="13602" width="2.7109375" style="281" customWidth="1"/>
    <col min="13603" max="13603" width="2.5703125" style="281" customWidth="1"/>
    <col min="13604" max="13604" width="2.7109375" style="281" customWidth="1"/>
    <col min="13605" max="13605" width="5.7109375" style="281" customWidth="1"/>
    <col min="13606" max="13640" width="2.7109375" style="281" customWidth="1"/>
    <col min="13641" max="13641" width="5.28515625" style="281" bestFit="1" customWidth="1"/>
    <col min="13642" max="13642" width="21.85546875" style="281" bestFit="1" customWidth="1"/>
    <col min="13643" max="13643" width="5.5703125" style="281" bestFit="1" customWidth="1"/>
    <col min="13644" max="13644" width="18.140625" style="281" bestFit="1" customWidth="1"/>
    <col min="13645" max="13645" width="5.28515625" style="281" bestFit="1" customWidth="1"/>
    <col min="13646" max="13646" width="22.140625" style="281" bestFit="1" customWidth="1"/>
    <col min="13647" max="13647" width="5.5703125" style="281" bestFit="1" customWidth="1"/>
    <col min="13648" max="13678" width="5.7109375" style="281" customWidth="1"/>
    <col min="13679" max="13822" width="9.140625" style="281"/>
    <col min="13823" max="13823" width="19" style="281" customWidth="1"/>
    <col min="13824" max="13824" width="2.7109375" style="281" customWidth="1"/>
    <col min="13825" max="13825" width="3" style="281" customWidth="1"/>
    <col min="13826" max="13827" width="2.7109375" style="281" customWidth="1"/>
    <col min="13828" max="13828" width="3.7109375" style="281" customWidth="1"/>
    <col min="13829" max="13829" width="2.7109375" style="281" customWidth="1"/>
    <col min="13830" max="13830" width="3.42578125" style="281" customWidth="1"/>
    <col min="13831" max="13831" width="4" style="281" customWidth="1"/>
    <col min="13832" max="13832" width="3" style="281" customWidth="1"/>
    <col min="13833" max="13833" width="2.5703125" style="281" customWidth="1"/>
    <col min="13834" max="13834" width="3.42578125" style="281" customWidth="1"/>
    <col min="13835" max="13835" width="3" style="281" customWidth="1"/>
    <col min="13836" max="13836" width="1.28515625" style="281" customWidth="1"/>
    <col min="13837" max="13837" width="2" style="281" customWidth="1"/>
    <col min="13838" max="13839" width="2.7109375" style="281" customWidth="1"/>
    <col min="13840" max="13840" width="4.7109375" style="281" customWidth="1"/>
    <col min="13841" max="13841" width="1.7109375" style="281" customWidth="1"/>
    <col min="13842" max="13842" width="1.28515625" style="281" customWidth="1"/>
    <col min="13843" max="13843" width="3.7109375" style="281" customWidth="1"/>
    <col min="13844" max="13844" width="4" style="281" customWidth="1"/>
    <col min="13845" max="13846" width="2.7109375" style="281" customWidth="1"/>
    <col min="13847" max="13847" width="3.140625" style="281" customWidth="1"/>
    <col min="13848" max="13849" width="2.28515625" style="281" customWidth="1"/>
    <col min="13850" max="13850" width="1" style="281" customWidth="1"/>
    <col min="13851" max="13854" width="2.28515625" style="281" customWidth="1"/>
    <col min="13855" max="13855" width="2.42578125" style="281" customWidth="1"/>
    <col min="13856" max="13856" width="0.7109375" style="281" customWidth="1"/>
    <col min="13857" max="13857" width="2.28515625" style="281" customWidth="1"/>
    <col min="13858" max="13858" width="2.7109375" style="281" customWidth="1"/>
    <col min="13859" max="13859" width="2.5703125" style="281" customWidth="1"/>
    <col min="13860" max="13860" width="2.7109375" style="281" customWidth="1"/>
    <col min="13861" max="13861" width="5.7109375" style="281" customWidth="1"/>
    <col min="13862" max="13896" width="2.7109375" style="281" customWidth="1"/>
    <col min="13897" max="13897" width="5.28515625" style="281" bestFit="1" customWidth="1"/>
    <col min="13898" max="13898" width="21.85546875" style="281" bestFit="1" customWidth="1"/>
    <col min="13899" max="13899" width="5.5703125" style="281" bestFit="1" customWidth="1"/>
    <col min="13900" max="13900" width="18.140625" style="281" bestFit="1" customWidth="1"/>
    <col min="13901" max="13901" width="5.28515625" style="281" bestFit="1" customWidth="1"/>
    <col min="13902" max="13902" width="22.140625" style="281" bestFit="1" customWidth="1"/>
    <col min="13903" max="13903" width="5.5703125" style="281" bestFit="1" customWidth="1"/>
    <col min="13904" max="13934" width="5.7109375" style="281" customWidth="1"/>
    <col min="13935" max="14078" width="9.140625" style="281"/>
    <col min="14079" max="14079" width="19" style="281" customWidth="1"/>
    <col min="14080" max="14080" width="2.7109375" style="281" customWidth="1"/>
    <col min="14081" max="14081" width="3" style="281" customWidth="1"/>
    <col min="14082" max="14083" width="2.7109375" style="281" customWidth="1"/>
    <col min="14084" max="14084" width="3.7109375" style="281" customWidth="1"/>
    <col min="14085" max="14085" width="2.7109375" style="281" customWidth="1"/>
    <col min="14086" max="14086" width="3.42578125" style="281" customWidth="1"/>
    <col min="14087" max="14087" width="4" style="281" customWidth="1"/>
    <col min="14088" max="14088" width="3" style="281" customWidth="1"/>
    <col min="14089" max="14089" width="2.5703125" style="281" customWidth="1"/>
    <col min="14090" max="14090" width="3.42578125" style="281" customWidth="1"/>
    <col min="14091" max="14091" width="3" style="281" customWidth="1"/>
    <col min="14092" max="14092" width="1.28515625" style="281" customWidth="1"/>
    <col min="14093" max="14093" width="2" style="281" customWidth="1"/>
    <col min="14094" max="14095" width="2.7109375" style="281" customWidth="1"/>
    <col min="14096" max="14096" width="4.7109375" style="281" customWidth="1"/>
    <col min="14097" max="14097" width="1.7109375" style="281" customWidth="1"/>
    <col min="14098" max="14098" width="1.28515625" style="281" customWidth="1"/>
    <col min="14099" max="14099" width="3.7109375" style="281" customWidth="1"/>
    <col min="14100" max="14100" width="4" style="281" customWidth="1"/>
    <col min="14101" max="14102" width="2.7109375" style="281" customWidth="1"/>
    <col min="14103" max="14103" width="3.140625" style="281" customWidth="1"/>
    <col min="14104" max="14105" width="2.28515625" style="281" customWidth="1"/>
    <col min="14106" max="14106" width="1" style="281" customWidth="1"/>
    <col min="14107" max="14110" width="2.28515625" style="281" customWidth="1"/>
    <col min="14111" max="14111" width="2.42578125" style="281" customWidth="1"/>
    <col min="14112" max="14112" width="0.7109375" style="281" customWidth="1"/>
    <col min="14113" max="14113" width="2.28515625" style="281" customWidth="1"/>
    <col min="14114" max="14114" width="2.7109375" style="281" customWidth="1"/>
    <col min="14115" max="14115" width="2.5703125" style="281" customWidth="1"/>
    <col min="14116" max="14116" width="2.7109375" style="281" customWidth="1"/>
    <col min="14117" max="14117" width="5.7109375" style="281" customWidth="1"/>
    <col min="14118" max="14152" width="2.7109375" style="281" customWidth="1"/>
    <col min="14153" max="14153" width="5.28515625" style="281" bestFit="1" customWidth="1"/>
    <col min="14154" max="14154" width="21.85546875" style="281" bestFit="1" customWidth="1"/>
    <col min="14155" max="14155" width="5.5703125" style="281" bestFit="1" customWidth="1"/>
    <col min="14156" max="14156" width="18.140625" style="281" bestFit="1" customWidth="1"/>
    <col min="14157" max="14157" width="5.28515625" style="281" bestFit="1" customWidth="1"/>
    <col min="14158" max="14158" width="22.140625" style="281" bestFit="1" customWidth="1"/>
    <col min="14159" max="14159" width="5.5703125" style="281" bestFit="1" customWidth="1"/>
    <col min="14160" max="14190" width="5.7109375" style="281" customWidth="1"/>
    <col min="14191" max="14334" width="9.140625" style="281"/>
    <col min="14335" max="14335" width="19" style="281" customWidth="1"/>
    <col min="14336" max="14336" width="2.7109375" style="281" customWidth="1"/>
    <col min="14337" max="14337" width="3" style="281" customWidth="1"/>
    <col min="14338" max="14339" width="2.7109375" style="281" customWidth="1"/>
    <col min="14340" max="14340" width="3.7109375" style="281" customWidth="1"/>
    <col min="14341" max="14341" width="2.7109375" style="281" customWidth="1"/>
    <col min="14342" max="14342" width="3.42578125" style="281" customWidth="1"/>
    <col min="14343" max="14343" width="4" style="281" customWidth="1"/>
    <col min="14344" max="14344" width="3" style="281" customWidth="1"/>
    <col min="14345" max="14345" width="2.5703125" style="281" customWidth="1"/>
    <col min="14346" max="14346" width="3.42578125" style="281" customWidth="1"/>
    <col min="14347" max="14347" width="3" style="281" customWidth="1"/>
    <col min="14348" max="14348" width="1.28515625" style="281" customWidth="1"/>
    <col min="14349" max="14349" width="2" style="281" customWidth="1"/>
    <col min="14350" max="14351" width="2.7109375" style="281" customWidth="1"/>
    <col min="14352" max="14352" width="4.7109375" style="281" customWidth="1"/>
    <col min="14353" max="14353" width="1.7109375" style="281" customWidth="1"/>
    <col min="14354" max="14354" width="1.28515625" style="281" customWidth="1"/>
    <col min="14355" max="14355" width="3.7109375" style="281" customWidth="1"/>
    <col min="14356" max="14356" width="4" style="281" customWidth="1"/>
    <col min="14357" max="14358" width="2.7109375" style="281" customWidth="1"/>
    <col min="14359" max="14359" width="3.140625" style="281" customWidth="1"/>
    <col min="14360" max="14361" width="2.28515625" style="281" customWidth="1"/>
    <col min="14362" max="14362" width="1" style="281" customWidth="1"/>
    <col min="14363" max="14366" width="2.28515625" style="281" customWidth="1"/>
    <col min="14367" max="14367" width="2.42578125" style="281" customWidth="1"/>
    <col min="14368" max="14368" width="0.7109375" style="281" customWidth="1"/>
    <col min="14369" max="14369" width="2.28515625" style="281" customWidth="1"/>
    <col min="14370" max="14370" width="2.7109375" style="281" customWidth="1"/>
    <col min="14371" max="14371" width="2.5703125" style="281" customWidth="1"/>
    <col min="14372" max="14372" width="2.7109375" style="281" customWidth="1"/>
    <col min="14373" max="14373" width="5.7109375" style="281" customWidth="1"/>
    <col min="14374" max="14408" width="2.7109375" style="281" customWidth="1"/>
    <col min="14409" max="14409" width="5.28515625" style="281" bestFit="1" customWidth="1"/>
    <col min="14410" max="14410" width="21.85546875" style="281" bestFit="1" customWidth="1"/>
    <col min="14411" max="14411" width="5.5703125" style="281" bestFit="1" customWidth="1"/>
    <col min="14412" max="14412" width="18.140625" style="281" bestFit="1" customWidth="1"/>
    <col min="14413" max="14413" width="5.28515625" style="281" bestFit="1" customWidth="1"/>
    <col min="14414" max="14414" width="22.140625" style="281" bestFit="1" customWidth="1"/>
    <col min="14415" max="14415" width="5.5703125" style="281" bestFit="1" customWidth="1"/>
    <col min="14416" max="14446" width="5.7109375" style="281" customWidth="1"/>
    <col min="14447" max="14590" width="9.140625" style="281"/>
    <col min="14591" max="14591" width="19" style="281" customWidth="1"/>
    <col min="14592" max="14592" width="2.7109375" style="281" customWidth="1"/>
    <col min="14593" max="14593" width="3" style="281" customWidth="1"/>
    <col min="14594" max="14595" width="2.7109375" style="281" customWidth="1"/>
    <col min="14596" max="14596" width="3.7109375" style="281" customWidth="1"/>
    <col min="14597" max="14597" width="2.7109375" style="281" customWidth="1"/>
    <col min="14598" max="14598" width="3.42578125" style="281" customWidth="1"/>
    <col min="14599" max="14599" width="4" style="281" customWidth="1"/>
    <col min="14600" max="14600" width="3" style="281" customWidth="1"/>
    <col min="14601" max="14601" width="2.5703125" style="281" customWidth="1"/>
    <col min="14602" max="14602" width="3.42578125" style="281" customWidth="1"/>
    <col min="14603" max="14603" width="3" style="281" customWidth="1"/>
    <col min="14604" max="14604" width="1.28515625" style="281" customWidth="1"/>
    <col min="14605" max="14605" width="2" style="281" customWidth="1"/>
    <col min="14606" max="14607" width="2.7109375" style="281" customWidth="1"/>
    <col min="14608" max="14608" width="4.7109375" style="281" customWidth="1"/>
    <col min="14609" max="14609" width="1.7109375" style="281" customWidth="1"/>
    <col min="14610" max="14610" width="1.28515625" style="281" customWidth="1"/>
    <col min="14611" max="14611" width="3.7109375" style="281" customWidth="1"/>
    <col min="14612" max="14612" width="4" style="281" customWidth="1"/>
    <col min="14613" max="14614" width="2.7109375" style="281" customWidth="1"/>
    <col min="14615" max="14615" width="3.140625" style="281" customWidth="1"/>
    <col min="14616" max="14617" width="2.28515625" style="281" customWidth="1"/>
    <col min="14618" max="14618" width="1" style="281" customWidth="1"/>
    <col min="14619" max="14622" width="2.28515625" style="281" customWidth="1"/>
    <col min="14623" max="14623" width="2.42578125" style="281" customWidth="1"/>
    <col min="14624" max="14624" width="0.7109375" style="281" customWidth="1"/>
    <col min="14625" max="14625" width="2.28515625" style="281" customWidth="1"/>
    <col min="14626" max="14626" width="2.7109375" style="281" customWidth="1"/>
    <col min="14627" max="14627" width="2.5703125" style="281" customWidth="1"/>
    <col min="14628" max="14628" width="2.7109375" style="281" customWidth="1"/>
    <col min="14629" max="14629" width="5.7109375" style="281" customWidth="1"/>
    <col min="14630" max="14664" width="2.7109375" style="281" customWidth="1"/>
    <col min="14665" max="14665" width="5.28515625" style="281" bestFit="1" customWidth="1"/>
    <col min="14666" max="14666" width="21.85546875" style="281" bestFit="1" customWidth="1"/>
    <col min="14667" max="14667" width="5.5703125" style="281" bestFit="1" customWidth="1"/>
    <col min="14668" max="14668" width="18.140625" style="281" bestFit="1" customWidth="1"/>
    <col min="14669" max="14669" width="5.28515625" style="281" bestFit="1" customWidth="1"/>
    <col min="14670" max="14670" width="22.140625" style="281" bestFit="1" customWidth="1"/>
    <col min="14671" max="14671" width="5.5703125" style="281" bestFit="1" customWidth="1"/>
    <col min="14672" max="14702" width="5.7109375" style="281" customWidth="1"/>
    <col min="14703" max="14846" width="9.140625" style="281"/>
    <col min="14847" max="14847" width="19" style="281" customWidth="1"/>
    <col min="14848" max="14848" width="2.7109375" style="281" customWidth="1"/>
    <col min="14849" max="14849" width="3" style="281" customWidth="1"/>
    <col min="14850" max="14851" width="2.7109375" style="281" customWidth="1"/>
    <col min="14852" max="14852" width="3.7109375" style="281" customWidth="1"/>
    <col min="14853" max="14853" width="2.7109375" style="281" customWidth="1"/>
    <col min="14854" max="14854" width="3.42578125" style="281" customWidth="1"/>
    <col min="14855" max="14855" width="4" style="281" customWidth="1"/>
    <col min="14856" max="14856" width="3" style="281" customWidth="1"/>
    <col min="14857" max="14857" width="2.5703125" style="281" customWidth="1"/>
    <col min="14858" max="14858" width="3.42578125" style="281" customWidth="1"/>
    <col min="14859" max="14859" width="3" style="281" customWidth="1"/>
    <col min="14860" max="14860" width="1.28515625" style="281" customWidth="1"/>
    <col min="14861" max="14861" width="2" style="281" customWidth="1"/>
    <col min="14862" max="14863" width="2.7109375" style="281" customWidth="1"/>
    <col min="14864" max="14864" width="4.7109375" style="281" customWidth="1"/>
    <col min="14865" max="14865" width="1.7109375" style="281" customWidth="1"/>
    <col min="14866" max="14866" width="1.28515625" style="281" customWidth="1"/>
    <col min="14867" max="14867" width="3.7109375" style="281" customWidth="1"/>
    <col min="14868" max="14868" width="4" style="281" customWidth="1"/>
    <col min="14869" max="14870" width="2.7109375" style="281" customWidth="1"/>
    <col min="14871" max="14871" width="3.140625" style="281" customWidth="1"/>
    <col min="14872" max="14873" width="2.28515625" style="281" customWidth="1"/>
    <col min="14874" max="14874" width="1" style="281" customWidth="1"/>
    <col min="14875" max="14878" width="2.28515625" style="281" customWidth="1"/>
    <col min="14879" max="14879" width="2.42578125" style="281" customWidth="1"/>
    <col min="14880" max="14880" width="0.7109375" style="281" customWidth="1"/>
    <col min="14881" max="14881" width="2.28515625" style="281" customWidth="1"/>
    <col min="14882" max="14882" width="2.7109375" style="281" customWidth="1"/>
    <col min="14883" max="14883" width="2.5703125" style="281" customWidth="1"/>
    <col min="14884" max="14884" width="2.7109375" style="281" customWidth="1"/>
    <col min="14885" max="14885" width="5.7109375" style="281" customWidth="1"/>
    <col min="14886" max="14920" width="2.7109375" style="281" customWidth="1"/>
    <col min="14921" max="14921" width="5.28515625" style="281" bestFit="1" customWidth="1"/>
    <col min="14922" max="14922" width="21.85546875" style="281" bestFit="1" customWidth="1"/>
    <col min="14923" max="14923" width="5.5703125" style="281" bestFit="1" customWidth="1"/>
    <col min="14924" max="14924" width="18.140625" style="281" bestFit="1" customWidth="1"/>
    <col min="14925" max="14925" width="5.28515625" style="281" bestFit="1" customWidth="1"/>
    <col min="14926" max="14926" width="22.140625" style="281" bestFit="1" customWidth="1"/>
    <col min="14927" max="14927" width="5.5703125" style="281" bestFit="1" customWidth="1"/>
    <col min="14928" max="14958" width="5.7109375" style="281" customWidth="1"/>
    <col min="14959" max="15102" width="9.140625" style="281"/>
    <col min="15103" max="15103" width="19" style="281" customWidth="1"/>
    <col min="15104" max="15104" width="2.7109375" style="281" customWidth="1"/>
    <col min="15105" max="15105" width="3" style="281" customWidth="1"/>
    <col min="15106" max="15107" width="2.7109375" style="281" customWidth="1"/>
    <col min="15108" max="15108" width="3.7109375" style="281" customWidth="1"/>
    <col min="15109" max="15109" width="2.7109375" style="281" customWidth="1"/>
    <col min="15110" max="15110" width="3.42578125" style="281" customWidth="1"/>
    <col min="15111" max="15111" width="4" style="281" customWidth="1"/>
    <col min="15112" max="15112" width="3" style="281" customWidth="1"/>
    <col min="15113" max="15113" width="2.5703125" style="281" customWidth="1"/>
    <col min="15114" max="15114" width="3.42578125" style="281" customWidth="1"/>
    <col min="15115" max="15115" width="3" style="281" customWidth="1"/>
    <col min="15116" max="15116" width="1.28515625" style="281" customWidth="1"/>
    <col min="15117" max="15117" width="2" style="281" customWidth="1"/>
    <col min="15118" max="15119" width="2.7109375" style="281" customWidth="1"/>
    <col min="15120" max="15120" width="4.7109375" style="281" customWidth="1"/>
    <col min="15121" max="15121" width="1.7109375" style="281" customWidth="1"/>
    <col min="15122" max="15122" width="1.28515625" style="281" customWidth="1"/>
    <col min="15123" max="15123" width="3.7109375" style="281" customWidth="1"/>
    <col min="15124" max="15124" width="4" style="281" customWidth="1"/>
    <col min="15125" max="15126" width="2.7109375" style="281" customWidth="1"/>
    <col min="15127" max="15127" width="3.140625" style="281" customWidth="1"/>
    <col min="15128" max="15129" width="2.28515625" style="281" customWidth="1"/>
    <col min="15130" max="15130" width="1" style="281" customWidth="1"/>
    <col min="15131" max="15134" width="2.28515625" style="281" customWidth="1"/>
    <col min="15135" max="15135" width="2.42578125" style="281" customWidth="1"/>
    <col min="15136" max="15136" width="0.7109375" style="281" customWidth="1"/>
    <col min="15137" max="15137" width="2.28515625" style="281" customWidth="1"/>
    <col min="15138" max="15138" width="2.7109375" style="281" customWidth="1"/>
    <col min="15139" max="15139" width="2.5703125" style="281" customWidth="1"/>
    <col min="15140" max="15140" width="2.7109375" style="281" customWidth="1"/>
    <col min="15141" max="15141" width="5.7109375" style="281" customWidth="1"/>
    <col min="15142" max="15176" width="2.7109375" style="281" customWidth="1"/>
    <col min="15177" max="15177" width="5.28515625" style="281" bestFit="1" customWidth="1"/>
    <col min="15178" max="15178" width="21.85546875" style="281" bestFit="1" customWidth="1"/>
    <col min="15179" max="15179" width="5.5703125" style="281" bestFit="1" customWidth="1"/>
    <col min="15180" max="15180" width="18.140625" style="281" bestFit="1" customWidth="1"/>
    <col min="15181" max="15181" width="5.28515625" style="281" bestFit="1" customWidth="1"/>
    <col min="15182" max="15182" width="22.140625" style="281" bestFit="1" customWidth="1"/>
    <col min="15183" max="15183" width="5.5703125" style="281" bestFit="1" customWidth="1"/>
    <col min="15184" max="15214" width="5.7109375" style="281" customWidth="1"/>
    <col min="15215" max="15358" width="9.140625" style="281"/>
    <col min="15359" max="15359" width="19" style="281" customWidth="1"/>
    <col min="15360" max="15360" width="2.7109375" style="281" customWidth="1"/>
    <col min="15361" max="15361" width="3" style="281" customWidth="1"/>
    <col min="15362" max="15363" width="2.7109375" style="281" customWidth="1"/>
    <col min="15364" max="15364" width="3.7109375" style="281" customWidth="1"/>
    <col min="15365" max="15365" width="2.7109375" style="281" customWidth="1"/>
    <col min="15366" max="15366" width="3.42578125" style="281" customWidth="1"/>
    <col min="15367" max="15367" width="4" style="281" customWidth="1"/>
    <col min="15368" max="15368" width="3" style="281" customWidth="1"/>
    <col min="15369" max="15369" width="2.5703125" style="281" customWidth="1"/>
    <col min="15370" max="15370" width="3.42578125" style="281" customWidth="1"/>
    <col min="15371" max="15371" width="3" style="281" customWidth="1"/>
    <col min="15372" max="15372" width="1.28515625" style="281" customWidth="1"/>
    <col min="15373" max="15373" width="2" style="281" customWidth="1"/>
    <col min="15374" max="15375" width="2.7109375" style="281" customWidth="1"/>
    <col min="15376" max="15376" width="4.7109375" style="281" customWidth="1"/>
    <col min="15377" max="15377" width="1.7109375" style="281" customWidth="1"/>
    <col min="15378" max="15378" width="1.28515625" style="281" customWidth="1"/>
    <col min="15379" max="15379" width="3.7109375" style="281" customWidth="1"/>
    <col min="15380" max="15380" width="4" style="281" customWidth="1"/>
    <col min="15381" max="15382" width="2.7109375" style="281" customWidth="1"/>
    <col min="15383" max="15383" width="3.140625" style="281" customWidth="1"/>
    <col min="15384" max="15385" width="2.28515625" style="281" customWidth="1"/>
    <col min="15386" max="15386" width="1" style="281" customWidth="1"/>
    <col min="15387" max="15390" width="2.28515625" style="281" customWidth="1"/>
    <col min="15391" max="15391" width="2.42578125" style="281" customWidth="1"/>
    <col min="15392" max="15392" width="0.7109375" style="281" customWidth="1"/>
    <col min="15393" max="15393" width="2.28515625" style="281" customWidth="1"/>
    <col min="15394" max="15394" width="2.7109375" style="281" customWidth="1"/>
    <col min="15395" max="15395" width="2.5703125" style="281" customWidth="1"/>
    <col min="15396" max="15396" width="2.7109375" style="281" customWidth="1"/>
    <col min="15397" max="15397" width="5.7109375" style="281" customWidth="1"/>
    <col min="15398" max="15432" width="2.7109375" style="281" customWidth="1"/>
    <col min="15433" max="15433" width="5.28515625" style="281" bestFit="1" customWidth="1"/>
    <col min="15434" max="15434" width="21.85546875" style="281" bestFit="1" customWidth="1"/>
    <col min="15435" max="15435" width="5.5703125" style="281" bestFit="1" customWidth="1"/>
    <col min="15436" max="15436" width="18.140625" style="281" bestFit="1" customWidth="1"/>
    <col min="15437" max="15437" width="5.28515625" style="281" bestFit="1" customWidth="1"/>
    <col min="15438" max="15438" width="22.140625" style="281" bestFit="1" customWidth="1"/>
    <col min="15439" max="15439" width="5.5703125" style="281" bestFit="1" customWidth="1"/>
    <col min="15440" max="15470" width="5.7109375" style="281" customWidth="1"/>
    <col min="15471" max="15614" width="9.140625" style="281"/>
    <col min="15615" max="15615" width="19" style="281" customWidth="1"/>
    <col min="15616" max="15616" width="2.7109375" style="281" customWidth="1"/>
    <col min="15617" max="15617" width="3" style="281" customWidth="1"/>
    <col min="15618" max="15619" width="2.7109375" style="281" customWidth="1"/>
    <col min="15620" max="15620" width="3.7109375" style="281" customWidth="1"/>
    <col min="15621" max="15621" width="2.7109375" style="281" customWidth="1"/>
    <col min="15622" max="15622" width="3.42578125" style="281" customWidth="1"/>
    <col min="15623" max="15623" width="4" style="281" customWidth="1"/>
    <col min="15624" max="15624" width="3" style="281" customWidth="1"/>
    <col min="15625" max="15625" width="2.5703125" style="281" customWidth="1"/>
    <col min="15626" max="15626" width="3.42578125" style="281" customWidth="1"/>
    <col min="15627" max="15627" width="3" style="281" customWidth="1"/>
    <col min="15628" max="15628" width="1.28515625" style="281" customWidth="1"/>
    <col min="15629" max="15629" width="2" style="281" customWidth="1"/>
    <col min="15630" max="15631" width="2.7109375" style="281" customWidth="1"/>
    <col min="15632" max="15632" width="4.7109375" style="281" customWidth="1"/>
    <col min="15633" max="15633" width="1.7109375" style="281" customWidth="1"/>
    <col min="15634" max="15634" width="1.28515625" style="281" customWidth="1"/>
    <col min="15635" max="15635" width="3.7109375" style="281" customWidth="1"/>
    <col min="15636" max="15636" width="4" style="281" customWidth="1"/>
    <col min="15637" max="15638" width="2.7109375" style="281" customWidth="1"/>
    <col min="15639" max="15639" width="3.140625" style="281" customWidth="1"/>
    <col min="15640" max="15641" width="2.28515625" style="281" customWidth="1"/>
    <col min="15642" max="15642" width="1" style="281" customWidth="1"/>
    <col min="15643" max="15646" width="2.28515625" style="281" customWidth="1"/>
    <col min="15647" max="15647" width="2.42578125" style="281" customWidth="1"/>
    <col min="15648" max="15648" width="0.7109375" style="281" customWidth="1"/>
    <col min="15649" max="15649" width="2.28515625" style="281" customWidth="1"/>
    <col min="15650" max="15650" width="2.7109375" style="281" customWidth="1"/>
    <col min="15651" max="15651" width="2.5703125" style="281" customWidth="1"/>
    <col min="15652" max="15652" width="2.7109375" style="281" customWidth="1"/>
    <col min="15653" max="15653" width="5.7109375" style="281" customWidth="1"/>
    <col min="15654" max="15688" width="2.7109375" style="281" customWidth="1"/>
    <col min="15689" max="15689" width="5.28515625" style="281" bestFit="1" customWidth="1"/>
    <col min="15690" max="15690" width="21.85546875" style="281" bestFit="1" customWidth="1"/>
    <col min="15691" max="15691" width="5.5703125" style="281" bestFit="1" customWidth="1"/>
    <col min="15692" max="15692" width="18.140625" style="281" bestFit="1" customWidth="1"/>
    <col min="15693" max="15693" width="5.28515625" style="281" bestFit="1" customWidth="1"/>
    <col min="15694" max="15694" width="22.140625" style="281" bestFit="1" customWidth="1"/>
    <col min="15695" max="15695" width="5.5703125" style="281" bestFit="1" customWidth="1"/>
    <col min="15696" max="15726" width="5.7109375" style="281" customWidth="1"/>
    <col min="15727" max="15870" width="9.140625" style="281"/>
    <col min="15871" max="15871" width="19" style="281" customWidth="1"/>
    <col min="15872" max="15872" width="2.7109375" style="281" customWidth="1"/>
    <col min="15873" max="15873" width="3" style="281" customWidth="1"/>
    <col min="15874" max="15875" width="2.7109375" style="281" customWidth="1"/>
    <col min="15876" max="15876" width="3.7109375" style="281" customWidth="1"/>
    <col min="15877" max="15877" width="2.7109375" style="281" customWidth="1"/>
    <col min="15878" max="15878" width="3.42578125" style="281" customWidth="1"/>
    <col min="15879" max="15879" width="4" style="281" customWidth="1"/>
    <col min="15880" max="15880" width="3" style="281" customWidth="1"/>
    <col min="15881" max="15881" width="2.5703125" style="281" customWidth="1"/>
    <col min="15882" max="15882" width="3.42578125" style="281" customWidth="1"/>
    <col min="15883" max="15883" width="3" style="281" customWidth="1"/>
    <col min="15884" max="15884" width="1.28515625" style="281" customWidth="1"/>
    <col min="15885" max="15885" width="2" style="281" customWidth="1"/>
    <col min="15886" max="15887" width="2.7109375" style="281" customWidth="1"/>
    <col min="15888" max="15888" width="4.7109375" style="281" customWidth="1"/>
    <col min="15889" max="15889" width="1.7109375" style="281" customWidth="1"/>
    <col min="15890" max="15890" width="1.28515625" style="281" customWidth="1"/>
    <col min="15891" max="15891" width="3.7109375" style="281" customWidth="1"/>
    <col min="15892" max="15892" width="4" style="281" customWidth="1"/>
    <col min="15893" max="15894" width="2.7109375" style="281" customWidth="1"/>
    <col min="15895" max="15895" width="3.140625" style="281" customWidth="1"/>
    <col min="15896" max="15897" width="2.28515625" style="281" customWidth="1"/>
    <col min="15898" max="15898" width="1" style="281" customWidth="1"/>
    <col min="15899" max="15902" width="2.28515625" style="281" customWidth="1"/>
    <col min="15903" max="15903" width="2.42578125" style="281" customWidth="1"/>
    <col min="15904" max="15904" width="0.7109375" style="281" customWidth="1"/>
    <col min="15905" max="15905" width="2.28515625" style="281" customWidth="1"/>
    <col min="15906" max="15906" width="2.7109375" style="281" customWidth="1"/>
    <col min="15907" max="15907" width="2.5703125" style="281" customWidth="1"/>
    <col min="15908" max="15908" width="2.7109375" style="281" customWidth="1"/>
    <col min="15909" max="15909" width="5.7109375" style="281" customWidth="1"/>
    <col min="15910" max="15944" width="2.7109375" style="281" customWidth="1"/>
    <col min="15945" max="15945" width="5.28515625" style="281" bestFit="1" customWidth="1"/>
    <col min="15946" max="15946" width="21.85546875" style="281" bestFit="1" customWidth="1"/>
    <col min="15947" max="15947" width="5.5703125" style="281" bestFit="1" customWidth="1"/>
    <col min="15948" max="15948" width="18.140625" style="281" bestFit="1" customWidth="1"/>
    <col min="15949" max="15949" width="5.28515625" style="281" bestFit="1" customWidth="1"/>
    <col min="15950" max="15950" width="22.140625" style="281" bestFit="1" customWidth="1"/>
    <col min="15951" max="15951" width="5.5703125" style="281" bestFit="1" customWidth="1"/>
    <col min="15952" max="15982" width="5.7109375" style="281" customWidth="1"/>
    <col min="15983" max="16126" width="9.140625" style="281"/>
    <col min="16127" max="16127" width="19" style="281" customWidth="1"/>
    <col min="16128" max="16128" width="2.7109375" style="281" customWidth="1"/>
    <col min="16129" max="16129" width="3" style="281" customWidth="1"/>
    <col min="16130" max="16131" width="2.7109375" style="281" customWidth="1"/>
    <col min="16132" max="16132" width="3.7109375" style="281" customWidth="1"/>
    <col min="16133" max="16133" width="2.7109375" style="281" customWidth="1"/>
    <col min="16134" max="16134" width="3.42578125" style="281" customWidth="1"/>
    <col min="16135" max="16135" width="4" style="281" customWidth="1"/>
    <col min="16136" max="16136" width="3" style="281" customWidth="1"/>
    <col min="16137" max="16137" width="2.5703125" style="281" customWidth="1"/>
    <col min="16138" max="16138" width="3.42578125" style="281" customWidth="1"/>
    <col min="16139" max="16139" width="3" style="281" customWidth="1"/>
    <col min="16140" max="16140" width="1.28515625" style="281" customWidth="1"/>
    <col min="16141" max="16141" width="2" style="281" customWidth="1"/>
    <col min="16142" max="16143" width="2.7109375" style="281" customWidth="1"/>
    <col min="16144" max="16144" width="4.7109375" style="281" customWidth="1"/>
    <col min="16145" max="16145" width="1.7109375" style="281" customWidth="1"/>
    <col min="16146" max="16146" width="1.28515625" style="281" customWidth="1"/>
    <col min="16147" max="16147" width="3.7109375" style="281" customWidth="1"/>
    <col min="16148" max="16148" width="4" style="281" customWidth="1"/>
    <col min="16149" max="16150" width="2.7109375" style="281" customWidth="1"/>
    <col min="16151" max="16151" width="3.140625" style="281" customWidth="1"/>
    <col min="16152" max="16153" width="2.28515625" style="281" customWidth="1"/>
    <col min="16154" max="16154" width="1" style="281" customWidth="1"/>
    <col min="16155" max="16158" width="2.28515625" style="281" customWidth="1"/>
    <col min="16159" max="16159" width="2.42578125" style="281" customWidth="1"/>
    <col min="16160" max="16160" width="0.7109375" style="281" customWidth="1"/>
    <col min="16161" max="16161" width="2.28515625" style="281" customWidth="1"/>
    <col min="16162" max="16162" width="2.7109375" style="281" customWidth="1"/>
    <col min="16163" max="16163" width="2.5703125" style="281" customWidth="1"/>
    <col min="16164" max="16164" width="2.7109375" style="281" customWidth="1"/>
    <col min="16165" max="16165" width="5.7109375" style="281" customWidth="1"/>
    <col min="16166" max="16200" width="2.7109375" style="281" customWidth="1"/>
    <col min="16201" max="16201" width="5.28515625" style="281" bestFit="1" customWidth="1"/>
    <col min="16202" max="16202" width="21.85546875" style="281" bestFit="1" customWidth="1"/>
    <col min="16203" max="16203" width="5.5703125" style="281" bestFit="1" customWidth="1"/>
    <col min="16204" max="16204" width="18.140625" style="281" bestFit="1" customWidth="1"/>
    <col min="16205" max="16205" width="5.28515625" style="281" bestFit="1" customWidth="1"/>
    <col min="16206" max="16206" width="22.140625" style="281" bestFit="1" customWidth="1"/>
    <col min="16207" max="16207" width="5.5703125" style="281" bestFit="1" customWidth="1"/>
    <col min="16208" max="16238" width="5.7109375" style="281" customWidth="1"/>
    <col min="16239" max="16384" width="9.140625" style="281"/>
  </cols>
  <sheetData>
    <row r="1" spans="2:50" ht="36.75" customHeight="1">
      <c r="B1" s="413"/>
      <c r="C1" s="414"/>
      <c r="D1" s="414"/>
      <c r="E1" s="414"/>
      <c r="F1" s="414"/>
      <c r="G1" s="414"/>
      <c r="H1" s="414"/>
      <c r="I1" s="414"/>
      <c r="J1" s="414"/>
      <c r="K1" s="414"/>
      <c r="L1" s="414"/>
      <c r="M1" s="414"/>
      <c r="N1" s="414"/>
      <c r="O1" s="414"/>
      <c r="P1" s="414"/>
      <c r="Q1" s="414"/>
      <c r="R1" s="414"/>
      <c r="S1" s="414"/>
      <c r="T1" s="414"/>
      <c r="U1" s="414"/>
      <c r="V1" s="414"/>
      <c r="W1" s="414"/>
      <c r="X1" s="414"/>
      <c r="Y1" s="3624" t="s">
        <v>207</v>
      </c>
      <c r="Z1" s="3624"/>
      <c r="AA1" s="3624"/>
      <c r="AB1" s="3624"/>
      <c r="AC1" s="3624"/>
      <c r="AD1" s="3624"/>
      <c r="AE1" s="3624"/>
      <c r="AF1" s="3624"/>
      <c r="AG1" s="3624"/>
      <c r="AH1" s="3624"/>
      <c r="AI1" s="3624"/>
      <c r="AJ1" s="163"/>
      <c r="AK1" s="163"/>
    </row>
    <row r="2" spans="2:50" ht="15" customHeight="1">
      <c r="B2" s="3625" t="s">
        <v>13</v>
      </c>
      <c r="C2" s="3626"/>
      <c r="D2" s="3627"/>
      <c r="E2" s="3627"/>
      <c r="F2" s="3627"/>
      <c r="G2" s="3627"/>
      <c r="H2" s="3627" t="s">
        <v>12</v>
      </c>
      <c r="I2" s="3627"/>
      <c r="J2" s="3627"/>
      <c r="K2" s="3627"/>
      <c r="L2" s="3627"/>
      <c r="M2" s="3627"/>
      <c r="N2" s="3627"/>
      <c r="O2" s="3627"/>
      <c r="P2" s="3627"/>
      <c r="Q2" s="3627"/>
      <c r="R2" s="3627"/>
      <c r="S2" s="3627"/>
      <c r="T2" s="3627"/>
      <c r="U2" s="3627"/>
      <c r="V2" s="3627" t="s">
        <v>92</v>
      </c>
      <c r="W2" s="3627"/>
      <c r="X2" s="3627"/>
      <c r="Y2" s="3627"/>
      <c r="Z2" s="3627"/>
      <c r="AA2" s="3627"/>
      <c r="AB2" s="3627"/>
      <c r="AC2" s="3628" t="s">
        <v>190</v>
      </c>
      <c r="AD2" s="3629"/>
      <c r="AE2" s="3629"/>
      <c r="AF2" s="3629"/>
      <c r="AG2" s="3629"/>
      <c r="AH2" s="3629"/>
      <c r="AI2" s="3629"/>
      <c r="AJ2" s="163"/>
      <c r="AK2" s="163"/>
      <c r="AL2" s="286"/>
      <c r="AM2" s="286"/>
      <c r="AN2" s="286"/>
      <c r="AO2" s="286"/>
    </row>
    <row r="3" spans="2:50" ht="12.75" customHeight="1">
      <c r="B3" s="3630"/>
      <c r="C3" s="3631"/>
      <c r="D3" s="3631"/>
      <c r="E3" s="3631"/>
      <c r="F3" s="3631"/>
      <c r="G3" s="3632"/>
      <c r="H3" s="3633" t="s">
        <v>105</v>
      </c>
      <c r="I3" s="3633"/>
      <c r="J3" s="3633"/>
      <c r="K3" s="3634"/>
      <c r="L3" s="3634"/>
      <c r="M3" s="3634"/>
      <c r="N3" s="3634"/>
      <c r="O3" s="3634"/>
      <c r="P3" s="3634"/>
      <c r="Q3" s="3634"/>
      <c r="R3" s="3634"/>
      <c r="S3" s="3634"/>
      <c r="T3" s="3634"/>
      <c r="U3" s="3635"/>
      <c r="V3" s="3636" t="s">
        <v>192</v>
      </c>
      <c r="W3" s="3637"/>
      <c r="X3" s="3637"/>
      <c r="Y3" s="3637"/>
      <c r="Z3" s="3637"/>
      <c r="AA3" s="3608"/>
      <c r="AB3" s="3609"/>
      <c r="AC3" s="3628" t="s">
        <v>202</v>
      </c>
      <c r="AD3" s="3629"/>
      <c r="AE3" s="3626"/>
      <c r="AF3" s="415"/>
      <c r="AG3" s="3608"/>
      <c r="AH3" s="3638"/>
      <c r="AI3" s="3638"/>
      <c r="AJ3" s="163"/>
      <c r="AK3" s="163"/>
      <c r="AL3" s="286"/>
      <c r="AM3" s="286"/>
      <c r="AN3" s="286"/>
      <c r="AO3" s="286"/>
    </row>
    <row r="4" spans="2:50" ht="12.75" customHeight="1">
      <c r="B4" s="3443"/>
      <c r="C4" s="1734"/>
      <c r="D4" s="1734"/>
      <c r="E4" s="1734"/>
      <c r="F4" s="1734"/>
      <c r="G4" s="3445"/>
      <c r="H4" s="3591" t="s">
        <v>106</v>
      </c>
      <c r="I4" s="3591"/>
      <c r="J4" s="3591"/>
      <c r="K4" s="3592"/>
      <c r="L4" s="3592"/>
      <c r="M4" s="3592"/>
      <c r="N4" s="3592"/>
      <c r="O4" s="3592"/>
      <c r="P4" s="3592"/>
      <c r="Q4" s="3592"/>
      <c r="R4" s="3592"/>
      <c r="S4" s="3592"/>
      <c r="T4" s="3592"/>
      <c r="U4" s="3593"/>
      <c r="V4" s="3606" t="s">
        <v>102</v>
      </c>
      <c r="W4" s="3607"/>
      <c r="X4" s="3607"/>
      <c r="Y4" s="3607"/>
      <c r="Z4" s="3607"/>
      <c r="AA4" s="3608"/>
      <c r="AB4" s="3609"/>
      <c r="AC4" s="3610" t="s">
        <v>203</v>
      </c>
      <c r="AD4" s="3611"/>
      <c r="AE4" s="3612"/>
      <c r="AF4" s="415"/>
      <c r="AG4" s="3616"/>
      <c r="AH4" s="3617"/>
      <c r="AI4" s="3617"/>
      <c r="AJ4" s="163"/>
      <c r="AK4" s="163"/>
      <c r="AL4" s="286"/>
      <c r="AM4" s="286"/>
      <c r="AN4" s="286"/>
      <c r="AO4" s="286"/>
    </row>
    <row r="5" spans="2:50" ht="12.75" customHeight="1">
      <c r="B5" s="3443"/>
      <c r="C5" s="1734"/>
      <c r="D5" s="1734"/>
      <c r="E5" s="1734"/>
      <c r="F5" s="1734"/>
      <c r="G5" s="3445"/>
      <c r="H5" s="3591"/>
      <c r="I5" s="3591"/>
      <c r="J5" s="3591"/>
      <c r="K5" s="3592"/>
      <c r="L5" s="3592"/>
      <c r="M5" s="3592"/>
      <c r="N5" s="3592"/>
      <c r="O5" s="3592"/>
      <c r="P5" s="3592"/>
      <c r="Q5" s="3592"/>
      <c r="R5" s="3592"/>
      <c r="S5" s="3592"/>
      <c r="T5" s="3592"/>
      <c r="U5" s="3593"/>
      <c r="V5" s="3620" t="s">
        <v>191</v>
      </c>
      <c r="W5" s="3621"/>
      <c r="X5" s="3621"/>
      <c r="Y5" s="3621"/>
      <c r="Z5" s="3621"/>
      <c r="AA5" s="3622"/>
      <c r="AB5" s="3623"/>
      <c r="AC5" s="3613"/>
      <c r="AD5" s="3614"/>
      <c r="AE5" s="3615"/>
      <c r="AF5" s="415"/>
      <c r="AG5" s="3618"/>
      <c r="AH5" s="3619"/>
      <c r="AI5" s="3619"/>
      <c r="AJ5" s="163"/>
      <c r="AK5" s="163"/>
      <c r="AL5" s="286"/>
      <c r="AM5" s="286"/>
      <c r="AN5" s="286"/>
      <c r="AO5" s="286"/>
      <c r="AU5" s="369"/>
    </row>
    <row r="6" spans="2:50" ht="12.75" customHeight="1">
      <c r="B6" s="2291"/>
      <c r="C6" s="2292"/>
      <c r="D6" s="2292"/>
      <c r="E6" s="2292"/>
      <c r="F6" s="2292"/>
      <c r="G6" s="2293"/>
      <c r="H6" s="3591" t="s">
        <v>107</v>
      </c>
      <c r="I6" s="3591"/>
      <c r="J6" s="3591"/>
      <c r="K6" s="3592"/>
      <c r="L6" s="3592"/>
      <c r="M6" s="3592"/>
      <c r="N6" s="3592"/>
      <c r="O6" s="3592"/>
      <c r="P6" s="3592"/>
      <c r="Q6" s="3592"/>
      <c r="R6" s="3592"/>
      <c r="S6" s="3592"/>
      <c r="T6" s="3592"/>
      <c r="U6" s="3593"/>
      <c r="V6" s="3594" t="s">
        <v>201</v>
      </c>
      <c r="W6" s="3595"/>
      <c r="X6" s="3595"/>
      <c r="Y6" s="3595"/>
      <c r="Z6" s="3595"/>
      <c r="AA6" s="3595"/>
      <c r="AB6" s="3595"/>
      <c r="AC6" s="3595"/>
      <c r="AD6" s="3595"/>
      <c r="AE6" s="3595"/>
      <c r="AF6" s="3595"/>
      <c r="AG6" s="3595"/>
      <c r="AH6" s="3595"/>
      <c r="AI6" s="3595"/>
      <c r="AJ6" s="163"/>
      <c r="AK6" s="163"/>
      <c r="AL6" s="286"/>
      <c r="AM6" s="286"/>
      <c r="AN6" s="286"/>
      <c r="AO6" s="286"/>
      <c r="AR6" s="286"/>
      <c r="AS6" s="286"/>
      <c r="AT6" s="286"/>
      <c r="AU6" s="286"/>
      <c r="AV6" s="286"/>
      <c r="AW6" s="286"/>
      <c r="AX6" s="286"/>
    </row>
    <row r="7" spans="2:50" ht="12.75" customHeight="1">
      <c r="B7" s="3443"/>
      <c r="C7" s="1734"/>
      <c r="D7" s="1734"/>
      <c r="E7" s="1734"/>
      <c r="F7" s="1734"/>
      <c r="G7" s="3445"/>
      <c r="H7" s="3591" t="s">
        <v>108</v>
      </c>
      <c r="I7" s="3591"/>
      <c r="J7" s="3591"/>
      <c r="K7" s="3592"/>
      <c r="L7" s="3592"/>
      <c r="M7" s="3592"/>
      <c r="N7" s="3592"/>
      <c r="O7" s="3592"/>
      <c r="P7" s="3592"/>
      <c r="Q7" s="3592"/>
      <c r="R7" s="3592"/>
      <c r="S7" s="3592"/>
      <c r="T7" s="3592"/>
      <c r="U7" s="3593"/>
      <c r="V7" s="3596"/>
      <c r="W7" s="3597"/>
      <c r="X7" s="3597"/>
      <c r="Y7" s="3597"/>
      <c r="Z7" s="3597"/>
      <c r="AA7" s="3597"/>
      <c r="AB7" s="3597"/>
      <c r="AC7" s="3597"/>
      <c r="AD7" s="3597"/>
      <c r="AE7" s="3597"/>
      <c r="AF7" s="3597"/>
      <c r="AG7" s="3597"/>
      <c r="AH7" s="3597"/>
      <c r="AI7" s="3597"/>
      <c r="AJ7" s="163"/>
      <c r="AK7" s="163"/>
      <c r="AL7" s="286"/>
      <c r="AM7" s="286"/>
      <c r="AN7" s="286"/>
      <c r="AO7" s="286"/>
      <c r="AR7" s="286"/>
      <c r="AS7" s="286"/>
      <c r="AT7" s="286"/>
      <c r="AU7" s="286"/>
      <c r="AV7" s="286"/>
      <c r="AW7" s="286"/>
      <c r="AX7" s="286"/>
    </row>
    <row r="8" spans="2:50" ht="12.75" customHeight="1" thickBot="1">
      <c r="B8" s="3600"/>
      <c r="C8" s="3601"/>
      <c r="D8" s="3601"/>
      <c r="E8" s="3601"/>
      <c r="F8" s="3601"/>
      <c r="G8" s="3602"/>
      <c r="H8" s="3603" t="s">
        <v>109</v>
      </c>
      <c r="I8" s="3603"/>
      <c r="J8" s="3603"/>
      <c r="K8" s="3604"/>
      <c r="L8" s="3604"/>
      <c r="M8" s="3604"/>
      <c r="N8" s="3604"/>
      <c r="O8" s="3604"/>
      <c r="P8" s="3604"/>
      <c r="Q8" s="3604"/>
      <c r="R8" s="3604"/>
      <c r="S8" s="3604"/>
      <c r="T8" s="3604"/>
      <c r="U8" s="3605"/>
      <c r="V8" s="3598"/>
      <c r="W8" s="3599"/>
      <c r="X8" s="3599"/>
      <c r="Y8" s="3599"/>
      <c r="Z8" s="3599"/>
      <c r="AA8" s="3599"/>
      <c r="AB8" s="3599"/>
      <c r="AC8" s="3599"/>
      <c r="AD8" s="3599"/>
      <c r="AE8" s="3599"/>
      <c r="AF8" s="3599"/>
      <c r="AG8" s="3599"/>
      <c r="AH8" s="3599"/>
      <c r="AI8" s="3599"/>
      <c r="AJ8" s="286"/>
      <c r="AK8" s="286"/>
      <c r="AL8" s="286"/>
      <c r="AM8" s="369"/>
      <c r="AN8" s="369"/>
      <c r="AO8" s="286"/>
      <c r="AP8" s="286"/>
      <c r="AQ8" s="286"/>
      <c r="AR8" s="286"/>
      <c r="AS8" s="286"/>
      <c r="AT8" s="286"/>
      <c r="AU8" s="286"/>
    </row>
    <row r="9" spans="2:50" ht="4.5" customHeight="1">
      <c r="B9" s="3579" t="s">
        <v>94</v>
      </c>
      <c r="C9" s="3580"/>
      <c r="D9" s="3580"/>
      <c r="E9" s="3580"/>
      <c r="F9" s="3580"/>
      <c r="G9" s="3580"/>
      <c r="H9" s="3580"/>
      <c r="I9" s="3580"/>
      <c r="J9" s="3580"/>
      <c r="K9" s="3580" t="s">
        <v>223</v>
      </c>
      <c r="L9" s="3580"/>
      <c r="M9" s="3580"/>
      <c r="N9" s="3580"/>
      <c r="O9" s="3580"/>
      <c r="P9" s="3580"/>
      <c r="Q9" s="3580"/>
      <c r="R9" s="3580"/>
      <c r="S9" s="3580"/>
      <c r="T9" s="3580"/>
      <c r="U9" s="3580"/>
      <c r="V9" s="3580"/>
      <c r="W9" s="3580"/>
      <c r="X9" s="3580"/>
      <c r="Y9" s="3580"/>
      <c r="Z9" s="3580"/>
      <c r="AA9" s="3580"/>
      <c r="AB9" s="3580"/>
      <c r="AC9" s="3580"/>
      <c r="AD9" s="3580"/>
      <c r="AE9" s="3580"/>
      <c r="AF9" s="3580"/>
      <c r="AG9" s="3580"/>
      <c r="AH9" s="3580"/>
      <c r="AI9" s="3580"/>
      <c r="AJ9" s="286"/>
      <c r="AK9" s="286"/>
      <c r="AL9" s="286"/>
      <c r="AO9" s="286"/>
      <c r="AP9" s="286"/>
      <c r="AQ9" s="286"/>
      <c r="AR9" s="286"/>
      <c r="AS9" s="286"/>
      <c r="AT9" s="286"/>
      <c r="AU9" s="286"/>
    </row>
    <row r="10" spans="2:50" ht="3" hidden="1" customHeight="1" thickTop="1">
      <c r="B10" s="3581"/>
      <c r="C10" s="2484"/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4"/>
      <c r="X10" s="2484"/>
      <c r="Y10" s="2484"/>
      <c r="Z10" s="2484"/>
      <c r="AA10" s="2484"/>
      <c r="AB10" s="2484"/>
      <c r="AC10" s="2484"/>
      <c r="AD10" s="2484"/>
      <c r="AE10" s="2484"/>
      <c r="AF10" s="2484"/>
      <c r="AG10" s="2484"/>
      <c r="AH10" s="2484"/>
      <c r="AI10" s="2484"/>
      <c r="AJ10" s="286"/>
      <c r="AK10" s="286"/>
      <c r="AL10" s="286"/>
      <c r="AO10" s="286"/>
      <c r="AP10" s="286"/>
      <c r="AQ10" s="286"/>
      <c r="AR10" s="286"/>
      <c r="AS10" s="286"/>
      <c r="AT10" s="286"/>
      <c r="AU10" s="286"/>
    </row>
    <row r="11" spans="2:50" ht="7.5" customHeight="1" thickBot="1">
      <c r="B11" s="3582"/>
      <c r="C11" s="3583"/>
      <c r="D11" s="3583"/>
      <c r="E11" s="3583"/>
      <c r="F11" s="3583"/>
      <c r="G11" s="3583"/>
      <c r="H11" s="3583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3"/>
      <c r="AD11" s="3583"/>
      <c r="AE11" s="3583"/>
      <c r="AF11" s="3583"/>
      <c r="AG11" s="3583"/>
      <c r="AH11" s="3583"/>
      <c r="AI11" s="3583"/>
      <c r="AJ11" s="286"/>
      <c r="AK11" s="286"/>
      <c r="AL11" s="286"/>
      <c r="AO11" s="286"/>
      <c r="AP11" s="286"/>
      <c r="AQ11" s="286"/>
      <c r="AR11" s="286"/>
      <c r="AS11" s="286"/>
      <c r="AT11" s="286"/>
      <c r="AU11" s="286"/>
    </row>
    <row r="12" spans="2:50" ht="21.75" customHeight="1">
      <c r="B12" s="2439" t="s">
        <v>278</v>
      </c>
      <c r="C12" s="3584"/>
      <c r="D12" s="3587" t="s">
        <v>115</v>
      </c>
      <c r="E12" s="3588"/>
      <c r="F12" s="2535" t="s">
        <v>183</v>
      </c>
      <c r="G12" s="2535"/>
      <c r="H12" s="2535"/>
      <c r="I12" s="2535"/>
      <c r="J12" s="2535"/>
      <c r="K12" s="2535"/>
      <c r="L12" s="2535"/>
      <c r="M12" s="3588" t="s">
        <v>216</v>
      </c>
      <c r="N12" s="3588"/>
      <c r="O12" s="1864" t="s">
        <v>214</v>
      </c>
      <c r="P12" s="1865"/>
      <c r="Q12" s="1865"/>
      <c r="R12" s="1865"/>
      <c r="S12" s="1865"/>
      <c r="T12" s="1865"/>
      <c r="U12" s="1865"/>
      <c r="V12" s="1865"/>
      <c r="W12" s="1865"/>
      <c r="X12" s="1866"/>
      <c r="Y12" s="3588" t="s">
        <v>205</v>
      </c>
      <c r="Z12" s="3588"/>
      <c r="AA12" s="3588"/>
      <c r="AB12" s="3588"/>
      <c r="AC12" s="3588" t="s">
        <v>215</v>
      </c>
      <c r="AD12" s="3588"/>
      <c r="AE12" s="3588"/>
      <c r="AF12" s="2535" t="s">
        <v>222</v>
      </c>
      <c r="AG12" s="2535"/>
      <c r="AH12" s="2536"/>
      <c r="AI12" s="286"/>
    </row>
    <row r="13" spans="2:50" ht="3.75" hidden="1" customHeight="1">
      <c r="B13" s="1855"/>
      <c r="C13" s="3585"/>
      <c r="D13" s="3589"/>
      <c r="E13" s="3590"/>
      <c r="F13" s="2537"/>
      <c r="G13" s="2537"/>
      <c r="H13" s="2537"/>
      <c r="I13" s="2537"/>
      <c r="J13" s="2537"/>
      <c r="K13" s="2537"/>
      <c r="L13" s="2537"/>
      <c r="M13" s="3590"/>
      <c r="N13" s="3590"/>
      <c r="O13" s="1867"/>
      <c r="P13" s="1817"/>
      <c r="Q13" s="1817"/>
      <c r="R13" s="1817"/>
      <c r="S13" s="1817"/>
      <c r="T13" s="1817"/>
      <c r="U13" s="1817"/>
      <c r="V13" s="1817"/>
      <c r="W13" s="1817"/>
      <c r="X13" s="1856"/>
      <c r="Y13" s="3590"/>
      <c r="Z13" s="3590"/>
      <c r="AA13" s="3590"/>
      <c r="AB13" s="3590"/>
      <c r="AC13" s="3590"/>
      <c r="AD13" s="3590"/>
      <c r="AE13" s="3590"/>
      <c r="AF13" s="2537"/>
      <c r="AG13" s="2537"/>
      <c r="AH13" s="2538"/>
      <c r="AI13" s="286"/>
    </row>
    <row r="14" spans="2:50" ht="3" hidden="1" customHeight="1">
      <c r="B14" s="1855"/>
      <c r="C14" s="3585"/>
      <c r="D14" s="3589"/>
      <c r="E14" s="3590"/>
      <c r="F14" s="2537"/>
      <c r="G14" s="2537"/>
      <c r="H14" s="2537"/>
      <c r="I14" s="2537"/>
      <c r="J14" s="2537"/>
      <c r="K14" s="2537"/>
      <c r="L14" s="2537"/>
      <c r="M14" s="3590"/>
      <c r="N14" s="3590"/>
      <c r="O14" s="1867"/>
      <c r="P14" s="1817"/>
      <c r="Q14" s="1817"/>
      <c r="R14" s="1817"/>
      <c r="S14" s="1817"/>
      <c r="T14" s="1817"/>
      <c r="U14" s="1817"/>
      <c r="V14" s="1817"/>
      <c r="W14" s="1817"/>
      <c r="X14" s="1856"/>
      <c r="Y14" s="3590"/>
      <c r="Z14" s="3590"/>
      <c r="AA14" s="3590"/>
      <c r="AB14" s="3590"/>
      <c r="AC14" s="3590"/>
      <c r="AD14" s="3590"/>
      <c r="AE14" s="3590"/>
      <c r="AF14" s="2537"/>
      <c r="AG14" s="2537"/>
      <c r="AH14" s="2538"/>
      <c r="AI14" s="286"/>
    </row>
    <row r="15" spans="2:50" ht="27" customHeight="1">
      <c r="B15" s="1857"/>
      <c r="C15" s="3586"/>
      <c r="D15" s="3589"/>
      <c r="E15" s="3590"/>
      <c r="F15" s="2537" t="s">
        <v>137</v>
      </c>
      <c r="G15" s="2537"/>
      <c r="H15" s="2537"/>
      <c r="I15" s="2537" t="s">
        <v>136</v>
      </c>
      <c r="J15" s="2537"/>
      <c r="K15" s="2537"/>
      <c r="L15" s="2537"/>
      <c r="M15" s="3590"/>
      <c r="N15" s="3590"/>
      <c r="O15" s="1872"/>
      <c r="P15" s="1858"/>
      <c r="Q15" s="1858"/>
      <c r="R15" s="1858"/>
      <c r="S15" s="1858"/>
      <c r="T15" s="1858"/>
      <c r="U15" s="1858"/>
      <c r="V15" s="1858"/>
      <c r="W15" s="1858"/>
      <c r="X15" s="1859"/>
      <c r="Y15" s="3590"/>
      <c r="Z15" s="3590"/>
      <c r="AA15" s="3590"/>
      <c r="AB15" s="3590"/>
      <c r="AC15" s="3590"/>
      <c r="AD15" s="3590"/>
      <c r="AE15" s="3590"/>
      <c r="AF15" s="2537"/>
      <c r="AG15" s="2537"/>
      <c r="AH15" s="2538"/>
      <c r="AI15" s="286"/>
    </row>
    <row r="16" spans="2:50" ht="9" customHeight="1" thickBot="1">
      <c r="B16" s="416" t="s">
        <v>135</v>
      </c>
      <c r="C16" s="417">
        <v>2</v>
      </c>
      <c r="D16" s="3562">
        <v>3</v>
      </c>
      <c r="E16" s="3563"/>
      <c r="F16" s="2514">
        <v>4</v>
      </c>
      <c r="G16" s="2514"/>
      <c r="H16" s="2514"/>
      <c r="I16" s="3564">
        <v>5</v>
      </c>
      <c r="J16" s="3564"/>
      <c r="K16" s="3564"/>
      <c r="L16" s="3564"/>
      <c r="M16" s="3565">
        <v>6</v>
      </c>
      <c r="N16" s="3565"/>
      <c r="O16" s="3566">
        <v>7</v>
      </c>
      <c r="P16" s="3567"/>
      <c r="Q16" s="3567"/>
      <c r="R16" s="3567"/>
      <c r="S16" s="3567"/>
      <c r="T16" s="3567"/>
      <c r="U16" s="3567"/>
      <c r="V16" s="3567"/>
      <c r="W16" s="3567"/>
      <c r="X16" s="3568"/>
      <c r="Y16" s="3565">
        <v>8</v>
      </c>
      <c r="Z16" s="3565"/>
      <c r="AA16" s="3565"/>
      <c r="AB16" s="3565"/>
      <c r="AC16" s="3564">
        <v>9</v>
      </c>
      <c r="AD16" s="3564"/>
      <c r="AE16" s="3564"/>
      <c r="AF16" s="3455">
        <v>10</v>
      </c>
      <c r="AG16" s="3456"/>
      <c r="AH16" s="3569"/>
    </row>
    <row r="17" spans="2:67" ht="18" customHeight="1">
      <c r="B17" s="418">
        <v>1</v>
      </c>
      <c r="C17" s="419"/>
      <c r="D17" s="3570"/>
      <c r="E17" s="3571"/>
      <c r="F17" s="3572"/>
      <c r="G17" s="3572"/>
      <c r="H17" s="3572"/>
      <c r="I17" s="3572"/>
      <c r="J17" s="3572"/>
      <c r="K17" s="3572"/>
      <c r="L17" s="3572"/>
      <c r="M17" s="3573"/>
      <c r="N17" s="3573"/>
      <c r="O17" s="3574"/>
      <c r="P17" s="3575"/>
      <c r="Q17" s="3575"/>
      <c r="R17" s="3575"/>
      <c r="S17" s="3575"/>
      <c r="T17" s="3575"/>
      <c r="U17" s="3575"/>
      <c r="V17" s="3575"/>
      <c r="W17" s="3575"/>
      <c r="X17" s="3576"/>
      <c r="Y17" s="3571"/>
      <c r="Z17" s="3571"/>
      <c r="AA17" s="3571"/>
      <c r="AB17" s="3571"/>
      <c r="AC17" s="3577"/>
      <c r="AD17" s="3577"/>
      <c r="AE17" s="3577"/>
      <c r="AF17" s="3571"/>
      <c r="AG17" s="3571"/>
      <c r="AH17" s="3578"/>
    </row>
    <row r="18" spans="2:67" ht="18" customHeight="1">
      <c r="B18" s="420">
        <v>2</v>
      </c>
      <c r="C18" s="421"/>
      <c r="D18" s="3554"/>
      <c r="E18" s="3543"/>
      <c r="F18" s="3555"/>
      <c r="G18" s="3555"/>
      <c r="H18" s="3555"/>
      <c r="I18" s="3555"/>
      <c r="J18" s="3555"/>
      <c r="K18" s="3555"/>
      <c r="L18" s="3555"/>
      <c r="M18" s="3556"/>
      <c r="N18" s="3556"/>
      <c r="O18" s="3557"/>
      <c r="P18" s="3558"/>
      <c r="Q18" s="3558"/>
      <c r="R18" s="3558"/>
      <c r="S18" s="3558"/>
      <c r="T18" s="3558"/>
      <c r="U18" s="3558"/>
      <c r="V18" s="3558"/>
      <c r="W18" s="3558"/>
      <c r="X18" s="3559"/>
      <c r="Y18" s="3543"/>
      <c r="Z18" s="3543"/>
      <c r="AA18" s="3543"/>
      <c r="AB18" s="3543"/>
      <c r="AC18" s="3560"/>
      <c r="AD18" s="3560"/>
      <c r="AE18" s="3560"/>
      <c r="AF18" s="3543"/>
      <c r="AG18" s="3543"/>
      <c r="AH18" s="3544"/>
    </row>
    <row r="19" spans="2:67" ht="18" customHeight="1">
      <c r="B19" s="420">
        <v>3</v>
      </c>
      <c r="C19" s="421"/>
      <c r="D19" s="3554"/>
      <c r="E19" s="3543"/>
      <c r="F19" s="3555"/>
      <c r="G19" s="3555"/>
      <c r="H19" s="3555"/>
      <c r="I19" s="3555"/>
      <c r="J19" s="3555"/>
      <c r="K19" s="3555"/>
      <c r="L19" s="3555"/>
      <c r="M19" s="3556"/>
      <c r="N19" s="3556"/>
      <c r="O19" s="3557"/>
      <c r="P19" s="3558"/>
      <c r="Q19" s="3558"/>
      <c r="R19" s="3558"/>
      <c r="S19" s="3558"/>
      <c r="T19" s="3558"/>
      <c r="U19" s="3558"/>
      <c r="V19" s="3558"/>
      <c r="W19" s="3558"/>
      <c r="X19" s="3559"/>
      <c r="Y19" s="3543"/>
      <c r="Z19" s="3543"/>
      <c r="AA19" s="3543"/>
      <c r="AB19" s="3543"/>
      <c r="AC19" s="3561"/>
      <c r="AD19" s="3561"/>
      <c r="AE19" s="3561"/>
      <c r="AF19" s="3543"/>
      <c r="AG19" s="3543"/>
      <c r="AH19" s="3544"/>
    </row>
    <row r="20" spans="2:67" ht="18" customHeight="1">
      <c r="B20" s="420">
        <v>4</v>
      </c>
      <c r="C20" s="421"/>
      <c r="D20" s="3554"/>
      <c r="E20" s="3543"/>
      <c r="F20" s="3555"/>
      <c r="G20" s="3555"/>
      <c r="H20" s="3555"/>
      <c r="I20" s="3555"/>
      <c r="J20" s="3555"/>
      <c r="K20" s="3555"/>
      <c r="L20" s="3555"/>
      <c r="M20" s="3556"/>
      <c r="N20" s="3556"/>
      <c r="O20" s="3557"/>
      <c r="P20" s="3558"/>
      <c r="Q20" s="3558"/>
      <c r="R20" s="3558"/>
      <c r="S20" s="3558"/>
      <c r="T20" s="3558"/>
      <c r="U20" s="3558"/>
      <c r="V20" s="3558"/>
      <c r="W20" s="3558"/>
      <c r="X20" s="3559"/>
      <c r="Y20" s="3543"/>
      <c r="Z20" s="3543"/>
      <c r="AA20" s="3543"/>
      <c r="AB20" s="3543"/>
      <c r="AC20" s="3560"/>
      <c r="AD20" s="3560"/>
      <c r="AE20" s="3560"/>
      <c r="AF20" s="3543"/>
      <c r="AG20" s="3543"/>
      <c r="AH20" s="3544"/>
    </row>
    <row r="21" spans="2:67" ht="18" customHeight="1">
      <c r="B21" s="420">
        <v>5</v>
      </c>
      <c r="C21" s="421"/>
      <c r="D21" s="3554"/>
      <c r="E21" s="3543"/>
      <c r="F21" s="3555"/>
      <c r="G21" s="3555"/>
      <c r="H21" s="3555"/>
      <c r="I21" s="3555"/>
      <c r="J21" s="3555"/>
      <c r="K21" s="3555"/>
      <c r="L21" s="3555"/>
      <c r="M21" s="3556"/>
      <c r="N21" s="3556"/>
      <c r="O21" s="3557"/>
      <c r="P21" s="3558"/>
      <c r="Q21" s="3558"/>
      <c r="R21" s="3558"/>
      <c r="S21" s="3558"/>
      <c r="T21" s="3558"/>
      <c r="U21" s="3558"/>
      <c r="V21" s="3558"/>
      <c r="W21" s="3558"/>
      <c r="X21" s="3559"/>
      <c r="Y21" s="3543"/>
      <c r="Z21" s="3543"/>
      <c r="AA21" s="3543"/>
      <c r="AB21" s="3543"/>
      <c r="AC21" s="3542"/>
      <c r="AD21" s="3542"/>
      <c r="AE21" s="3542"/>
      <c r="AF21" s="3543"/>
      <c r="AG21" s="3543"/>
      <c r="AH21" s="3544"/>
    </row>
    <row r="22" spans="2:67" ht="18" customHeight="1">
      <c r="B22" s="422">
        <v>6</v>
      </c>
      <c r="C22" s="423"/>
      <c r="D22" s="3554"/>
      <c r="E22" s="3543"/>
      <c r="F22" s="3555"/>
      <c r="G22" s="3555"/>
      <c r="H22" s="3555"/>
      <c r="I22" s="3555"/>
      <c r="J22" s="3555"/>
      <c r="K22" s="3555"/>
      <c r="L22" s="3555"/>
      <c r="M22" s="3556"/>
      <c r="N22" s="3556"/>
      <c r="O22" s="3557"/>
      <c r="P22" s="3558"/>
      <c r="Q22" s="3558"/>
      <c r="R22" s="3558"/>
      <c r="S22" s="3558"/>
      <c r="T22" s="3558"/>
      <c r="U22" s="3558"/>
      <c r="V22" s="3558"/>
      <c r="W22" s="3558"/>
      <c r="X22" s="3559"/>
      <c r="Y22" s="3543"/>
      <c r="Z22" s="3543"/>
      <c r="AA22" s="3543"/>
      <c r="AB22" s="3543"/>
      <c r="AC22" s="3542"/>
      <c r="AD22" s="3542"/>
      <c r="AE22" s="3542"/>
      <c r="AF22" s="3543"/>
      <c r="AG22" s="3543"/>
      <c r="AH22" s="3544"/>
    </row>
    <row r="23" spans="2:67" ht="18" customHeight="1">
      <c r="B23" s="422">
        <v>7</v>
      </c>
      <c r="C23" s="423"/>
      <c r="D23" s="3554"/>
      <c r="E23" s="3543"/>
      <c r="F23" s="3555"/>
      <c r="G23" s="3555"/>
      <c r="H23" s="3555"/>
      <c r="I23" s="3555"/>
      <c r="J23" s="3555"/>
      <c r="K23" s="3555"/>
      <c r="L23" s="3555"/>
      <c r="M23" s="3556"/>
      <c r="N23" s="3556"/>
      <c r="O23" s="3557"/>
      <c r="P23" s="3558"/>
      <c r="Q23" s="3558"/>
      <c r="R23" s="3558"/>
      <c r="S23" s="3558"/>
      <c r="T23" s="3558"/>
      <c r="U23" s="3558"/>
      <c r="V23" s="3558"/>
      <c r="W23" s="3558"/>
      <c r="X23" s="3559"/>
      <c r="Y23" s="3543"/>
      <c r="Z23" s="3543"/>
      <c r="AA23" s="3543"/>
      <c r="AB23" s="3543"/>
      <c r="AC23" s="3542"/>
      <c r="AD23" s="3542"/>
      <c r="AE23" s="3542"/>
      <c r="AF23" s="3543"/>
      <c r="AG23" s="3543"/>
      <c r="AH23" s="3544"/>
    </row>
    <row r="24" spans="2:67" ht="18" customHeight="1">
      <c r="B24" s="422">
        <v>8</v>
      </c>
      <c r="C24" s="423"/>
      <c r="D24" s="3554"/>
      <c r="E24" s="3543"/>
      <c r="F24" s="3555"/>
      <c r="G24" s="3555"/>
      <c r="H24" s="3555"/>
      <c r="I24" s="3555"/>
      <c r="J24" s="3555"/>
      <c r="K24" s="3555"/>
      <c r="L24" s="3555"/>
      <c r="M24" s="3556"/>
      <c r="N24" s="3556"/>
      <c r="O24" s="3557"/>
      <c r="P24" s="3558"/>
      <c r="Q24" s="3558"/>
      <c r="R24" s="3558"/>
      <c r="S24" s="3558"/>
      <c r="T24" s="3558"/>
      <c r="U24" s="3558"/>
      <c r="V24" s="3558"/>
      <c r="W24" s="3558"/>
      <c r="X24" s="3559"/>
      <c r="Y24" s="3543"/>
      <c r="Z24" s="3543"/>
      <c r="AA24" s="3543"/>
      <c r="AB24" s="3543"/>
      <c r="AC24" s="3542"/>
      <c r="AD24" s="3542"/>
      <c r="AE24" s="3542"/>
      <c r="AF24" s="3543"/>
      <c r="AG24" s="3543"/>
      <c r="AH24" s="3544"/>
    </row>
    <row r="25" spans="2:67" ht="18" customHeight="1" thickBot="1">
      <c r="B25" s="424">
        <v>9</v>
      </c>
      <c r="C25" s="425"/>
      <c r="D25" s="3545"/>
      <c r="E25" s="3546"/>
      <c r="F25" s="3547"/>
      <c r="G25" s="3547"/>
      <c r="H25" s="3547"/>
      <c r="I25" s="3547"/>
      <c r="J25" s="3547"/>
      <c r="K25" s="3547"/>
      <c r="L25" s="3547"/>
      <c r="M25" s="3548"/>
      <c r="N25" s="3548"/>
      <c r="O25" s="3549"/>
      <c r="P25" s="3550"/>
      <c r="Q25" s="3550"/>
      <c r="R25" s="3550"/>
      <c r="S25" s="3550"/>
      <c r="T25" s="3550"/>
      <c r="U25" s="3550"/>
      <c r="V25" s="3550"/>
      <c r="W25" s="3550"/>
      <c r="X25" s="3551"/>
      <c r="Y25" s="3546"/>
      <c r="Z25" s="3546"/>
      <c r="AA25" s="3546"/>
      <c r="AB25" s="3546"/>
      <c r="AC25" s="3552"/>
      <c r="AD25" s="3552"/>
      <c r="AE25" s="3552"/>
      <c r="AF25" s="3546"/>
      <c r="AG25" s="3546"/>
      <c r="AH25" s="3553"/>
    </row>
    <row r="26" spans="2:67" ht="14.25" customHeight="1">
      <c r="B26" s="3435" t="s">
        <v>185</v>
      </c>
      <c r="C26" s="2408"/>
      <c r="D26" s="2408"/>
      <c r="E26" s="2408"/>
      <c r="F26" s="2408"/>
      <c r="G26" s="2408"/>
      <c r="H26" s="2408"/>
      <c r="I26" s="2408"/>
      <c r="J26" s="2408"/>
      <c r="K26" s="2408"/>
      <c r="L26" s="2408"/>
      <c r="M26" s="2408"/>
      <c r="N26" s="2408"/>
      <c r="O26" s="2408"/>
      <c r="P26" s="2408"/>
      <c r="Q26" s="2408"/>
      <c r="R26" s="2408"/>
      <c r="S26" s="2408"/>
      <c r="T26" s="2408"/>
      <c r="U26" s="2408"/>
      <c r="V26" s="2408"/>
      <c r="W26" s="2408"/>
      <c r="X26" s="2408"/>
      <c r="Y26" s="2408"/>
      <c r="Z26" s="2408"/>
      <c r="AA26" s="2408"/>
      <c r="AB26" s="2408"/>
      <c r="AC26" s="2408"/>
      <c r="AD26" s="2408"/>
      <c r="AE26" s="2408"/>
      <c r="AF26" s="2408"/>
      <c r="AG26" s="2408"/>
      <c r="AH26" s="2408"/>
      <c r="AI26" s="2408"/>
    </row>
    <row r="27" spans="2:67" ht="10.5" customHeight="1" thickBot="1">
      <c r="B27" s="3538">
        <v>11</v>
      </c>
      <c r="C27" s="3539"/>
      <c r="D27" s="3539"/>
      <c r="E27" s="3539"/>
      <c r="F27" s="3539"/>
      <c r="G27" s="3539"/>
      <c r="H27" s="3539"/>
      <c r="I27" s="3539"/>
      <c r="J27" s="3539"/>
      <c r="K27" s="3539"/>
      <c r="L27" s="3539"/>
      <c r="M27" s="3539"/>
      <c r="N27" s="3539"/>
      <c r="O27" s="3539"/>
      <c r="P27" s="3539"/>
      <c r="Q27" s="3539"/>
      <c r="R27" s="3539"/>
      <c r="S27" s="3539"/>
      <c r="T27" s="3539"/>
      <c r="U27" s="3539"/>
      <c r="V27" s="3539"/>
      <c r="W27" s="3539"/>
      <c r="X27" s="3539"/>
      <c r="Y27" s="3539"/>
      <c r="Z27" s="3539"/>
      <c r="AA27" s="3539"/>
      <c r="AB27" s="3539"/>
      <c r="AC27" s="3539"/>
      <c r="AD27" s="3539"/>
      <c r="AE27" s="3539"/>
      <c r="AF27" s="3539"/>
      <c r="AG27" s="3539"/>
      <c r="AH27" s="3539"/>
      <c r="AI27" s="3539"/>
    </row>
    <row r="28" spans="2:67" ht="23.25" customHeight="1" thickBot="1">
      <c r="B28" s="426" t="s">
        <v>135</v>
      </c>
      <c r="C28" s="3540" t="s">
        <v>204</v>
      </c>
      <c r="D28" s="3540"/>
      <c r="E28" s="3540"/>
      <c r="F28" s="3540"/>
      <c r="G28" s="3540"/>
      <c r="H28" s="3540"/>
      <c r="I28" s="3540"/>
      <c r="J28" s="3540"/>
      <c r="K28" s="3540"/>
      <c r="L28" s="3540"/>
      <c r="M28" s="3540"/>
      <c r="N28" s="3540"/>
      <c r="O28" s="3540"/>
      <c r="P28" s="3540"/>
      <c r="Q28" s="3540"/>
      <c r="R28" s="3540"/>
      <c r="S28" s="3540"/>
      <c r="T28" s="3540" t="s">
        <v>187</v>
      </c>
      <c r="U28" s="3540"/>
      <c r="V28" s="3540"/>
      <c r="W28" s="3540"/>
      <c r="X28" s="3540"/>
      <c r="Y28" s="3540" t="s">
        <v>188</v>
      </c>
      <c r="Z28" s="3540"/>
      <c r="AA28" s="3540"/>
      <c r="AB28" s="3540"/>
      <c r="AC28" s="3540"/>
      <c r="AD28" s="3540"/>
      <c r="AE28" s="3540" t="s">
        <v>189</v>
      </c>
      <c r="AF28" s="3540"/>
      <c r="AG28" s="3540"/>
      <c r="AH28" s="3540"/>
      <c r="AI28" s="3541"/>
    </row>
    <row r="29" spans="2:67" ht="15" customHeight="1">
      <c r="B29" s="427">
        <v>1</v>
      </c>
      <c r="C29" s="3532"/>
      <c r="D29" s="3533"/>
      <c r="E29" s="3533"/>
      <c r="F29" s="3533"/>
      <c r="G29" s="3533"/>
      <c r="H29" s="3533"/>
      <c r="I29" s="3533"/>
      <c r="J29" s="3533"/>
      <c r="K29" s="3533"/>
      <c r="L29" s="3533"/>
      <c r="M29" s="3533"/>
      <c r="N29" s="3533"/>
      <c r="O29" s="3533"/>
      <c r="P29" s="3533"/>
      <c r="Q29" s="3533"/>
      <c r="R29" s="3533"/>
      <c r="S29" s="3534"/>
      <c r="T29" s="3535"/>
      <c r="U29" s="3536"/>
      <c r="V29" s="3536"/>
      <c r="W29" s="3536"/>
      <c r="X29" s="3537"/>
      <c r="Y29" s="3535"/>
      <c r="Z29" s="3536"/>
      <c r="AA29" s="3536"/>
      <c r="AB29" s="3536"/>
      <c r="AC29" s="3536"/>
      <c r="AD29" s="3537"/>
      <c r="AE29" s="3535"/>
      <c r="AF29" s="3536"/>
      <c r="AG29" s="3536"/>
      <c r="AH29" s="3537"/>
      <c r="AI29" s="428"/>
      <c r="AJ29" s="163"/>
      <c r="AK29" s="163"/>
    </row>
    <row r="30" spans="2:67" ht="15" customHeight="1">
      <c r="B30" s="429" t="s">
        <v>184</v>
      </c>
      <c r="C30" s="3532"/>
      <c r="D30" s="3533"/>
      <c r="E30" s="3533"/>
      <c r="F30" s="3533"/>
      <c r="G30" s="3533"/>
      <c r="H30" s="3533"/>
      <c r="I30" s="3533"/>
      <c r="J30" s="3533"/>
      <c r="K30" s="3533"/>
      <c r="L30" s="3533"/>
      <c r="M30" s="3533"/>
      <c r="N30" s="3533"/>
      <c r="O30" s="3533"/>
      <c r="P30" s="3533"/>
      <c r="Q30" s="3533"/>
      <c r="R30" s="3533"/>
      <c r="S30" s="3534"/>
      <c r="T30" s="3535"/>
      <c r="U30" s="3536"/>
      <c r="V30" s="3536"/>
      <c r="W30" s="3536"/>
      <c r="X30" s="3537"/>
      <c r="Y30" s="3535"/>
      <c r="Z30" s="3536"/>
      <c r="AA30" s="3536"/>
      <c r="AB30" s="3536"/>
      <c r="AC30" s="3536"/>
      <c r="AD30" s="3537"/>
      <c r="AE30" s="3535"/>
      <c r="AF30" s="3536"/>
      <c r="AG30" s="3536"/>
      <c r="AH30" s="3537"/>
      <c r="AI30" s="430"/>
      <c r="AJ30" s="163"/>
      <c r="AK30" s="163"/>
    </row>
    <row r="31" spans="2:67" ht="15" customHeight="1" thickBot="1">
      <c r="B31" s="1386" t="s">
        <v>193</v>
      </c>
      <c r="C31" s="3518"/>
      <c r="D31" s="3519"/>
      <c r="E31" s="3519"/>
      <c r="F31" s="3519"/>
      <c r="G31" s="3519"/>
      <c r="H31" s="3519"/>
      <c r="I31" s="3519"/>
      <c r="J31" s="3519"/>
      <c r="K31" s="3519"/>
      <c r="L31" s="3519"/>
      <c r="M31" s="3519"/>
      <c r="N31" s="3519"/>
      <c r="O31" s="3519"/>
      <c r="P31" s="3519"/>
      <c r="Q31" s="3519"/>
      <c r="R31" s="3519"/>
      <c r="S31" s="3520"/>
      <c r="T31" s="3521"/>
      <c r="U31" s="3522"/>
      <c r="V31" s="3522"/>
      <c r="W31" s="3522"/>
      <c r="X31" s="3523"/>
      <c r="Y31" s="3521"/>
      <c r="Z31" s="3522"/>
      <c r="AA31" s="3522"/>
      <c r="AB31" s="3522"/>
      <c r="AC31" s="3522"/>
      <c r="AD31" s="3523"/>
      <c r="AE31" s="3521"/>
      <c r="AF31" s="3522"/>
      <c r="AG31" s="3522"/>
      <c r="AH31" s="3523"/>
      <c r="AI31" s="430"/>
      <c r="AJ31" s="163"/>
      <c r="AK31" s="163"/>
      <c r="BO31" s="431"/>
    </row>
    <row r="32" spans="2:67" ht="14.25" customHeight="1" thickBot="1">
      <c r="B32" s="3525" t="s">
        <v>210</v>
      </c>
      <c r="C32" s="3526"/>
      <c r="D32" s="3526"/>
      <c r="E32" s="3526"/>
      <c r="F32" s="3526"/>
      <c r="G32" s="3526"/>
      <c r="H32" s="3526"/>
      <c r="I32" s="3526"/>
      <c r="J32" s="3526"/>
      <c r="K32" s="3526"/>
      <c r="L32" s="3526"/>
      <c r="M32" s="3526"/>
      <c r="N32" s="3526"/>
      <c r="O32" s="3526"/>
      <c r="P32" s="3526"/>
      <c r="Q32" s="3526"/>
      <c r="R32" s="3526"/>
      <c r="S32" s="3526"/>
      <c r="T32" s="3526"/>
      <c r="U32" s="3526"/>
      <c r="V32" s="3526"/>
      <c r="W32" s="3526"/>
      <c r="X32" s="3526"/>
      <c r="Y32" s="3526"/>
      <c r="Z32" s="3526"/>
      <c r="AA32" s="3526"/>
      <c r="AB32" s="3526"/>
      <c r="AC32" s="3526"/>
      <c r="AD32" s="3526"/>
      <c r="AE32" s="3526"/>
      <c r="AF32" s="3526"/>
      <c r="AG32" s="3526"/>
      <c r="AH32" s="3527"/>
      <c r="AI32" s="899"/>
      <c r="AJ32" s="390"/>
      <c r="AK32" s="432"/>
      <c r="AL32" s="3357"/>
      <c r="AM32" s="3357"/>
      <c r="AN32" s="3357"/>
      <c r="AO32" s="3357"/>
      <c r="AP32" s="3357"/>
      <c r="AQ32" s="3357"/>
      <c r="AR32" s="3357"/>
      <c r="AS32" s="3357"/>
      <c r="AT32" s="3357"/>
      <c r="AU32" s="3357"/>
      <c r="AV32" s="3357"/>
      <c r="AW32" s="3357"/>
      <c r="AX32" s="3357"/>
      <c r="AY32" s="3357"/>
      <c r="AZ32" s="3357"/>
      <c r="BA32" s="3357"/>
      <c r="BB32" s="3357"/>
      <c r="BC32" s="3357"/>
      <c r="BD32" s="3357"/>
      <c r="BE32" s="3357"/>
      <c r="BF32" s="3357"/>
      <c r="BG32" s="3357"/>
      <c r="BH32" s="3357"/>
      <c r="BI32" s="3357"/>
      <c r="BJ32" s="3357"/>
      <c r="BK32" s="3357"/>
      <c r="BL32" s="3357"/>
      <c r="BM32" s="3357"/>
    </row>
    <row r="33" spans="2:65" ht="10.5" customHeight="1">
      <c r="B33" s="3528"/>
      <c r="C33" s="3529"/>
      <c r="D33" s="3529"/>
      <c r="E33" s="3529"/>
      <c r="F33" s="3529"/>
      <c r="G33" s="3529"/>
      <c r="H33" s="3529"/>
      <c r="I33" s="3529"/>
      <c r="J33" s="3529"/>
      <c r="K33" s="3529"/>
      <c r="L33" s="3529"/>
      <c r="M33" s="3529"/>
      <c r="N33" s="3529"/>
      <c r="O33" s="3529"/>
      <c r="P33" s="3529"/>
      <c r="Q33" s="3529"/>
      <c r="R33" s="3529"/>
      <c r="S33" s="3529"/>
      <c r="T33" s="3529"/>
      <c r="U33" s="3529"/>
      <c r="V33" s="3529"/>
      <c r="W33" s="3529"/>
      <c r="X33" s="3529"/>
      <c r="Y33" s="3529"/>
      <c r="Z33" s="3529"/>
      <c r="AA33" s="3529"/>
      <c r="AB33" s="3529"/>
      <c r="AC33" s="3529"/>
      <c r="AD33" s="3529"/>
      <c r="AE33" s="3529"/>
      <c r="AF33" s="3529"/>
      <c r="AG33" s="3529"/>
      <c r="AH33" s="3529"/>
      <c r="AI33" s="898"/>
      <c r="AJ33" s="390"/>
      <c r="AK33" s="433"/>
      <c r="AL33" s="3357"/>
      <c r="AM33" s="3357"/>
      <c r="AN33" s="3357"/>
      <c r="AO33" s="3357"/>
      <c r="AP33" s="3357"/>
      <c r="AQ33" s="3357"/>
      <c r="AR33" s="3357"/>
      <c r="AS33" s="3357"/>
      <c r="AT33" s="3357"/>
      <c r="AU33" s="3357"/>
      <c r="AV33" s="3357"/>
      <c r="AW33" s="3357"/>
      <c r="AX33" s="3357"/>
      <c r="AY33" s="3357"/>
      <c r="AZ33" s="3357"/>
      <c r="BA33" s="3357"/>
      <c r="BB33" s="3357"/>
      <c r="BC33" s="3357"/>
      <c r="BD33" s="3357"/>
      <c r="BE33" s="3357"/>
      <c r="BF33" s="3357"/>
      <c r="BG33" s="3357"/>
      <c r="BH33" s="3357"/>
      <c r="BI33" s="3357"/>
      <c r="BJ33" s="3357"/>
      <c r="BK33" s="3357"/>
      <c r="BL33" s="3357"/>
      <c r="BM33" s="3357"/>
    </row>
    <row r="34" spans="2:65" ht="7.5" customHeight="1">
      <c r="B34" s="3528"/>
      <c r="C34" s="3529"/>
      <c r="D34" s="3529"/>
      <c r="E34" s="3529"/>
      <c r="F34" s="3529"/>
      <c r="G34" s="3529"/>
      <c r="H34" s="3529"/>
      <c r="I34" s="3529"/>
      <c r="J34" s="3529"/>
      <c r="K34" s="3529"/>
      <c r="L34" s="3529"/>
      <c r="M34" s="3529"/>
      <c r="N34" s="3529"/>
      <c r="O34" s="3529"/>
      <c r="P34" s="3529"/>
      <c r="Q34" s="3529"/>
      <c r="R34" s="3529"/>
      <c r="S34" s="3529"/>
      <c r="T34" s="3529"/>
      <c r="U34" s="3529"/>
      <c r="V34" s="3529"/>
      <c r="W34" s="3529"/>
      <c r="X34" s="3529"/>
      <c r="Y34" s="3529"/>
      <c r="Z34" s="3529"/>
      <c r="AA34" s="3529"/>
      <c r="AB34" s="3529"/>
      <c r="AC34" s="3529"/>
      <c r="AD34" s="3529"/>
      <c r="AE34" s="3529"/>
      <c r="AF34" s="3529"/>
      <c r="AG34" s="3529"/>
      <c r="AH34" s="3529"/>
      <c r="AI34" s="898"/>
      <c r="AJ34" s="172"/>
      <c r="AK34" s="434"/>
      <c r="AL34" s="3357"/>
      <c r="AM34" s="3357"/>
      <c r="AN34" s="3357"/>
      <c r="AO34" s="3357"/>
      <c r="AP34" s="3357"/>
      <c r="AQ34" s="3357"/>
      <c r="AR34" s="3357"/>
      <c r="AS34" s="3357"/>
      <c r="AT34" s="3357"/>
      <c r="AU34" s="3357"/>
      <c r="AV34" s="3357"/>
      <c r="AW34" s="3357"/>
      <c r="AX34" s="3357"/>
      <c r="AY34" s="3357"/>
      <c r="AZ34" s="3357"/>
      <c r="BA34" s="3357"/>
      <c r="BB34" s="3357"/>
      <c r="BC34" s="3357"/>
      <c r="BD34" s="3357"/>
      <c r="BE34" s="3357"/>
      <c r="BF34" s="3357"/>
      <c r="BG34" s="3357"/>
      <c r="BH34" s="3357"/>
      <c r="BI34" s="3357"/>
      <c r="BJ34" s="3357"/>
      <c r="BK34" s="3357"/>
      <c r="BL34" s="3357"/>
      <c r="BM34" s="3357"/>
    </row>
    <row r="35" spans="2:65" ht="8.25" customHeight="1">
      <c r="B35" s="3528"/>
      <c r="C35" s="3529"/>
      <c r="D35" s="3529"/>
      <c r="E35" s="3529"/>
      <c r="F35" s="3529"/>
      <c r="G35" s="3529"/>
      <c r="H35" s="3529"/>
      <c r="I35" s="3529"/>
      <c r="J35" s="3529"/>
      <c r="K35" s="3529"/>
      <c r="L35" s="3529"/>
      <c r="M35" s="3529"/>
      <c r="N35" s="3529"/>
      <c r="O35" s="3529"/>
      <c r="P35" s="3529"/>
      <c r="Q35" s="3529"/>
      <c r="R35" s="3529"/>
      <c r="S35" s="3529"/>
      <c r="T35" s="3529"/>
      <c r="U35" s="3529"/>
      <c r="V35" s="3529"/>
      <c r="W35" s="3529"/>
      <c r="X35" s="3529"/>
      <c r="Y35" s="3529"/>
      <c r="Z35" s="3529"/>
      <c r="AA35" s="3529"/>
      <c r="AB35" s="3529"/>
      <c r="AC35" s="3529"/>
      <c r="AD35" s="3529"/>
      <c r="AE35" s="3529"/>
      <c r="AF35" s="3529"/>
      <c r="AG35" s="3529"/>
      <c r="AH35" s="3529"/>
      <c r="AI35" s="898"/>
      <c r="AJ35" s="172"/>
      <c r="AK35" s="434"/>
      <c r="AL35" s="3357"/>
      <c r="AM35" s="3357"/>
      <c r="AN35" s="3357"/>
      <c r="AO35" s="3357"/>
      <c r="AP35" s="3357"/>
      <c r="AQ35" s="3357"/>
      <c r="AR35" s="3357"/>
      <c r="AS35" s="3357"/>
      <c r="AT35" s="3357"/>
      <c r="AU35" s="3357"/>
      <c r="AV35" s="3357"/>
      <c r="AW35" s="3357"/>
      <c r="AX35" s="3357"/>
      <c r="AY35" s="3357"/>
      <c r="AZ35" s="3357"/>
      <c r="BA35" s="3357"/>
      <c r="BB35" s="3357"/>
      <c r="BC35" s="3357"/>
      <c r="BD35" s="3357"/>
      <c r="BE35" s="3357"/>
      <c r="BF35" s="3357"/>
      <c r="BG35" s="3357"/>
      <c r="BH35" s="3357"/>
      <c r="BI35" s="3357"/>
      <c r="BJ35" s="3357"/>
      <c r="BK35" s="3357"/>
      <c r="BL35" s="3357"/>
      <c r="BM35" s="3357"/>
    </row>
    <row r="36" spans="2:65" ht="6.75" customHeight="1">
      <c r="B36" s="3528"/>
      <c r="C36" s="3529"/>
      <c r="D36" s="3529"/>
      <c r="E36" s="3529"/>
      <c r="F36" s="3529"/>
      <c r="G36" s="3529"/>
      <c r="H36" s="3529"/>
      <c r="I36" s="3529"/>
      <c r="J36" s="3529"/>
      <c r="K36" s="3529"/>
      <c r="L36" s="3529"/>
      <c r="M36" s="3529"/>
      <c r="N36" s="3529"/>
      <c r="O36" s="3529"/>
      <c r="P36" s="3529"/>
      <c r="Q36" s="3529"/>
      <c r="R36" s="3529"/>
      <c r="S36" s="3529"/>
      <c r="T36" s="3529"/>
      <c r="U36" s="3529"/>
      <c r="V36" s="3529"/>
      <c r="W36" s="3529"/>
      <c r="X36" s="3529"/>
      <c r="Y36" s="3529"/>
      <c r="Z36" s="3529"/>
      <c r="AA36" s="3529"/>
      <c r="AB36" s="3529"/>
      <c r="AC36" s="3529"/>
      <c r="AD36" s="3529"/>
      <c r="AE36" s="3529"/>
      <c r="AF36" s="3529"/>
      <c r="AG36" s="3529"/>
      <c r="AH36" s="3529"/>
      <c r="AI36" s="898"/>
      <c r="AJ36" s="172"/>
      <c r="AK36" s="434"/>
      <c r="AL36" s="3524"/>
      <c r="AM36" s="3524"/>
      <c r="AN36" s="3524"/>
      <c r="AO36" s="3524"/>
      <c r="AP36" s="3524"/>
      <c r="AQ36" s="3524"/>
      <c r="AR36" s="3524"/>
      <c r="AS36" s="3524"/>
      <c r="AT36" s="3524"/>
      <c r="AU36" s="3524"/>
      <c r="AV36" s="3524"/>
      <c r="AW36" s="3524"/>
      <c r="AX36" s="3524"/>
      <c r="AY36" s="3524"/>
      <c r="AZ36" s="3524"/>
      <c r="BA36" s="3524"/>
      <c r="BB36" s="3524"/>
      <c r="BC36" s="3524"/>
      <c r="BD36" s="3524"/>
      <c r="BE36" s="3524"/>
      <c r="BF36" s="3524"/>
      <c r="BG36" s="3524"/>
      <c r="BH36" s="3524"/>
      <c r="BI36" s="3524"/>
      <c r="BJ36" s="3524"/>
      <c r="BK36" s="3524"/>
      <c r="BL36" s="3524"/>
      <c r="BM36" s="3524"/>
    </row>
    <row r="37" spans="2:65" ht="7.5" customHeight="1">
      <c r="B37" s="3528"/>
      <c r="C37" s="3529"/>
      <c r="D37" s="3529"/>
      <c r="E37" s="3529"/>
      <c r="F37" s="3529"/>
      <c r="G37" s="3529"/>
      <c r="H37" s="3529"/>
      <c r="I37" s="3529"/>
      <c r="J37" s="3529"/>
      <c r="K37" s="3529"/>
      <c r="L37" s="3529"/>
      <c r="M37" s="3529"/>
      <c r="N37" s="3529"/>
      <c r="O37" s="3529"/>
      <c r="P37" s="3529"/>
      <c r="Q37" s="3529"/>
      <c r="R37" s="3529"/>
      <c r="S37" s="3529"/>
      <c r="T37" s="3529"/>
      <c r="U37" s="3529"/>
      <c r="V37" s="3529"/>
      <c r="W37" s="3529"/>
      <c r="X37" s="3529"/>
      <c r="Y37" s="3529"/>
      <c r="Z37" s="3529"/>
      <c r="AA37" s="3529"/>
      <c r="AB37" s="3529"/>
      <c r="AC37" s="3529"/>
      <c r="AD37" s="3529"/>
      <c r="AE37" s="3529"/>
      <c r="AF37" s="3529"/>
      <c r="AG37" s="3529"/>
      <c r="AH37" s="3529"/>
      <c r="AI37" s="898"/>
      <c r="AJ37" s="172"/>
    </row>
    <row r="38" spans="2:65" ht="11.25" customHeight="1">
      <c r="B38" s="3528"/>
      <c r="C38" s="3529"/>
      <c r="D38" s="3529"/>
      <c r="E38" s="3529"/>
      <c r="F38" s="3529"/>
      <c r="G38" s="3529"/>
      <c r="H38" s="3529"/>
      <c r="I38" s="3529"/>
      <c r="J38" s="3529"/>
      <c r="K38" s="3529"/>
      <c r="L38" s="3529"/>
      <c r="M38" s="3529"/>
      <c r="N38" s="3529"/>
      <c r="O38" s="3529"/>
      <c r="P38" s="3529"/>
      <c r="Q38" s="3529"/>
      <c r="R38" s="3529"/>
      <c r="S38" s="3529"/>
      <c r="T38" s="3529"/>
      <c r="U38" s="3529"/>
      <c r="V38" s="3529"/>
      <c r="W38" s="3529"/>
      <c r="X38" s="3529"/>
      <c r="Y38" s="3529"/>
      <c r="Z38" s="3529"/>
      <c r="AA38" s="3529"/>
      <c r="AB38" s="3529"/>
      <c r="AC38" s="3529"/>
      <c r="AD38" s="3529"/>
      <c r="AE38" s="3529"/>
      <c r="AF38" s="3529"/>
      <c r="AG38" s="3529"/>
      <c r="AH38" s="3529"/>
      <c r="AI38" s="898"/>
      <c r="AJ38" s="172"/>
    </row>
    <row r="39" spans="2:65" ht="12.75" customHeight="1" thickBot="1">
      <c r="B39" s="3530"/>
      <c r="C39" s="3531"/>
      <c r="D39" s="3531"/>
      <c r="E39" s="3531"/>
      <c r="F39" s="3531"/>
      <c r="G39" s="3531"/>
      <c r="H39" s="3531"/>
      <c r="I39" s="3531"/>
      <c r="J39" s="3531"/>
      <c r="K39" s="3531"/>
      <c r="L39" s="3531"/>
      <c r="M39" s="3531"/>
      <c r="N39" s="3531"/>
      <c r="O39" s="3531"/>
      <c r="P39" s="3531"/>
      <c r="Q39" s="3531"/>
      <c r="R39" s="3531"/>
      <c r="S39" s="3531"/>
      <c r="T39" s="3531"/>
      <c r="U39" s="3531"/>
      <c r="V39" s="3531"/>
      <c r="W39" s="3531"/>
      <c r="X39" s="3531"/>
      <c r="Y39" s="3531"/>
      <c r="Z39" s="3531"/>
      <c r="AA39" s="3531"/>
      <c r="AB39" s="3531"/>
      <c r="AC39" s="3531"/>
      <c r="AD39" s="3531"/>
      <c r="AE39" s="3531"/>
      <c r="AF39" s="3531"/>
      <c r="AG39" s="3531"/>
      <c r="AH39" s="3531"/>
      <c r="AI39" s="900"/>
      <c r="AJ39" s="172"/>
    </row>
    <row r="40" spans="2:65" ht="12.95" customHeight="1">
      <c r="AD40" s="169"/>
      <c r="AE40" s="3511" t="s">
        <v>0</v>
      </c>
      <c r="AF40" s="3511"/>
      <c r="AG40" s="3511"/>
      <c r="AH40" s="3511"/>
      <c r="AI40" s="410"/>
      <c r="AJ40" s="167"/>
    </row>
    <row r="41" spans="2:65" ht="12.75" customHeight="1" thickBot="1">
      <c r="AD41" s="169"/>
      <c r="AE41" s="3507"/>
      <c r="AF41" s="3507"/>
      <c r="AG41" s="3507"/>
      <c r="AH41" s="3507"/>
      <c r="AJ41" s="167"/>
    </row>
    <row r="42" spans="2:65" ht="12.75" customHeight="1" thickBot="1">
      <c r="B42" s="333" t="s">
        <v>135</v>
      </c>
      <c r="C42" s="436"/>
      <c r="D42" s="2429" t="s">
        <v>126</v>
      </c>
      <c r="E42" s="2429"/>
      <c r="F42" s="2429"/>
      <c r="G42" s="2429"/>
      <c r="H42" s="2429"/>
      <c r="I42" s="2429"/>
      <c r="J42" s="2429"/>
      <c r="K42" s="2429"/>
      <c r="L42" s="2429"/>
      <c r="M42" s="2429"/>
      <c r="N42" s="2429"/>
      <c r="O42" s="2429"/>
      <c r="P42" s="2429"/>
      <c r="Q42" s="2429"/>
      <c r="R42" s="2429"/>
      <c r="S42" s="2429"/>
      <c r="T42" s="2429"/>
      <c r="U42" s="2429"/>
      <c r="V42" s="2429"/>
      <c r="W42" s="2429"/>
      <c r="X42" s="2429"/>
      <c r="Y42" s="2429"/>
      <c r="Z42" s="2429"/>
      <c r="AA42" s="2429"/>
      <c r="AB42" s="2429"/>
      <c r="AC42" s="2430"/>
      <c r="AD42" s="304"/>
      <c r="AE42" s="3507"/>
      <c r="AF42" s="3507"/>
      <c r="AG42" s="3507"/>
      <c r="AH42" s="3507"/>
      <c r="AJ42" s="167"/>
    </row>
    <row r="43" spans="2:65" ht="12" customHeight="1">
      <c r="B43" s="362">
        <v>6</v>
      </c>
      <c r="C43" s="3512" t="s">
        <v>276</v>
      </c>
      <c r="D43" s="3513"/>
      <c r="E43" s="3513"/>
      <c r="F43" s="3513"/>
      <c r="G43" s="3513"/>
      <c r="H43" s="3513"/>
      <c r="I43" s="3513"/>
      <c r="J43" s="3513"/>
      <c r="K43" s="3513"/>
      <c r="L43" s="3513"/>
      <c r="M43" s="3513"/>
      <c r="N43" s="3513"/>
      <c r="O43" s="3513"/>
      <c r="P43" s="3513"/>
      <c r="Q43" s="3513"/>
      <c r="R43" s="3513"/>
      <c r="S43" s="3513"/>
      <c r="T43" s="3513"/>
      <c r="U43" s="3513"/>
      <c r="V43" s="3513"/>
      <c r="W43" s="3513"/>
      <c r="X43" s="3513"/>
      <c r="Y43" s="3513"/>
      <c r="Z43" s="3513"/>
      <c r="AA43" s="3513"/>
      <c r="AB43" s="3513"/>
      <c r="AC43" s="3514"/>
      <c r="AD43" s="304"/>
      <c r="AE43" s="2423" t="s">
        <v>47</v>
      </c>
      <c r="AF43" s="2423"/>
      <c r="AG43" s="2423"/>
      <c r="AH43" s="2423"/>
      <c r="AI43" s="411"/>
      <c r="AJ43" s="167"/>
    </row>
    <row r="44" spans="2:65" ht="13.5" customHeight="1">
      <c r="B44" s="324">
        <v>7</v>
      </c>
      <c r="C44" s="3515" t="s">
        <v>277</v>
      </c>
      <c r="D44" s="3516"/>
      <c r="E44" s="3516"/>
      <c r="F44" s="3516"/>
      <c r="G44" s="3516"/>
      <c r="H44" s="3516"/>
      <c r="I44" s="3516"/>
      <c r="J44" s="3516"/>
      <c r="K44" s="3516"/>
      <c r="L44" s="3516"/>
      <c r="M44" s="3516"/>
      <c r="N44" s="3516"/>
      <c r="O44" s="3516"/>
      <c r="P44" s="3516"/>
      <c r="Q44" s="3516"/>
      <c r="R44" s="3516"/>
      <c r="S44" s="3516"/>
      <c r="T44" s="3516"/>
      <c r="U44" s="3516"/>
      <c r="V44" s="3516"/>
      <c r="W44" s="3516"/>
      <c r="X44" s="3516"/>
      <c r="Y44" s="3516"/>
      <c r="Z44" s="3516"/>
      <c r="AA44" s="3516"/>
      <c r="AB44" s="3516"/>
      <c r="AC44" s="3517"/>
      <c r="AD44" s="304"/>
      <c r="AE44" s="3510"/>
      <c r="AF44" s="3510"/>
      <c r="AG44" s="3510"/>
      <c r="AH44" s="3510"/>
      <c r="AI44" s="437"/>
      <c r="AJ44" s="434"/>
      <c r="AK44" s="3357"/>
      <c r="AL44" s="3357"/>
      <c r="AM44" s="3357"/>
      <c r="AN44" s="3357"/>
      <c r="AO44" s="3357"/>
      <c r="AP44" s="3357"/>
      <c r="AQ44" s="3357"/>
      <c r="AR44" s="3357"/>
      <c r="AS44" s="3357"/>
      <c r="AT44" s="3357"/>
      <c r="AU44" s="3357"/>
      <c r="AV44" s="3357"/>
      <c r="AW44" s="3357"/>
      <c r="AX44" s="3357"/>
      <c r="AY44" s="3357"/>
      <c r="AZ44" s="3357"/>
      <c r="BA44" s="3357"/>
      <c r="BB44" s="3357"/>
      <c r="BC44" s="3357"/>
      <c r="BD44" s="3357"/>
      <c r="BE44" s="3357"/>
      <c r="BF44" s="3357"/>
      <c r="BG44" s="3357"/>
      <c r="BH44" s="3357"/>
      <c r="BI44" s="3357"/>
      <c r="BJ44" s="3357"/>
      <c r="BK44" s="3357"/>
      <c r="BL44" s="3357"/>
    </row>
    <row r="45" spans="2:65" ht="27" customHeight="1">
      <c r="B45" s="358">
        <v>8</v>
      </c>
      <c r="C45" s="3499" t="s">
        <v>482</v>
      </c>
      <c r="D45" s="2570"/>
      <c r="E45" s="2570"/>
      <c r="F45" s="2570"/>
      <c r="G45" s="2570"/>
      <c r="H45" s="2570"/>
      <c r="I45" s="2570"/>
      <c r="J45" s="2570"/>
      <c r="K45" s="2570"/>
      <c r="L45" s="2570"/>
      <c r="M45" s="2570"/>
      <c r="N45" s="2570"/>
      <c r="O45" s="2570"/>
      <c r="P45" s="2570"/>
      <c r="Q45" s="2570"/>
      <c r="R45" s="2570"/>
      <c r="S45" s="2570"/>
      <c r="T45" s="2570"/>
      <c r="U45" s="2570"/>
      <c r="V45" s="2570"/>
      <c r="W45" s="2570"/>
      <c r="X45" s="2570"/>
      <c r="Y45" s="2570"/>
      <c r="Z45" s="2570"/>
      <c r="AA45" s="2570"/>
      <c r="AB45" s="2570"/>
      <c r="AC45" s="2571"/>
      <c r="AD45" s="304"/>
      <c r="AE45" s="3510"/>
      <c r="AF45" s="3510"/>
      <c r="AG45" s="3510"/>
      <c r="AH45" s="3510"/>
      <c r="AI45" s="435"/>
      <c r="AJ45" s="163"/>
      <c r="AK45" s="163"/>
      <c r="AL45" s="286"/>
      <c r="AM45" s="286"/>
      <c r="AU45" s="286"/>
      <c r="AV45" s="286"/>
      <c r="AW45" s="286"/>
    </row>
    <row r="46" spans="2:65" ht="15" customHeight="1">
      <c r="B46" s="324">
        <v>10</v>
      </c>
      <c r="C46" s="3500" t="s">
        <v>221</v>
      </c>
      <c r="D46" s="3501"/>
      <c r="E46" s="3501"/>
      <c r="F46" s="3501"/>
      <c r="G46" s="3501"/>
      <c r="H46" s="3501"/>
      <c r="I46" s="3501"/>
      <c r="J46" s="3501"/>
      <c r="K46" s="3501"/>
      <c r="L46" s="3501"/>
      <c r="M46" s="3501"/>
      <c r="N46" s="3501"/>
      <c r="O46" s="3501"/>
      <c r="P46" s="3501"/>
      <c r="Q46" s="3501"/>
      <c r="R46" s="3501"/>
      <c r="S46" s="3501"/>
      <c r="T46" s="3501"/>
      <c r="U46" s="3501"/>
      <c r="V46" s="3501"/>
      <c r="W46" s="3501"/>
      <c r="X46" s="3501"/>
      <c r="Y46" s="3501"/>
      <c r="Z46" s="3501"/>
      <c r="AA46" s="3501"/>
      <c r="AB46" s="3501"/>
      <c r="AC46" s="3502"/>
      <c r="AD46" s="304"/>
      <c r="AE46" s="2423" t="s">
        <v>112</v>
      </c>
      <c r="AF46" s="2423"/>
      <c r="AG46" s="2423"/>
      <c r="AH46" s="2423"/>
      <c r="AJ46" s="163"/>
      <c r="AK46" s="163"/>
      <c r="AL46" s="286"/>
      <c r="AM46" s="286"/>
      <c r="AU46" s="286"/>
      <c r="AV46" s="286"/>
      <c r="AW46" s="286"/>
    </row>
    <row r="47" spans="2:65" ht="15" customHeight="1" thickBot="1">
      <c r="B47" s="438">
        <v>11</v>
      </c>
      <c r="C47" s="3503" t="s">
        <v>217</v>
      </c>
      <c r="D47" s="3504"/>
      <c r="E47" s="3504"/>
      <c r="F47" s="3504"/>
      <c r="G47" s="3504"/>
      <c r="H47" s="3504"/>
      <c r="I47" s="3504"/>
      <c r="J47" s="3504"/>
      <c r="K47" s="3504"/>
      <c r="L47" s="3504"/>
      <c r="M47" s="3504"/>
      <c r="N47" s="3504"/>
      <c r="O47" s="3504"/>
      <c r="P47" s="3504"/>
      <c r="Q47" s="3504"/>
      <c r="R47" s="3504"/>
      <c r="S47" s="3504"/>
      <c r="T47" s="3504"/>
      <c r="U47" s="3504"/>
      <c r="V47" s="3504"/>
      <c r="W47" s="3504"/>
      <c r="X47" s="3504"/>
      <c r="Y47" s="3504"/>
      <c r="Z47" s="3504"/>
      <c r="AA47" s="3504"/>
      <c r="AB47" s="3504"/>
      <c r="AC47" s="3505"/>
      <c r="AD47" s="304"/>
      <c r="AE47" s="3509"/>
      <c r="AF47" s="3509"/>
      <c r="AG47" s="3509"/>
      <c r="AH47" s="3509"/>
      <c r="AJ47" s="163"/>
      <c r="AK47" s="163"/>
      <c r="AL47" s="286"/>
      <c r="AM47" s="286"/>
      <c r="AU47" s="286"/>
      <c r="AV47" s="286"/>
      <c r="AW47" s="286"/>
    </row>
    <row r="48" spans="2:65" ht="15" customHeight="1">
      <c r="K48" s="439"/>
      <c r="L48" s="439"/>
      <c r="M48" s="439"/>
      <c r="N48" s="439"/>
      <c r="O48" s="439"/>
      <c r="P48" s="439"/>
      <c r="Q48" s="439"/>
      <c r="R48" s="439"/>
      <c r="AB48" s="296"/>
      <c r="AC48" s="296"/>
      <c r="AD48" s="304"/>
      <c r="AE48" s="3509"/>
      <c r="AF48" s="3509"/>
      <c r="AG48" s="3509"/>
      <c r="AH48" s="3509"/>
      <c r="AJ48" s="163"/>
      <c r="AK48" s="163"/>
      <c r="AL48" s="286"/>
      <c r="AM48" s="286"/>
      <c r="AU48" s="286"/>
      <c r="AV48" s="286"/>
      <c r="AW48" s="286"/>
    </row>
    <row r="49" spans="2:49" ht="12.75" customHeight="1">
      <c r="F49" s="308"/>
      <c r="G49" s="308"/>
      <c r="H49" s="319"/>
      <c r="N49" s="319"/>
      <c r="T49" s="319"/>
      <c r="U49" s="319"/>
      <c r="V49" s="319"/>
      <c r="W49" s="319"/>
      <c r="X49" s="319"/>
      <c r="Y49" s="319"/>
      <c r="Z49" s="319"/>
      <c r="AA49" s="319"/>
      <c r="AB49" s="319"/>
      <c r="AC49" s="319"/>
      <c r="AD49" s="304"/>
      <c r="AE49" s="2423" t="s">
        <v>111</v>
      </c>
      <c r="AF49" s="2423"/>
      <c r="AG49" s="2423"/>
      <c r="AH49" s="2423"/>
      <c r="AI49" s="411"/>
      <c r="AJ49" s="163"/>
      <c r="AK49" s="163"/>
      <c r="AL49" s="286"/>
      <c r="AM49" s="286"/>
      <c r="AV49" s="286"/>
      <c r="AW49" s="286"/>
    </row>
    <row r="50" spans="2:49" ht="12.95" customHeight="1">
      <c r="F50" s="440"/>
      <c r="G50" s="440"/>
      <c r="H50" s="317"/>
      <c r="I50"/>
      <c r="N50" s="292"/>
      <c r="T50" s="316"/>
      <c r="U50" s="287"/>
      <c r="V50" s="315"/>
      <c r="W50" s="296"/>
      <c r="X50" s="315"/>
      <c r="Y50" s="296"/>
      <c r="Z50" s="296"/>
      <c r="AA50" s="296"/>
      <c r="AB50" s="296"/>
      <c r="AC50" s="296"/>
      <c r="AD50" s="304"/>
      <c r="AE50" s="3506"/>
      <c r="AF50" s="3506"/>
      <c r="AG50" s="3506"/>
      <c r="AH50" s="3506"/>
      <c r="AI50" s="3506"/>
      <c r="AJ50" s="163"/>
      <c r="AK50" s="163"/>
      <c r="AL50" s="286"/>
      <c r="AM50" s="286"/>
      <c r="AV50" s="286"/>
      <c r="AW50" s="286"/>
    </row>
    <row r="51" spans="2:49" ht="15.75" customHeight="1">
      <c r="F51" s="440"/>
      <c r="G51" s="440"/>
      <c r="H51" s="311"/>
      <c r="N51" s="287"/>
      <c r="T51" s="287"/>
      <c r="U51" s="287"/>
      <c r="V51" s="296"/>
      <c r="W51" s="296"/>
      <c r="X51" s="296"/>
      <c r="Y51" s="296"/>
      <c r="Z51" s="296"/>
      <c r="AA51" s="296"/>
      <c r="AB51" s="296"/>
      <c r="AC51" s="296"/>
      <c r="AD51" s="304"/>
      <c r="AE51" s="3506"/>
      <c r="AF51" s="3506"/>
      <c r="AG51" s="3506"/>
      <c r="AH51" s="3506"/>
      <c r="AI51" s="3506"/>
      <c r="AJ51" s="163"/>
      <c r="AK51" s="163"/>
      <c r="AL51" s="286"/>
      <c r="AM51" s="286"/>
      <c r="AV51" s="286"/>
      <c r="AW51" s="286"/>
    </row>
    <row r="52" spans="2:49" ht="14.25" customHeight="1">
      <c r="K52" s="441"/>
      <c r="L52" s="441"/>
      <c r="M52" s="441"/>
      <c r="N52" s="441"/>
      <c r="O52" s="441"/>
      <c r="P52" s="441"/>
      <c r="Q52" s="441"/>
      <c r="R52" s="441"/>
      <c r="AB52" s="296"/>
      <c r="AC52" s="296"/>
      <c r="AD52" s="304"/>
      <c r="AE52" s="2423" t="s">
        <v>110</v>
      </c>
      <c r="AF52" s="2423"/>
      <c r="AG52" s="2423"/>
      <c r="AH52" s="2423"/>
      <c r="AI52" s="2423"/>
      <c r="AJ52" s="163"/>
      <c r="AK52" s="163"/>
      <c r="AL52" s="286"/>
      <c r="AM52" s="286"/>
      <c r="AV52" s="286"/>
      <c r="AW52" s="286"/>
    </row>
    <row r="53" spans="2:49" ht="12.95" customHeight="1">
      <c r="D53" s="312"/>
      <c r="E53" s="312"/>
      <c r="F53" s="312"/>
      <c r="G53" s="312"/>
      <c r="H53" s="312"/>
      <c r="I53" s="312"/>
      <c r="K53" s="312"/>
      <c r="L53" s="312"/>
      <c r="M53" s="312"/>
      <c r="N53" s="312"/>
      <c r="O53" s="312"/>
      <c r="P53" s="312"/>
      <c r="Q53" s="312"/>
      <c r="R53" s="312"/>
      <c r="T53" s="319"/>
      <c r="U53" s="319"/>
      <c r="V53" s="319"/>
      <c r="W53" s="319"/>
      <c r="X53" s="319"/>
      <c r="Y53" s="319"/>
      <c r="Z53" s="319"/>
      <c r="AA53" s="319"/>
      <c r="AB53" s="319"/>
      <c r="AC53" s="296"/>
      <c r="AD53" s="304"/>
      <c r="AE53" s="3497"/>
      <c r="AF53" s="3497"/>
      <c r="AG53" s="3497"/>
      <c r="AH53" s="3497"/>
      <c r="AI53" s="3497"/>
      <c r="AJ53" s="163"/>
      <c r="AK53" s="163"/>
      <c r="AL53" s="286"/>
      <c r="AM53" s="286"/>
      <c r="AU53" s="286"/>
      <c r="AV53" s="286"/>
      <c r="AW53" s="286"/>
    </row>
    <row r="54" spans="2:49" ht="15.75" customHeight="1">
      <c r="B54" s="291"/>
      <c r="D54" s="412"/>
      <c r="E54" s="312"/>
      <c r="F54" s="312"/>
      <c r="G54" s="312"/>
      <c r="H54" s="312"/>
      <c r="I54" s="312"/>
      <c r="J54" s="312"/>
      <c r="K54" s="312"/>
      <c r="L54" s="312"/>
      <c r="M54" s="312"/>
      <c r="N54" s="312"/>
      <c r="O54" s="312"/>
      <c r="P54" s="312"/>
      <c r="Q54" s="312"/>
      <c r="R54" s="312"/>
      <c r="S54" s="312"/>
      <c r="T54" s="312"/>
      <c r="U54" s="312"/>
      <c r="V54" s="296"/>
      <c r="W54" s="296"/>
      <c r="X54" s="296"/>
      <c r="Y54" s="296"/>
      <c r="Z54" s="296"/>
      <c r="AA54" s="296"/>
      <c r="AB54" s="296"/>
      <c r="AC54" s="296"/>
      <c r="AD54" s="296"/>
      <c r="AE54" s="3497"/>
      <c r="AF54" s="3497"/>
      <c r="AG54" s="3497"/>
      <c r="AH54" s="3497"/>
      <c r="AI54" s="3497"/>
      <c r="AJ54" s="163"/>
      <c r="AK54" s="163"/>
      <c r="AL54" s="286"/>
      <c r="AM54" s="286"/>
      <c r="AU54" s="286"/>
      <c r="AV54" s="286"/>
      <c r="AW54" s="286"/>
    </row>
    <row r="55" spans="2:49" ht="6.75" customHeight="1">
      <c r="B55" s="291"/>
      <c r="N55" s="295"/>
      <c r="V55" s="400"/>
      <c r="W55" s="400"/>
      <c r="X55" s="400"/>
      <c r="Y55" s="400"/>
      <c r="Z55" s="400"/>
      <c r="AA55" s="400"/>
      <c r="AB55" s="287"/>
      <c r="AC55" s="322"/>
      <c r="AD55" s="322"/>
      <c r="AE55" s="322"/>
      <c r="AF55" s="322"/>
      <c r="AG55" s="322"/>
      <c r="AH55" s="322"/>
      <c r="AI55" s="409"/>
      <c r="AJ55" s="163"/>
      <c r="AK55" s="163"/>
      <c r="AV55" s="286"/>
      <c r="AW55" s="286"/>
    </row>
    <row r="56" spans="2:49" ht="12.95" customHeight="1">
      <c r="B56" s="291"/>
      <c r="C56" s="3507"/>
      <c r="D56" s="3507"/>
      <c r="E56" s="3507"/>
      <c r="F56" s="3507"/>
      <c r="H56" s="3507"/>
      <c r="I56" s="3507"/>
      <c r="J56" s="3507"/>
      <c r="K56" s="3507"/>
      <c r="L56" s="3507"/>
      <c r="M56" s="3507"/>
      <c r="N56" s="295"/>
      <c r="O56" s="3508"/>
      <c r="P56" s="3508"/>
      <c r="Q56" s="3508"/>
      <c r="R56" s="3508"/>
      <c r="S56" s="3508"/>
      <c r="T56" s="3508"/>
      <c r="U56" s="3508"/>
      <c r="V56" s="400"/>
      <c r="W56" s="3498"/>
      <c r="X56" s="3498"/>
      <c r="Y56" s="3498"/>
      <c r="Z56" s="3498"/>
      <c r="AA56" s="3498"/>
      <c r="AB56" s="3498"/>
      <c r="AC56" s="3498"/>
      <c r="AD56" s="3498"/>
      <c r="AE56" s="3498"/>
      <c r="AF56" s="322"/>
      <c r="AG56" s="322"/>
      <c r="AH56" s="322"/>
      <c r="AI56" s="409"/>
      <c r="AJ56" s="163"/>
      <c r="AK56" s="163"/>
      <c r="AV56" s="286"/>
      <c r="AW56" s="286"/>
    </row>
    <row r="57" spans="2:49" ht="12.75" customHeight="1">
      <c r="B57" s="291"/>
      <c r="C57" s="3507"/>
      <c r="D57" s="3507"/>
      <c r="E57" s="3507"/>
      <c r="F57" s="3507"/>
      <c r="H57" s="3507"/>
      <c r="I57" s="3507"/>
      <c r="J57" s="3507"/>
      <c r="K57" s="3507"/>
      <c r="L57" s="3507"/>
      <c r="M57" s="3507"/>
      <c r="N57" s="290"/>
      <c r="O57" s="3508"/>
      <c r="P57" s="3508"/>
      <c r="Q57" s="3508"/>
      <c r="R57" s="3508"/>
      <c r="S57" s="3508"/>
      <c r="T57" s="3508"/>
      <c r="U57" s="3508"/>
      <c r="V57" s="290"/>
      <c r="W57" s="3498"/>
      <c r="X57" s="3498"/>
      <c r="Y57" s="3498"/>
      <c r="Z57" s="3498"/>
      <c r="AA57" s="3498"/>
      <c r="AB57" s="3498"/>
      <c r="AC57" s="3498"/>
      <c r="AD57" s="3498"/>
      <c r="AE57" s="3498"/>
      <c r="AF57" s="290"/>
      <c r="AG57" s="290"/>
      <c r="AH57" s="290"/>
      <c r="AI57" s="290"/>
      <c r="AJ57" s="163"/>
      <c r="AK57" s="163"/>
    </row>
    <row r="58" spans="2:49" ht="12.75" customHeight="1" thickBot="1">
      <c r="B58" s="285"/>
      <c r="C58" s="2420" t="s">
        <v>97</v>
      </c>
      <c r="D58" s="2420"/>
      <c r="E58" s="2420"/>
      <c r="F58" s="2420"/>
      <c r="G58" s="284"/>
      <c r="H58" s="2420" t="s">
        <v>31</v>
      </c>
      <c r="I58" s="2420"/>
      <c r="J58" s="2420"/>
      <c r="K58" s="2420"/>
      <c r="L58" s="2420"/>
      <c r="M58" s="2420"/>
      <c r="N58" s="284"/>
      <c r="O58" s="2420" t="s">
        <v>186</v>
      </c>
      <c r="P58" s="2420"/>
      <c r="Q58" s="2420"/>
      <c r="R58" s="2420"/>
      <c r="S58" s="2420"/>
      <c r="T58" s="2420"/>
      <c r="U58" s="2420"/>
      <c r="V58" s="284"/>
      <c r="W58" s="2420" t="s">
        <v>29</v>
      </c>
      <c r="X58" s="2420"/>
      <c r="Y58" s="2420"/>
      <c r="Z58" s="2420"/>
      <c r="AA58" s="2420"/>
      <c r="AB58" s="2420"/>
      <c r="AC58" s="2420"/>
      <c r="AD58" s="2420"/>
      <c r="AE58" s="2420"/>
      <c r="AF58" s="284"/>
      <c r="AG58" s="284"/>
      <c r="AH58" s="284"/>
      <c r="AI58" s="284"/>
      <c r="AJ58" s="163"/>
      <c r="AK58" s="163"/>
    </row>
    <row r="59" spans="2:49">
      <c r="AJ59" s="163"/>
      <c r="AK59" s="163"/>
    </row>
    <row r="60" spans="2:49">
      <c r="AJ60" s="163"/>
      <c r="AK60" s="163"/>
    </row>
  </sheetData>
  <sheetProtection selectLockedCells="1"/>
  <mergeCells count="173">
    <mergeCell ref="Y1:AI1"/>
    <mergeCell ref="B2:G2"/>
    <mergeCell ref="H2:U2"/>
    <mergeCell ref="V2:AB2"/>
    <mergeCell ref="AC2:AI2"/>
    <mergeCell ref="B3:G3"/>
    <mergeCell ref="H3:J3"/>
    <mergeCell ref="K3:U3"/>
    <mergeCell ref="V3:Z3"/>
    <mergeCell ref="AA3:AB3"/>
    <mergeCell ref="AC3:AE3"/>
    <mergeCell ref="AG3:AI3"/>
    <mergeCell ref="B4:G5"/>
    <mergeCell ref="H4:J5"/>
    <mergeCell ref="K4:U5"/>
    <mergeCell ref="V4:Z4"/>
    <mergeCell ref="AA4:AB4"/>
    <mergeCell ref="AC4:AE5"/>
    <mergeCell ref="AG4:AI5"/>
    <mergeCell ref="V5:Z5"/>
    <mergeCell ref="AA5:AB5"/>
    <mergeCell ref="B6:G6"/>
    <mergeCell ref="H6:J6"/>
    <mergeCell ref="K6:U6"/>
    <mergeCell ref="V6:AI8"/>
    <mergeCell ref="B7:G7"/>
    <mergeCell ref="H7:J7"/>
    <mergeCell ref="K7:U7"/>
    <mergeCell ref="B8:G8"/>
    <mergeCell ref="H8:J8"/>
    <mergeCell ref="K8:U8"/>
    <mergeCell ref="B9:J11"/>
    <mergeCell ref="K9:AI11"/>
    <mergeCell ref="B12:C15"/>
    <mergeCell ref="D12:E15"/>
    <mergeCell ref="F12:L14"/>
    <mergeCell ref="M12:N15"/>
    <mergeCell ref="O12:X15"/>
    <mergeCell ref="Y12:AB15"/>
    <mergeCell ref="AC12:AE15"/>
    <mergeCell ref="AF12:AH15"/>
    <mergeCell ref="F15:H15"/>
    <mergeCell ref="I15:L15"/>
    <mergeCell ref="D16:E16"/>
    <mergeCell ref="F16:H16"/>
    <mergeCell ref="I16:L16"/>
    <mergeCell ref="M16:N16"/>
    <mergeCell ref="O16:X16"/>
    <mergeCell ref="Y16:AB16"/>
    <mergeCell ref="AC16:AE16"/>
    <mergeCell ref="AF16:AH16"/>
    <mergeCell ref="D17:E17"/>
    <mergeCell ref="F17:H17"/>
    <mergeCell ref="I17:L17"/>
    <mergeCell ref="M17:N17"/>
    <mergeCell ref="O17:X17"/>
    <mergeCell ref="Y17:AB17"/>
    <mergeCell ref="AC17:AE17"/>
    <mergeCell ref="AF17:AH17"/>
    <mergeCell ref="AC18:AE18"/>
    <mergeCell ref="AF18:AH18"/>
    <mergeCell ref="D19:E19"/>
    <mergeCell ref="F19:H19"/>
    <mergeCell ref="I19:L19"/>
    <mergeCell ref="M19:N19"/>
    <mergeCell ref="O19:X19"/>
    <mergeCell ref="Y19:AB19"/>
    <mergeCell ref="AC19:AE19"/>
    <mergeCell ref="AF19:AH19"/>
    <mergeCell ref="D18:E18"/>
    <mergeCell ref="F18:H18"/>
    <mergeCell ref="I18:L18"/>
    <mergeCell ref="M18:N18"/>
    <mergeCell ref="O18:X18"/>
    <mergeCell ref="Y18:AB18"/>
    <mergeCell ref="AC20:AE20"/>
    <mergeCell ref="AF20:AH20"/>
    <mergeCell ref="D21:E21"/>
    <mergeCell ref="F21:H21"/>
    <mergeCell ref="I21:L21"/>
    <mergeCell ref="M21:N21"/>
    <mergeCell ref="O21:X21"/>
    <mergeCell ref="Y21:AB21"/>
    <mergeCell ref="AC21:AE21"/>
    <mergeCell ref="AF21:AH21"/>
    <mergeCell ref="D20:E20"/>
    <mergeCell ref="F20:H20"/>
    <mergeCell ref="I20:L20"/>
    <mergeCell ref="M20:N20"/>
    <mergeCell ref="O20:X20"/>
    <mergeCell ref="Y20:AB20"/>
    <mergeCell ref="AC22:AE22"/>
    <mergeCell ref="AF22:AH22"/>
    <mergeCell ref="D23:E23"/>
    <mergeCell ref="F23:H23"/>
    <mergeCell ref="I23:L23"/>
    <mergeCell ref="M23:N23"/>
    <mergeCell ref="O23:X23"/>
    <mergeCell ref="Y23:AB23"/>
    <mergeCell ref="AC23:AE23"/>
    <mergeCell ref="AF23:AH23"/>
    <mergeCell ref="D22:E22"/>
    <mergeCell ref="F22:H22"/>
    <mergeCell ref="I22:L22"/>
    <mergeCell ref="M22:N22"/>
    <mergeCell ref="O22:X22"/>
    <mergeCell ref="Y22:AB22"/>
    <mergeCell ref="AC24:AE24"/>
    <mergeCell ref="AF24:AH24"/>
    <mergeCell ref="D25:E25"/>
    <mergeCell ref="F25:H25"/>
    <mergeCell ref="I25:L25"/>
    <mergeCell ref="M25:N25"/>
    <mergeCell ref="O25:X25"/>
    <mergeCell ref="Y25:AB25"/>
    <mergeCell ref="AC25:AE25"/>
    <mergeCell ref="AF25:AH25"/>
    <mergeCell ref="D24:E24"/>
    <mergeCell ref="F24:H24"/>
    <mergeCell ref="I24:L24"/>
    <mergeCell ref="M24:N24"/>
    <mergeCell ref="O24:X24"/>
    <mergeCell ref="Y24:AB24"/>
    <mergeCell ref="C29:S29"/>
    <mergeCell ref="T29:X29"/>
    <mergeCell ref="Y29:AD29"/>
    <mergeCell ref="AE29:AH29"/>
    <mergeCell ref="C30:S30"/>
    <mergeCell ref="T30:X30"/>
    <mergeCell ref="Y30:AD30"/>
    <mergeCell ref="AE30:AH30"/>
    <mergeCell ref="B26:AI26"/>
    <mergeCell ref="B27:AI27"/>
    <mergeCell ref="C28:S28"/>
    <mergeCell ref="T28:X28"/>
    <mergeCell ref="Y28:AD28"/>
    <mergeCell ref="AE28:AI28"/>
    <mergeCell ref="AE40:AH40"/>
    <mergeCell ref="D42:AC42"/>
    <mergeCell ref="C43:AC43"/>
    <mergeCell ref="AE43:AH43"/>
    <mergeCell ref="C44:AC44"/>
    <mergeCell ref="AK44:BL44"/>
    <mergeCell ref="C31:S31"/>
    <mergeCell ref="T31:X31"/>
    <mergeCell ref="Y31:AD31"/>
    <mergeCell ref="AE31:AH31"/>
    <mergeCell ref="AL32:BM32"/>
    <mergeCell ref="AL33:BM33"/>
    <mergeCell ref="AL34:BM34"/>
    <mergeCell ref="AL35:BM35"/>
    <mergeCell ref="AL36:BM36"/>
    <mergeCell ref="AE41:AH42"/>
    <mergeCell ref="B32:AH32"/>
    <mergeCell ref="B33:AH39"/>
    <mergeCell ref="AE52:AI52"/>
    <mergeCell ref="AE53:AI54"/>
    <mergeCell ref="W56:AE57"/>
    <mergeCell ref="C58:F58"/>
    <mergeCell ref="H58:M58"/>
    <mergeCell ref="O58:U58"/>
    <mergeCell ref="W58:AE58"/>
    <mergeCell ref="C45:AC45"/>
    <mergeCell ref="C46:AC46"/>
    <mergeCell ref="AE46:AH46"/>
    <mergeCell ref="C47:AC47"/>
    <mergeCell ref="AE49:AH49"/>
    <mergeCell ref="AE50:AI51"/>
    <mergeCell ref="H56:M57"/>
    <mergeCell ref="C56:F57"/>
    <mergeCell ref="O56:U57"/>
    <mergeCell ref="AE47:AH48"/>
    <mergeCell ref="AE44:AH45"/>
  </mergeCells>
  <printOptions horizontalCentered="1" verticalCentered="1"/>
  <pageMargins left="0.86614173228346458" right="0" top="0.15748031496062992" bottom="0.15748031496062992" header="0.31496062992125984" footer="0.31496062992125984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/>
  <dimension ref="B1:BE71"/>
  <sheetViews>
    <sheetView view="pageBreakPreview" topLeftCell="A10" zoomScaleNormal="100" zoomScaleSheetLayoutView="100" workbookViewId="0">
      <selection activeCell="AC26" sqref="B23:AD26"/>
    </sheetView>
  </sheetViews>
  <sheetFormatPr defaultRowHeight="12.75"/>
  <cols>
    <col min="1" max="1" width="17.42578125" style="80" customWidth="1"/>
    <col min="2" max="2" width="2.7109375" style="80" customWidth="1"/>
    <col min="3" max="3" width="3" style="80" customWidth="1"/>
    <col min="4" max="4" width="1.85546875" style="80" customWidth="1"/>
    <col min="5" max="5" width="8.85546875" style="80" customWidth="1"/>
    <col min="6" max="6" width="8.42578125" style="80" customWidth="1"/>
    <col min="7" max="7" width="8.28515625" style="80" customWidth="1"/>
    <col min="8" max="8" width="8.85546875" style="80" customWidth="1"/>
    <col min="9" max="9" width="8.140625" style="80" customWidth="1"/>
    <col min="10" max="10" width="7.5703125" style="80" customWidth="1"/>
    <col min="11" max="11" width="8.42578125" style="80" customWidth="1"/>
    <col min="12" max="12" width="1.85546875" style="80" customWidth="1"/>
    <col min="13" max="13" width="3.7109375" style="80" customWidth="1"/>
    <col min="14" max="14" width="0.85546875" style="80" customWidth="1"/>
    <col min="15" max="15" width="2.42578125" style="80" customWidth="1"/>
    <col min="16" max="19" width="1.7109375" style="80" customWidth="1"/>
    <col min="20" max="20" width="4.140625" style="80" customWidth="1"/>
    <col min="21" max="21" width="4" style="80" customWidth="1"/>
    <col min="22" max="22" width="2" style="80" customWidth="1"/>
    <col min="23" max="23" width="1.28515625" style="80" customWidth="1"/>
    <col min="24" max="24" width="3.140625" style="80" customWidth="1"/>
    <col min="25" max="25" width="2.7109375" style="80" customWidth="1"/>
    <col min="26" max="26" width="4.42578125" style="80" customWidth="1"/>
    <col min="27" max="30" width="2.7109375" style="80" customWidth="1"/>
    <col min="31" max="31" width="1" style="80" customWidth="1"/>
    <col min="32" max="32" width="1.5703125" style="80" customWidth="1"/>
    <col min="33" max="33" width="5" style="80" customWidth="1"/>
    <col min="34" max="34" width="2.42578125" style="80" customWidth="1"/>
    <col min="35" max="35" width="0.28515625" style="80" customWidth="1"/>
    <col min="36" max="36" width="5.140625" style="80" customWidth="1"/>
    <col min="37" max="71" width="2.7109375" style="80" customWidth="1"/>
    <col min="72" max="72" width="5.28515625" style="80" bestFit="1" customWidth="1"/>
    <col min="73" max="73" width="21.85546875" style="80" bestFit="1" customWidth="1"/>
    <col min="74" max="74" width="5.5703125" style="80" bestFit="1" customWidth="1"/>
    <col min="75" max="75" width="18.140625" style="80" bestFit="1" customWidth="1"/>
    <col min="76" max="76" width="5.28515625" style="80" bestFit="1" customWidth="1"/>
    <col min="77" max="77" width="22.140625" style="80" bestFit="1" customWidth="1"/>
    <col min="78" max="78" width="5.5703125" style="80" bestFit="1" customWidth="1"/>
    <col min="79" max="109" width="5.7109375" style="80" customWidth="1"/>
    <col min="110" max="253" width="9.140625" style="80"/>
    <col min="254" max="254" width="17.42578125" style="80" customWidth="1"/>
    <col min="255" max="255" width="2.7109375" style="80" customWidth="1"/>
    <col min="256" max="256" width="3" style="80" customWidth="1"/>
    <col min="257" max="257" width="3.42578125" style="80" customWidth="1"/>
    <col min="258" max="258" width="5.42578125" style="80" customWidth="1"/>
    <col min="259" max="259" width="3.7109375" style="80" customWidth="1"/>
    <col min="260" max="260" width="2" style="80" customWidth="1"/>
    <col min="261" max="261" width="4.42578125" style="80" customWidth="1"/>
    <col min="262" max="267" width="3.28515625" style="80" customWidth="1"/>
    <col min="268" max="268" width="0.28515625" style="80" customWidth="1"/>
    <col min="269" max="269" width="2.7109375" style="80" customWidth="1"/>
    <col min="270" max="270" width="1.42578125" style="80" customWidth="1"/>
    <col min="271" max="271" width="2.140625" style="80" customWidth="1"/>
    <col min="272" max="272" width="3.28515625" style="80" customWidth="1"/>
    <col min="273" max="276" width="2.28515625" style="80" customWidth="1"/>
    <col min="277" max="277" width="5" style="80" customWidth="1"/>
    <col min="278" max="278" width="1.140625" style="80" customWidth="1"/>
    <col min="279" max="279" width="3.42578125" style="80" customWidth="1"/>
    <col min="280" max="280" width="1.140625" style="80" customWidth="1"/>
    <col min="281" max="281" width="1.7109375" style="80" customWidth="1"/>
    <col min="282" max="283" width="3.28515625" style="80" customWidth="1"/>
    <col min="284" max="284" width="3.7109375" style="80" customWidth="1"/>
    <col min="285" max="285" width="3.5703125" style="80" customWidth="1"/>
    <col min="286" max="286" width="1.7109375" style="80" customWidth="1"/>
    <col min="287" max="287" width="0.7109375" style="80" customWidth="1"/>
    <col min="288" max="288" width="1.5703125" style="80" customWidth="1"/>
    <col min="289" max="289" width="2.7109375" style="80" customWidth="1"/>
    <col min="290" max="290" width="2.85546875" style="80" customWidth="1"/>
    <col min="291" max="291" width="2.7109375" style="80" customWidth="1"/>
    <col min="292" max="292" width="5.7109375" style="80" customWidth="1"/>
    <col min="293" max="327" width="2.7109375" style="80" customWidth="1"/>
    <col min="328" max="328" width="5.28515625" style="80" bestFit="1" customWidth="1"/>
    <col min="329" max="329" width="21.85546875" style="80" bestFit="1" customWidth="1"/>
    <col min="330" max="330" width="5.5703125" style="80" bestFit="1" customWidth="1"/>
    <col min="331" max="331" width="18.140625" style="80" bestFit="1" customWidth="1"/>
    <col min="332" max="332" width="5.28515625" style="80" bestFit="1" customWidth="1"/>
    <col min="333" max="333" width="22.140625" style="80" bestFit="1" customWidth="1"/>
    <col min="334" max="334" width="5.5703125" style="80" bestFit="1" customWidth="1"/>
    <col min="335" max="365" width="5.7109375" style="80" customWidth="1"/>
    <col min="366" max="509" width="9.140625" style="80"/>
    <col min="510" max="510" width="17.42578125" style="80" customWidth="1"/>
    <col min="511" max="511" width="2.7109375" style="80" customWidth="1"/>
    <col min="512" max="512" width="3" style="80" customWidth="1"/>
    <col min="513" max="513" width="3.42578125" style="80" customWidth="1"/>
    <col min="514" max="514" width="5.42578125" style="80" customWidth="1"/>
    <col min="515" max="515" width="3.7109375" style="80" customWidth="1"/>
    <col min="516" max="516" width="2" style="80" customWidth="1"/>
    <col min="517" max="517" width="4.42578125" style="80" customWidth="1"/>
    <col min="518" max="523" width="3.28515625" style="80" customWidth="1"/>
    <col min="524" max="524" width="0.28515625" style="80" customWidth="1"/>
    <col min="525" max="525" width="2.7109375" style="80" customWidth="1"/>
    <col min="526" max="526" width="1.42578125" style="80" customWidth="1"/>
    <col min="527" max="527" width="2.140625" style="80" customWidth="1"/>
    <col min="528" max="528" width="3.28515625" style="80" customWidth="1"/>
    <col min="529" max="532" width="2.28515625" style="80" customWidth="1"/>
    <col min="533" max="533" width="5" style="80" customWidth="1"/>
    <col min="534" max="534" width="1.140625" style="80" customWidth="1"/>
    <col min="535" max="535" width="3.42578125" style="80" customWidth="1"/>
    <col min="536" max="536" width="1.140625" style="80" customWidth="1"/>
    <col min="537" max="537" width="1.7109375" style="80" customWidth="1"/>
    <col min="538" max="539" width="3.28515625" style="80" customWidth="1"/>
    <col min="540" max="540" width="3.7109375" style="80" customWidth="1"/>
    <col min="541" max="541" width="3.5703125" style="80" customWidth="1"/>
    <col min="542" max="542" width="1.7109375" style="80" customWidth="1"/>
    <col min="543" max="543" width="0.7109375" style="80" customWidth="1"/>
    <col min="544" max="544" width="1.5703125" style="80" customWidth="1"/>
    <col min="545" max="545" width="2.7109375" style="80" customWidth="1"/>
    <col min="546" max="546" width="2.85546875" style="80" customWidth="1"/>
    <col min="547" max="547" width="2.7109375" style="80" customWidth="1"/>
    <col min="548" max="548" width="5.7109375" style="80" customWidth="1"/>
    <col min="549" max="583" width="2.7109375" style="80" customWidth="1"/>
    <col min="584" max="584" width="5.28515625" style="80" bestFit="1" customWidth="1"/>
    <col min="585" max="585" width="21.85546875" style="80" bestFit="1" customWidth="1"/>
    <col min="586" max="586" width="5.5703125" style="80" bestFit="1" customWidth="1"/>
    <col min="587" max="587" width="18.140625" style="80" bestFit="1" customWidth="1"/>
    <col min="588" max="588" width="5.28515625" style="80" bestFit="1" customWidth="1"/>
    <col min="589" max="589" width="22.140625" style="80" bestFit="1" customWidth="1"/>
    <col min="590" max="590" width="5.5703125" style="80" bestFit="1" customWidth="1"/>
    <col min="591" max="621" width="5.7109375" style="80" customWidth="1"/>
    <col min="622" max="765" width="9.140625" style="80"/>
    <col min="766" max="766" width="17.42578125" style="80" customWidth="1"/>
    <col min="767" max="767" width="2.7109375" style="80" customWidth="1"/>
    <col min="768" max="768" width="3" style="80" customWidth="1"/>
    <col min="769" max="769" width="3.42578125" style="80" customWidth="1"/>
    <col min="770" max="770" width="5.42578125" style="80" customWidth="1"/>
    <col min="771" max="771" width="3.7109375" style="80" customWidth="1"/>
    <col min="772" max="772" width="2" style="80" customWidth="1"/>
    <col min="773" max="773" width="4.42578125" style="80" customWidth="1"/>
    <col min="774" max="779" width="3.28515625" style="80" customWidth="1"/>
    <col min="780" max="780" width="0.28515625" style="80" customWidth="1"/>
    <col min="781" max="781" width="2.7109375" style="80" customWidth="1"/>
    <col min="782" max="782" width="1.42578125" style="80" customWidth="1"/>
    <col min="783" max="783" width="2.140625" style="80" customWidth="1"/>
    <col min="784" max="784" width="3.28515625" style="80" customWidth="1"/>
    <col min="785" max="788" width="2.28515625" style="80" customWidth="1"/>
    <col min="789" max="789" width="5" style="80" customWidth="1"/>
    <col min="790" max="790" width="1.140625" style="80" customWidth="1"/>
    <col min="791" max="791" width="3.42578125" style="80" customWidth="1"/>
    <col min="792" max="792" width="1.140625" style="80" customWidth="1"/>
    <col min="793" max="793" width="1.7109375" style="80" customWidth="1"/>
    <col min="794" max="795" width="3.28515625" style="80" customWidth="1"/>
    <col min="796" max="796" width="3.7109375" style="80" customWidth="1"/>
    <col min="797" max="797" width="3.5703125" style="80" customWidth="1"/>
    <col min="798" max="798" width="1.7109375" style="80" customWidth="1"/>
    <col min="799" max="799" width="0.7109375" style="80" customWidth="1"/>
    <col min="800" max="800" width="1.5703125" style="80" customWidth="1"/>
    <col min="801" max="801" width="2.7109375" style="80" customWidth="1"/>
    <col min="802" max="802" width="2.85546875" style="80" customWidth="1"/>
    <col min="803" max="803" width="2.7109375" style="80" customWidth="1"/>
    <col min="804" max="804" width="5.7109375" style="80" customWidth="1"/>
    <col min="805" max="839" width="2.7109375" style="80" customWidth="1"/>
    <col min="840" max="840" width="5.28515625" style="80" bestFit="1" customWidth="1"/>
    <col min="841" max="841" width="21.85546875" style="80" bestFit="1" customWidth="1"/>
    <col min="842" max="842" width="5.5703125" style="80" bestFit="1" customWidth="1"/>
    <col min="843" max="843" width="18.140625" style="80" bestFit="1" customWidth="1"/>
    <col min="844" max="844" width="5.28515625" style="80" bestFit="1" customWidth="1"/>
    <col min="845" max="845" width="22.140625" style="80" bestFit="1" customWidth="1"/>
    <col min="846" max="846" width="5.5703125" style="80" bestFit="1" customWidth="1"/>
    <col min="847" max="877" width="5.7109375" style="80" customWidth="1"/>
    <col min="878" max="1021" width="9.140625" style="80"/>
    <col min="1022" max="1022" width="17.42578125" style="80" customWidth="1"/>
    <col min="1023" max="1023" width="2.7109375" style="80" customWidth="1"/>
    <col min="1024" max="1024" width="3" style="80" customWidth="1"/>
    <col min="1025" max="1025" width="3.42578125" style="80" customWidth="1"/>
    <col min="1026" max="1026" width="5.42578125" style="80" customWidth="1"/>
    <col min="1027" max="1027" width="3.7109375" style="80" customWidth="1"/>
    <col min="1028" max="1028" width="2" style="80" customWidth="1"/>
    <col min="1029" max="1029" width="4.42578125" style="80" customWidth="1"/>
    <col min="1030" max="1035" width="3.28515625" style="80" customWidth="1"/>
    <col min="1036" max="1036" width="0.28515625" style="80" customWidth="1"/>
    <col min="1037" max="1037" width="2.7109375" style="80" customWidth="1"/>
    <col min="1038" max="1038" width="1.42578125" style="80" customWidth="1"/>
    <col min="1039" max="1039" width="2.140625" style="80" customWidth="1"/>
    <col min="1040" max="1040" width="3.28515625" style="80" customWidth="1"/>
    <col min="1041" max="1044" width="2.28515625" style="80" customWidth="1"/>
    <col min="1045" max="1045" width="5" style="80" customWidth="1"/>
    <col min="1046" max="1046" width="1.140625" style="80" customWidth="1"/>
    <col min="1047" max="1047" width="3.42578125" style="80" customWidth="1"/>
    <col min="1048" max="1048" width="1.140625" style="80" customWidth="1"/>
    <col min="1049" max="1049" width="1.7109375" style="80" customWidth="1"/>
    <col min="1050" max="1051" width="3.28515625" style="80" customWidth="1"/>
    <col min="1052" max="1052" width="3.7109375" style="80" customWidth="1"/>
    <col min="1053" max="1053" width="3.5703125" style="80" customWidth="1"/>
    <col min="1054" max="1054" width="1.7109375" style="80" customWidth="1"/>
    <col min="1055" max="1055" width="0.7109375" style="80" customWidth="1"/>
    <col min="1056" max="1056" width="1.5703125" style="80" customWidth="1"/>
    <col min="1057" max="1057" width="2.7109375" style="80" customWidth="1"/>
    <col min="1058" max="1058" width="2.85546875" style="80" customWidth="1"/>
    <col min="1059" max="1059" width="2.7109375" style="80" customWidth="1"/>
    <col min="1060" max="1060" width="5.7109375" style="80" customWidth="1"/>
    <col min="1061" max="1095" width="2.7109375" style="80" customWidth="1"/>
    <col min="1096" max="1096" width="5.28515625" style="80" bestFit="1" customWidth="1"/>
    <col min="1097" max="1097" width="21.85546875" style="80" bestFit="1" customWidth="1"/>
    <col min="1098" max="1098" width="5.5703125" style="80" bestFit="1" customWidth="1"/>
    <col min="1099" max="1099" width="18.140625" style="80" bestFit="1" customWidth="1"/>
    <col min="1100" max="1100" width="5.28515625" style="80" bestFit="1" customWidth="1"/>
    <col min="1101" max="1101" width="22.140625" style="80" bestFit="1" customWidth="1"/>
    <col min="1102" max="1102" width="5.5703125" style="80" bestFit="1" customWidth="1"/>
    <col min="1103" max="1133" width="5.7109375" style="80" customWidth="1"/>
    <col min="1134" max="1277" width="9.140625" style="80"/>
    <col min="1278" max="1278" width="17.42578125" style="80" customWidth="1"/>
    <col min="1279" max="1279" width="2.7109375" style="80" customWidth="1"/>
    <col min="1280" max="1280" width="3" style="80" customWidth="1"/>
    <col min="1281" max="1281" width="3.42578125" style="80" customWidth="1"/>
    <col min="1282" max="1282" width="5.42578125" style="80" customWidth="1"/>
    <col min="1283" max="1283" width="3.7109375" style="80" customWidth="1"/>
    <col min="1284" max="1284" width="2" style="80" customWidth="1"/>
    <col min="1285" max="1285" width="4.42578125" style="80" customWidth="1"/>
    <col min="1286" max="1291" width="3.28515625" style="80" customWidth="1"/>
    <col min="1292" max="1292" width="0.28515625" style="80" customWidth="1"/>
    <col min="1293" max="1293" width="2.7109375" style="80" customWidth="1"/>
    <col min="1294" max="1294" width="1.42578125" style="80" customWidth="1"/>
    <col min="1295" max="1295" width="2.140625" style="80" customWidth="1"/>
    <col min="1296" max="1296" width="3.28515625" style="80" customWidth="1"/>
    <col min="1297" max="1300" width="2.28515625" style="80" customWidth="1"/>
    <col min="1301" max="1301" width="5" style="80" customWidth="1"/>
    <col min="1302" max="1302" width="1.140625" style="80" customWidth="1"/>
    <col min="1303" max="1303" width="3.42578125" style="80" customWidth="1"/>
    <col min="1304" max="1304" width="1.140625" style="80" customWidth="1"/>
    <col min="1305" max="1305" width="1.7109375" style="80" customWidth="1"/>
    <col min="1306" max="1307" width="3.28515625" style="80" customWidth="1"/>
    <col min="1308" max="1308" width="3.7109375" style="80" customWidth="1"/>
    <col min="1309" max="1309" width="3.5703125" style="80" customWidth="1"/>
    <col min="1310" max="1310" width="1.7109375" style="80" customWidth="1"/>
    <col min="1311" max="1311" width="0.7109375" style="80" customWidth="1"/>
    <col min="1312" max="1312" width="1.5703125" style="80" customWidth="1"/>
    <col min="1313" max="1313" width="2.7109375" style="80" customWidth="1"/>
    <col min="1314" max="1314" width="2.85546875" style="80" customWidth="1"/>
    <col min="1315" max="1315" width="2.7109375" style="80" customWidth="1"/>
    <col min="1316" max="1316" width="5.7109375" style="80" customWidth="1"/>
    <col min="1317" max="1351" width="2.7109375" style="80" customWidth="1"/>
    <col min="1352" max="1352" width="5.28515625" style="80" bestFit="1" customWidth="1"/>
    <col min="1353" max="1353" width="21.85546875" style="80" bestFit="1" customWidth="1"/>
    <col min="1354" max="1354" width="5.5703125" style="80" bestFit="1" customWidth="1"/>
    <col min="1355" max="1355" width="18.140625" style="80" bestFit="1" customWidth="1"/>
    <col min="1356" max="1356" width="5.28515625" style="80" bestFit="1" customWidth="1"/>
    <col min="1357" max="1357" width="22.140625" style="80" bestFit="1" customWidth="1"/>
    <col min="1358" max="1358" width="5.5703125" style="80" bestFit="1" customWidth="1"/>
    <col min="1359" max="1389" width="5.7109375" style="80" customWidth="1"/>
    <col min="1390" max="1533" width="9.140625" style="80"/>
    <col min="1534" max="1534" width="17.42578125" style="80" customWidth="1"/>
    <col min="1535" max="1535" width="2.7109375" style="80" customWidth="1"/>
    <col min="1536" max="1536" width="3" style="80" customWidth="1"/>
    <col min="1537" max="1537" width="3.42578125" style="80" customWidth="1"/>
    <col min="1538" max="1538" width="5.42578125" style="80" customWidth="1"/>
    <col min="1539" max="1539" width="3.7109375" style="80" customWidth="1"/>
    <col min="1540" max="1540" width="2" style="80" customWidth="1"/>
    <col min="1541" max="1541" width="4.42578125" style="80" customWidth="1"/>
    <col min="1542" max="1547" width="3.28515625" style="80" customWidth="1"/>
    <col min="1548" max="1548" width="0.28515625" style="80" customWidth="1"/>
    <col min="1549" max="1549" width="2.7109375" style="80" customWidth="1"/>
    <col min="1550" max="1550" width="1.42578125" style="80" customWidth="1"/>
    <col min="1551" max="1551" width="2.140625" style="80" customWidth="1"/>
    <col min="1552" max="1552" width="3.28515625" style="80" customWidth="1"/>
    <col min="1553" max="1556" width="2.28515625" style="80" customWidth="1"/>
    <col min="1557" max="1557" width="5" style="80" customWidth="1"/>
    <col min="1558" max="1558" width="1.140625" style="80" customWidth="1"/>
    <col min="1559" max="1559" width="3.42578125" style="80" customWidth="1"/>
    <col min="1560" max="1560" width="1.140625" style="80" customWidth="1"/>
    <col min="1561" max="1561" width="1.7109375" style="80" customWidth="1"/>
    <col min="1562" max="1563" width="3.28515625" style="80" customWidth="1"/>
    <col min="1564" max="1564" width="3.7109375" style="80" customWidth="1"/>
    <col min="1565" max="1565" width="3.5703125" style="80" customWidth="1"/>
    <col min="1566" max="1566" width="1.7109375" style="80" customWidth="1"/>
    <col min="1567" max="1567" width="0.7109375" style="80" customWidth="1"/>
    <col min="1568" max="1568" width="1.5703125" style="80" customWidth="1"/>
    <col min="1569" max="1569" width="2.7109375" style="80" customWidth="1"/>
    <col min="1570" max="1570" width="2.85546875" style="80" customWidth="1"/>
    <col min="1571" max="1571" width="2.7109375" style="80" customWidth="1"/>
    <col min="1572" max="1572" width="5.7109375" style="80" customWidth="1"/>
    <col min="1573" max="1607" width="2.7109375" style="80" customWidth="1"/>
    <col min="1608" max="1608" width="5.28515625" style="80" bestFit="1" customWidth="1"/>
    <col min="1609" max="1609" width="21.85546875" style="80" bestFit="1" customWidth="1"/>
    <col min="1610" max="1610" width="5.5703125" style="80" bestFit="1" customWidth="1"/>
    <col min="1611" max="1611" width="18.140625" style="80" bestFit="1" customWidth="1"/>
    <col min="1612" max="1612" width="5.28515625" style="80" bestFit="1" customWidth="1"/>
    <col min="1613" max="1613" width="22.140625" style="80" bestFit="1" customWidth="1"/>
    <col min="1614" max="1614" width="5.5703125" style="80" bestFit="1" customWidth="1"/>
    <col min="1615" max="1645" width="5.7109375" style="80" customWidth="1"/>
    <col min="1646" max="1789" width="9.140625" style="80"/>
    <col min="1790" max="1790" width="17.42578125" style="80" customWidth="1"/>
    <col min="1791" max="1791" width="2.7109375" style="80" customWidth="1"/>
    <col min="1792" max="1792" width="3" style="80" customWidth="1"/>
    <col min="1793" max="1793" width="3.42578125" style="80" customWidth="1"/>
    <col min="1794" max="1794" width="5.42578125" style="80" customWidth="1"/>
    <col min="1795" max="1795" width="3.7109375" style="80" customWidth="1"/>
    <col min="1796" max="1796" width="2" style="80" customWidth="1"/>
    <col min="1797" max="1797" width="4.42578125" style="80" customWidth="1"/>
    <col min="1798" max="1803" width="3.28515625" style="80" customWidth="1"/>
    <col min="1804" max="1804" width="0.28515625" style="80" customWidth="1"/>
    <col min="1805" max="1805" width="2.7109375" style="80" customWidth="1"/>
    <col min="1806" max="1806" width="1.42578125" style="80" customWidth="1"/>
    <col min="1807" max="1807" width="2.140625" style="80" customWidth="1"/>
    <col min="1808" max="1808" width="3.28515625" style="80" customWidth="1"/>
    <col min="1809" max="1812" width="2.28515625" style="80" customWidth="1"/>
    <col min="1813" max="1813" width="5" style="80" customWidth="1"/>
    <col min="1814" max="1814" width="1.140625" style="80" customWidth="1"/>
    <col min="1815" max="1815" width="3.42578125" style="80" customWidth="1"/>
    <col min="1816" max="1816" width="1.140625" style="80" customWidth="1"/>
    <col min="1817" max="1817" width="1.7109375" style="80" customWidth="1"/>
    <col min="1818" max="1819" width="3.28515625" style="80" customWidth="1"/>
    <col min="1820" max="1820" width="3.7109375" style="80" customWidth="1"/>
    <col min="1821" max="1821" width="3.5703125" style="80" customWidth="1"/>
    <col min="1822" max="1822" width="1.7109375" style="80" customWidth="1"/>
    <col min="1823" max="1823" width="0.7109375" style="80" customWidth="1"/>
    <col min="1824" max="1824" width="1.5703125" style="80" customWidth="1"/>
    <col min="1825" max="1825" width="2.7109375" style="80" customWidth="1"/>
    <col min="1826" max="1826" width="2.85546875" style="80" customWidth="1"/>
    <col min="1827" max="1827" width="2.7109375" style="80" customWidth="1"/>
    <col min="1828" max="1828" width="5.7109375" style="80" customWidth="1"/>
    <col min="1829" max="1863" width="2.7109375" style="80" customWidth="1"/>
    <col min="1864" max="1864" width="5.28515625" style="80" bestFit="1" customWidth="1"/>
    <col min="1865" max="1865" width="21.85546875" style="80" bestFit="1" customWidth="1"/>
    <col min="1866" max="1866" width="5.5703125" style="80" bestFit="1" customWidth="1"/>
    <col min="1867" max="1867" width="18.140625" style="80" bestFit="1" customWidth="1"/>
    <col min="1868" max="1868" width="5.28515625" style="80" bestFit="1" customWidth="1"/>
    <col min="1869" max="1869" width="22.140625" style="80" bestFit="1" customWidth="1"/>
    <col min="1870" max="1870" width="5.5703125" style="80" bestFit="1" customWidth="1"/>
    <col min="1871" max="1901" width="5.7109375" style="80" customWidth="1"/>
    <col min="1902" max="2045" width="9.140625" style="80"/>
    <col min="2046" max="2046" width="17.42578125" style="80" customWidth="1"/>
    <col min="2047" max="2047" width="2.7109375" style="80" customWidth="1"/>
    <col min="2048" max="2048" width="3" style="80" customWidth="1"/>
    <col min="2049" max="2049" width="3.42578125" style="80" customWidth="1"/>
    <col min="2050" max="2050" width="5.42578125" style="80" customWidth="1"/>
    <col min="2051" max="2051" width="3.7109375" style="80" customWidth="1"/>
    <col min="2052" max="2052" width="2" style="80" customWidth="1"/>
    <col min="2053" max="2053" width="4.42578125" style="80" customWidth="1"/>
    <col min="2054" max="2059" width="3.28515625" style="80" customWidth="1"/>
    <col min="2060" max="2060" width="0.28515625" style="80" customWidth="1"/>
    <col min="2061" max="2061" width="2.7109375" style="80" customWidth="1"/>
    <col min="2062" max="2062" width="1.42578125" style="80" customWidth="1"/>
    <col min="2063" max="2063" width="2.140625" style="80" customWidth="1"/>
    <col min="2064" max="2064" width="3.28515625" style="80" customWidth="1"/>
    <col min="2065" max="2068" width="2.28515625" style="80" customWidth="1"/>
    <col min="2069" max="2069" width="5" style="80" customWidth="1"/>
    <col min="2070" max="2070" width="1.140625" style="80" customWidth="1"/>
    <col min="2071" max="2071" width="3.42578125" style="80" customWidth="1"/>
    <col min="2072" max="2072" width="1.140625" style="80" customWidth="1"/>
    <col min="2073" max="2073" width="1.7109375" style="80" customWidth="1"/>
    <col min="2074" max="2075" width="3.28515625" style="80" customWidth="1"/>
    <col min="2076" max="2076" width="3.7109375" style="80" customWidth="1"/>
    <col min="2077" max="2077" width="3.5703125" style="80" customWidth="1"/>
    <col min="2078" max="2078" width="1.7109375" style="80" customWidth="1"/>
    <col min="2079" max="2079" width="0.7109375" style="80" customWidth="1"/>
    <col min="2080" max="2080" width="1.5703125" style="80" customWidth="1"/>
    <col min="2081" max="2081" width="2.7109375" style="80" customWidth="1"/>
    <col min="2082" max="2082" width="2.85546875" style="80" customWidth="1"/>
    <col min="2083" max="2083" width="2.7109375" style="80" customWidth="1"/>
    <col min="2084" max="2084" width="5.7109375" style="80" customWidth="1"/>
    <col min="2085" max="2119" width="2.7109375" style="80" customWidth="1"/>
    <col min="2120" max="2120" width="5.28515625" style="80" bestFit="1" customWidth="1"/>
    <col min="2121" max="2121" width="21.85546875" style="80" bestFit="1" customWidth="1"/>
    <col min="2122" max="2122" width="5.5703125" style="80" bestFit="1" customWidth="1"/>
    <col min="2123" max="2123" width="18.140625" style="80" bestFit="1" customWidth="1"/>
    <col min="2124" max="2124" width="5.28515625" style="80" bestFit="1" customWidth="1"/>
    <col min="2125" max="2125" width="22.140625" style="80" bestFit="1" customWidth="1"/>
    <col min="2126" max="2126" width="5.5703125" style="80" bestFit="1" customWidth="1"/>
    <col min="2127" max="2157" width="5.7109375" style="80" customWidth="1"/>
    <col min="2158" max="2301" width="9.140625" style="80"/>
    <col min="2302" max="2302" width="17.42578125" style="80" customWidth="1"/>
    <col min="2303" max="2303" width="2.7109375" style="80" customWidth="1"/>
    <col min="2304" max="2304" width="3" style="80" customWidth="1"/>
    <col min="2305" max="2305" width="3.42578125" style="80" customWidth="1"/>
    <col min="2306" max="2306" width="5.42578125" style="80" customWidth="1"/>
    <col min="2307" max="2307" width="3.7109375" style="80" customWidth="1"/>
    <col min="2308" max="2308" width="2" style="80" customWidth="1"/>
    <col min="2309" max="2309" width="4.42578125" style="80" customWidth="1"/>
    <col min="2310" max="2315" width="3.28515625" style="80" customWidth="1"/>
    <col min="2316" max="2316" width="0.28515625" style="80" customWidth="1"/>
    <col min="2317" max="2317" width="2.7109375" style="80" customWidth="1"/>
    <col min="2318" max="2318" width="1.42578125" style="80" customWidth="1"/>
    <col min="2319" max="2319" width="2.140625" style="80" customWidth="1"/>
    <col min="2320" max="2320" width="3.28515625" style="80" customWidth="1"/>
    <col min="2321" max="2324" width="2.28515625" style="80" customWidth="1"/>
    <col min="2325" max="2325" width="5" style="80" customWidth="1"/>
    <col min="2326" max="2326" width="1.140625" style="80" customWidth="1"/>
    <col min="2327" max="2327" width="3.42578125" style="80" customWidth="1"/>
    <col min="2328" max="2328" width="1.140625" style="80" customWidth="1"/>
    <col min="2329" max="2329" width="1.7109375" style="80" customWidth="1"/>
    <col min="2330" max="2331" width="3.28515625" style="80" customWidth="1"/>
    <col min="2332" max="2332" width="3.7109375" style="80" customWidth="1"/>
    <col min="2333" max="2333" width="3.5703125" style="80" customWidth="1"/>
    <col min="2334" max="2334" width="1.7109375" style="80" customWidth="1"/>
    <col min="2335" max="2335" width="0.7109375" style="80" customWidth="1"/>
    <col min="2336" max="2336" width="1.5703125" style="80" customWidth="1"/>
    <col min="2337" max="2337" width="2.7109375" style="80" customWidth="1"/>
    <col min="2338" max="2338" width="2.85546875" style="80" customWidth="1"/>
    <col min="2339" max="2339" width="2.7109375" style="80" customWidth="1"/>
    <col min="2340" max="2340" width="5.7109375" style="80" customWidth="1"/>
    <col min="2341" max="2375" width="2.7109375" style="80" customWidth="1"/>
    <col min="2376" max="2376" width="5.28515625" style="80" bestFit="1" customWidth="1"/>
    <col min="2377" max="2377" width="21.85546875" style="80" bestFit="1" customWidth="1"/>
    <col min="2378" max="2378" width="5.5703125" style="80" bestFit="1" customWidth="1"/>
    <col min="2379" max="2379" width="18.140625" style="80" bestFit="1" customWidth="1"/>
    <col min="2380" max="2380" width="5.28515625" style="80" bestFit="1" customWidth="1"/>
    <col min="2381" max="2381" width="22.140625" style="80" bestFit="1" customWidth="1"/>
    <col min="2382" max="2382" width="5.5703125" style="80" bestFit="1" customWidth="1"/>
    <col min="2383" max="2413" width="5.7109375" style="80" customWidth="1"/>
    <col min="2414" max="2557" width="9.140625" style="80"/>
    <col min="2558" max="2558" width="17.42578125" style="80" customWidth="1"/>
    <col min="2559" max="2559" width="2.7109375" style="80" customWidth="1"/>
    <col min="2560" max="2560" width="3" style="80" customWidth="1"/>
    <col min="2561" max="2561" width="3.42578125" style="80" customWidth="1"/>
    <col min="2562" max="2562" width="5.42578125" style="80" customWidth="1"/>
    <col min="2563" max="2563" width="3.7109375" style="80" customWidth="1"/>
    <col min="2564" max="2564" width="2" style="80" customWidth="1"/>
    <col min="2565" max="2565" width="4.42578125" style="80" customWidth="1"/>
    <col min="2566" max="2571" width="3.28515625" style="80" customWidth="1"/>
    <col min="2572" max="2572" width="0.28515625" style="80" customWidth="1"/>
    <col min="2573" max="2573" width="2.7109375" style="80" customWidth="1"/>
    <col min="2574" max="2574" width="1.42578125" style="80" customWidth="1"/>
    <col min="2575" max="2575" width="2.140625" style="80" customWidth="1"/>
    <col min="2576" max="2576" width="3.28515625" style="80" customWidth="1"/>
    <col min="2577" max="2580" width="2.28515625" style="80" customWidth="1"/>
    <col min="2581" max="2581" width="5" style="80" customWidth="1"/>
    <col min="2582" max="2582" width="1.140625" style="80" customWidth="1"/>
    <col min="2583" max="2583" width="3.42578125" style="80" customWidth="1"/>
    <col min="2584" max="2584" width="1.140625" style="80" customWidth="1"/>
    <col min="2585" max="2585" width="1.7109375" style="80" customWidth="1"/>
    <col min="2586" max="2587" width="3.28515625" style="80" customWidth="1"/>
    <col min="2588" max="2588" width="3.7109375" style="80" customWidth="1"/>
    <col min="2589" max="2589" width="3.5703125" style="80" customWidth="1"/>
    <col min="2590" max="2590" width="1.7109375" style="80" customWidth="1"/>
    <col min="2591" max="2591" width="0.7109375" style="80" customWidth="1"/>
    <col min="2592" max="2592" width="1.5703125" style="80" customWidth="1"/>
    <col min="2593" max="2593" width="2.7109375" style="80" customWidth="1"/>
    <col min="2594" max="2594" width="2.85546875" style="80" customWidth="1"/>
    <col min="2595" max="2595" width="2.7109375" style="80" customWidth="1"/>
    <col min="2596" max="2596" width="5.7109375" style="80" customWidth="1"/>
    <col min="2597" max="2631" width="2.7109375" style="80" customWidth="1"/>
    <col min="2632" max="2632" width="5.28515625" style="80" bestFit="1" customWidth="1"/>
    <col min="2633" max="2633" width="21.85546875" style="80" bestFit="1" customWidth="1"/>
    <col min="2634" max="2634" width="5.5703125" style="80" bestFit="1" customWidth="1"/>
    <col min="2635" max="2635" width="18.140625" style="80" bestFit="1" customWidth="1"/>
    <col min="2636" max="2636" width="5.28515625" style="80" bestFit="1" customWidth="1"/>
    <col min="2637" max="2637" width="22.140625" style="80" bestFit="1" customWidth="1"/>
    <col min="2638" max="2638" width="5.5703125" style="80" bestFit="1" customWidth="1"/>
    <col min="2639" max="2669" width="5.7109375" style="80" customWidth="1"/>
    <col min="2670" max="2813" width="9.140625" style="80"/>
    <col min="2814" max="2814" width="17.42578125" style="80" customWidth="1"/>
    <col min="2815" max="2815" width="2.7109375" style="80" customWidth="1"/>
    <col min="2816" max="2816" width="3" style="80" customWidth="1"/>
    <col min="2817" max="2817" width="3.42578125" style="80" customWidth="1"/>
    <col min="2818" max="2818" width="5.42578125" style="80" customWidth="1"/>
    <col min="2819" max="2819" width="3.7109375" style="80" customWidth="1"/>
    <col min="2820" max="2820" width="2" style="80" customWidth="1"/>
    <col min="2821" max="2821" width="4.42578125" style="80" customWidth="1"/>
    <col min="2822" max="2827" width="3.28515625" style="80" customWidth="1"/>
    <col min="2828" max="2828" width="0.28515625" style="80" customWidth="1"/>
    <col min="2829" max="2829" width="2.7109375" style="80" customWidth="1"/>
    <col min="2830" max="2830" width="1.42578125" style="80" customWidth="1"/>
    <col min="2831" max="2831" width="2.140625" style="80" customWidth="1"/>
    <col min="2832" max="2832" width="3.28515625" style="80" customWidth="1"/>
    <col min="2833" max="2836" width="2.28515625" style="80" customWidth="1"/>
    <col min="2837" max="2837" width="5" style="80" customWidth="1"/>
    <col min="2838" max="2838" width="1.140625" style="80" customWidth="1"/>
    <col min="2839" max="2839" width="3.42578125" style="80" customWidth="1"/>
    <col min="2840" max="2840" width="1.140625" style="80" customWidth="1"/>
    <col min="2841" max="2841" width="1.7109375" style="80" customWidth="1"/>
    <col min="2842" max="2843" width="3.28515625" style="80" customWidth="1"/>
    <col min="2844" max="2844" width="3.7109375" style="80" customWidth="1"/>
    <col min="2845" max="2845" width="3.5703125" style="80" customWidth="1"/>
    <col min="2846" max="2846" width="1.7109375" style="80" customWidth="1"/>
    <col min="2847" max="2847" width="0.7109375" style="80" customWidth="1"/>
    <col min="2848" max="2848" width="1.5703125" style="80" customWidth="1"/>
    <col min="2849" max="2849" width="2.7109375" style="80" customWidth="1"/>
    <col min="2850" max="2850" width="2.85546875" style="80" customWidth="1"/>
    <col min="2851" max="2851" width="2.7109375" style="80" customWidth="1"/>
    <col min="2852" max="2852" width="5.7109375" style="80" customWidth="1"/>
    <col min="2853" max="2887" width="2.7109375" style="80" customWidth="1"/>
    <col min="2888" max="2888" width="5.28515625" style="80" bestFit="1" customWidth="1"/>
    <col min="2889" max="2889" width="21.85546875" style="80" bestFit="1" customWidth="1"/>
    <col min="2890" max="2890" width="5.5703125" style="80" bestFit="1" customWidth="1"/>
    <col min="2891" max="2891" width="18.140625" style="80" bestFit="1" customWidth="1"/>
    <col min="2892" max="2892" width="5.28515625" style="80" bestFit="1" customWidth="1"/>
    <col min="2893" max="2893" width="22.140625" style="80" bestFit="1" customWidth="1"/>
    <col min="2894" max="2894" width="5.5703125" style="80" bestFit="1" customWidth="1"/>
    <col min="2895" max="2925" width="5.7109375" style="80" customWidth="1"/>
    <col min="2926" max="3069" width="9.140625" style="80"/>
    <col min="3070" max="3070" width="17.42578125" style="80" customWidth="1"/>
    <col min="3071" max="3071" width="2.7109375" style="80" customWidth="1"/>
    <col min="3072" max="3072" width="3" style="80" customWidth="1"/>
    <col min="3073" max="3073" width="3.42578125" style="80" customWidth="1"/>
    <col min="3074" max="3074" width="5.42578125" style="80" customWidth="1"/>
    <col min="3075" max="3075" width="3.7109375" style="80" customWidth="1"/>
    <col min="3076" max="3076" width="2" style="80" customWidth="1"/>
    <col min="3077" max="3077" width="4.42578125" style="80" customWidth="1"/>
    <col min="3078" max="3083" width="3.28515625" style="80" customWidth="1"/>
    <col min="3084" max="3084" width="0.28515625" style="80" customWidth="1"/>
    <col min="3085" max="3085" width="2.7109375" style="80" customWidth="1"/>
    <col min="3086" max="3086" width="1.42578125" style="80" customWidth="1"/>
    <col min="3087" max="3087" width="2.140625" style="80" customWidth="1"/>
    <col min="3088" max="3088" width="3.28515625" style="80" customWidth="1"/>
    <col min="3089" max="3092" width="2.28515625" style="80" customWidth="1"/>
    <col min="3093" max="3093" width="5" style="80" customWidth="1"/>
    <col min="3094" max="3094" width="1.140625" style="80" customWidth="1"/>
    <col min="3095" max="3095" width="3.42578125" style="80" customWidth="1"/>
    <col min="3096" max="3096" width="1.140625" style="80" customWidth="1"/>
    <col min="3097" max="3097" width="1.7109375" style="80" customWidth="1"/>
    <col min="3098" max="3099" width="3.28515625" style="80" customWidth="1"/>
    <col min="3100" max="3100" width="3.7109375" style="80" customWidth="1"/>
    <col min="3101" max="3101" width="3.5703125" style="80" customWidth="1"/>
    <col min="3102" max="3102" width="1.7109375" style="80" customWidth="1"/>
    <col min="3103" max="3103" width="0.7109375" style="80" customWidth="1"/>
    <col min="3104" max="3104" width="1.5703125" style="80" customWidth="1"/>
    <col min="3105" max="3105" width="2.7109375" style="80" customWidth="1"/>
    <col min="3106" max="3106" width="2.85546875" style="80" customWidth="1"/>
    <col min="3107" max="3107" width="2.7109375" style="80" customWidth="1"/>
    <col min="3108" max="3108" width="5.7109375" style="80" customWidth="1"/>
    <col min="3109" max="3143" width="2.7109375" style="80" customWidth="1"/>
    <col min="3144" max="3144" width="5.28515625" style="80" bestFit="1" customWidth="1"/>
    <col min="3145" max="3145" width="21.85546875" style="80" bestFit="1" customWidth="1"/>
    <col min="3146" max="3146" width="5.5703125" style="80" bestFit="1" customWidth="1"/>
    <col min="3147" max="3147" width="18.140625" style="80" bestFit="1" customWidth="1"/>
    <col min="3148" max="3148" width="5.28515625" style="80" bestFit="1" customWidth="1"/>
    <col min="3149" max="3149" width="22.140625" style="80" bestFit="1" customWidth="1"/>
    <col min="3150" max="3150" width="5.5703125" style="80" bestFit="1" customWidth="1"/>
    <col min="3151" max="3181" width="5.7109375" style="80" customWidth="1"/>
    <col min="3182" max="3325" width="9.140625" style="80"/>
    <col min="3326" max="3326" width="17.42578125" style="80" customWidth="1"/>
    <col min="3327" max="3327" width="2.7109375" style="80" customWidth="1"/>
    <col min="3328" max="3328" width="3" style="80" customWidth="1"/>
    <col min="3329" max="3329" width="3.42578125" style="80" customWidth="1"/>
    <col min="3330" max="3330" width="5.42578125" style="80" customWidth="1"/>
    <col min="3331" max="3331" width="3.7109375" style="80" customWidth="1"/>
    <col min="3332" max="3332" width="2" style="80" customWidth="1"/>
    <col min="3333" max="3333" width="4.42578125" style="80" customWidth="1"/>
    <col min="3334" max="3339" width="3.28515625" style="80" customWidth="1"/>
    <col min="3340" max="3340" width="0.28515625" style="80" customWidth="1"/>
    <col min="3341" max="3341" width="2.7109375" style="80" customWidth="1"/>
    <col min="3342" max="3342" width="1.42578125" style="80" customWidth="1"/>
    <col min="3343" max="3343" width="2.140625" style="80" customWidth="1"/>
    <col min="3344" max="3344" width="3.28515625" style="80" customWidth="1"/>
    <col min="3345" max="3348" width="2.28515625" style="80" customWidth="1"/>
    <col min="3349" max="3349" width="5" style="80" customWidth="1"/>
    <col min="3350" max="3350" width="1.140625" style="80" customWidth="1"/>
    <col min="3351" max="3351" width="3.42578125" style="80" customWidth="1"/>
    <col min="3352" max="3352" width="1.140625" style="80" customWidth="1"/>
    <col min="3353" max="3353" width="1.7109375" style="80" customWidth="1"/>
    <col min="3354" max="3355" width="3.28515625" style="80" customWidth="1"/>
    <col min="3356" max="3356" width="3.7109375" style="80" customWidth="1"/>
    <col min="3357" max="3357" width="3.5703125" style="80" customWidth="1"/>
    <col min="3358" max="3358" width="1.7109375" style="80" customWidth="1"/>
    <col min="3359" max="3359" width="0.7109375" style="80" customWidth="1"/>
    <col min="3360" max="3360" width="1.5703125" style="80" customWidth="1"/>
    <col min="3361" max="3361" width="2.7109375" style="80" customWidth="1"/>
    <col min="3362" max="3362" width="2.85546875" style="80" customWidth="1"/>
    <col min="3363" max="3363" width="2.7109375" style="80" customWidth="1"/>
    <col min="3364" max="3364" width="5.7109375" style="80" customWidth="1"/>
    <col min="3365" max="3399" width="2.7109375" style="80" customWidth="1"/>
    <col min="3400" max="3400" width="5.28515625" style="80" bestFit="1" customWidth="1"/>
    <col min="3401" max="3401" width="21.85546875" style="80" bestFit="1" customWidth="1"/>
    <col min="3402" max="3402" width="5.5703125" style="80" bestFit="1" customWidth="1"/>
    <col min="3403" max="3403" width="18.140625" style="80" bestFit="1" customWidth="1"/>
    <col min="3404" max="3404" width="5.28515625" style="80" bestFit="1" customWidth="1"/>
    <col min="3405" max="3405" width="22.140625" style="80" bestFit="1" customWidth="1"/>
    <col min="3406" max="3406" width="5.5703125" style="80" bestFit="1" customWidth="1"/>
    <col min="3407" max="3437" width="5.7109375" style="80" customWidth="1"/>
    <col min="3438" max="3581" width="9.140625" style="80"/>
    <col min="3582" max="3582" width="17.42578125" style="80" customWidth="1"/>
    <col min="3583" max="3583" width="2.7109375" style="80" customWidth="1"/>
    <col min="3584" max="3584" width="3" style="80" customWidth="1"/>
    <col min="3585" max="3585" width="3.42578125" style="80" customWidth="1"/>
    <col min="3586" max="3586" width="5.42578125" style="80" customWidth="1"/>
    <col min="3587" max="3587" width="3.7109375" style="80" customWidth="1"/>
    <col min="3588" max="3588" width="2" style="80" customWidth="1"/>
    <col min="3589" max="3589" width="4.42578125" style="80" customWidth="1"/>
    <col min="3590" max="3595" width="3.28515625" style="80" customWidth="1"/>
    <col min="3596" max="3596" width="0.28515625" style="80" customWidth="1"/>
    <col min="3597" max="3597" width="2.7109375" style="80" customWidth="1"/>
    <col min="3598" max="3598" width="1.42578125" style="80" customWidth="1"/>
    <col min="3599" max="3599" width="2.140625" style="80" customWidth="1"/>
    <col min="3600" max="3600" width="3.28515625" style="80" customWidth="1"/>
    <col min="3601" max="3604" width="2.28515625" style="80" customWidth="1"/>
    <col min="3605" max="3605" width="5" style="80" customWidth="1"/>
    <col min="3606" max="3606" width="1.140625" style="80" customWidth="1"/>
    <col min="3607" max="3607" width="3.42578125" style="80" customWidth="1"/>
    <col min="3608" max="3608" width="1.140625" style="80" customWidth="1"/>
    <col min="3609" max="3609" width="1.7109375" style="80" customWidth="1"/>
    <col min="3610" max="3611" width="3.28515625" style="80" customWidth="1"/>
    <col min="3612" max="3612" width="3.7109375" style="80" customWidth="1"/>
    <col min="3613" max="3613" width="3.5703125" style="80" customWidth="1"/>
    <col min="3614" max="3614" width="1.7109375" style="80" customWidth="1"/>
    <col min="3615" max="3615" width="0.7109375" style="80" customWidth="1"/>
    <col min="3616" max="3616" width="1.5703125" style="80" customWidth="1"/>
    <col min="3617" max="3617" width="2.7109375" style="80" customWidth="1"/>
    <col min="3618" max="3618" width="2.85546875" style="80" customWidth="1"/>
    <col min="3619" max="3619" width="2.7109375" style="80" customWidth="1"/>
    <col min="3620" max="3620" width="5.7109375" style="80" customWidth="1"/>
    <col min="3621" max="3655" width="2.7109375" style="80" customWidth="1"/>
    <col min="3656" max="3656" width="5.28515625" style="80" bestFit="1" customWidth="1"/>
    <col min="3657" max="3657" width="21.85546875" style="80" bestFit="1" customWidth="1"/>
    <col min="3658" max="3658" width="5.5703125" style="80" bestFit="1" customWidth="1"/>
    <col min="3659" max="3659" width="18.140625" style="80" bestFit="1" customWidth="1"/>
    <col min="3660" max="3660" width="5.28515625" style="80" bestFit="1" customWidth="1"/>
    <col min="3661" max="3661" width="22.140625" style="80" bestFit="1" customWidth="1"/>
    <col min="3662" max="3662" width="5.5703125" style="80" bestFit="1" customWidth="1"/>
    <col min="3663" max="3693" width="5.7109375" style="80" customWidth="1"/>
    <col min="3694" max="3837" width="9.140625" style="80"/>
    <col min="3838" max="3838" width="17.42578125" style="80" customWidth="1"/>
    <col min="3839" max="3839" width="2.7109375" style="80" customWidth="1"/>
    <col min="3840" max="3840" width="3" style="80" customWidth="1"/>
    <col min="3841" max="3841" width="3.42578125" style="80" customWidth="1"/>
    <col min="3842" max="3842" width="5.42578125" style="80" customWidth="1"/>
    <col min="3843" max="3843" width="3.7109375" style="80" customWidth="1"/>
    <col min="3844" max="3844" width="2" style="80" customWidth="1"/>
    <col min="3845" max="3845" width="4.42578125" style="80" customWidth="1"/>
    <col min="3846" max="3851" width="3.28515625" style="80" customWidth="1"/>
    <col min="3852" max="3852" width="0.28515625" style="80" customWidth="1"/>
    <col min="3853" max="3853" width="2.7109375" style="80" customWidth="1"/>
    <col min="3854" max="3854" width="1.42578125" style="80" customWidth="1"/>
    <col min="3855" max="3855" width="2.140625" style="80" customWidth="1"/>
    <col min="3856" max="3856" width="3.28515625" style="80" customWidth="1"/>
    <col min="3857" max="3860" width="2.28515625" style="80" customWidth="1"/>
    <col min="3861" max="3861" width="5" style="80" customWidth="1"/>
    <col min="3862" max="3862" width="1.140625" style="80" customWidth="1"/>
    <col min="3863" max="3863" width="3.42578125" style="80" customWidth="1"/>
    <col min="3864" max="3864" width="1.140625" style="80" customWidth="1"/>
    <col min="3865" max="3865" width="1.7109375" style="80" customWidth="1"/>
    <col min="3866" max="3867" width="3.28515625" style="80" customWidth="1"/>
    <col min="3868" max="3868" width="3.7109375" style="80" customWidth="1"/>
    <col min="3869" max="3869" width="3.5703125" style="80" customWidth="1"/>
    <col min="3870" max="3870" width="1.7109375" style="80" customWidth="1"/>
    <col min="3871" max="3871" width="0.7109375" style="80" customWidth="1"/>
    <col min="3872" max="3872" width="1.5703125" style="80" customWidth="1"/>
    <col min="3873" max="3873" width="2.7109375" style="80" customWidth="1"/>
    <col min="3874" max="3874" width="2.85546875" style="80" customWidth="1"/>
    <col min="3875" max="3875" width="2.7109375" style="80" customWidth="1"/>
    <col min="3876" max="3876" width="5.7109375" style="80" customWidth="1"/>
    <col min="3877" max="3911" width="2.7109375" style="80" customWidth="1"/>
    <col min="3912" max="3912" width="5.28515625" style="80" bestFit="1" customWidth="1"/>
    <col min="3913" max="3913" width="21.85546875" style="80" bestFit="1" customWidth="1"/>
    <col min="3914" max="3914" width="5.5703125" style="80" bestFit="1" customWidth="1"/>
    <col min="3915" max="3915" width="18.140625" style="80" bestFit="1" customWidth="1"/>
    <col min="3916" max="3916" width="5.28515625" style="80" bestFit="1" customWidth="1"/>
    <col min="3917" max="3917" width="22.140625" style="80" bestFit="1" customWidth="1"/>
    <col min="3918" max="3918" width="5.5703125" style="80" bestFit="1" customWidth="1"/>
    <col min="3919" max="3949" width="5.7109375" style="80" customWidth="1"/>
    <col min="3950" max="4093" width="9.140625" style="80"/>
    <col min="4094" max="4094" width="17.42578125" style="80" customWidth="1"/>
    <col min="4095" max="4095" width="2.7109375" style="80" customWidth="1"/>
    <col min="4096" max="4096" width="3" style="80" customWidth="1"/>
    <col min="4097" max="4097" width="3.42578125" style="80" customWidth="1"/>
    <col min="4098" max="4098" width="5.42578125" style="80" customWidth="1"/>
    <col min="4099" max="4099" width="3.7109375" style="80" customWidth="1"/>
    <col min="4100" max="4100" width="2" style="80" customWidth="1"/>
    <col min="4101" max="4101" width="4.42578125" style="80" customWidth="1"/>
    <col min="4102" max="4107" width="3.28515625" style="80" customWidth="1"/>
    <col min="4108" max="4108" width="0.28515625" style="80" customWidth="1"/>
    <col min="4109" max="4109" width="2.7109375" style="80" customWidth="1"/>
    <col min="4110" max="4110" width="1.42578125" style="80" customWidth="1"/>
    <col min="4111" max="4111" width="2.140625" style="80" customWidth="1"/>
    <col min="4112" max="4112" width="3.28515625" style="80" customWidth="1"/>
    <col min="4113" max="4116" width="2.28515625" style="80" customWidth="1"/>
    <col min="4117" max="4117" width="5" style="80" customWidth="1"/>
    <col min="4118" max="4118" width="1.140625" style="80" customWidth="1"/>
    <col min="4119" max="4119" width="3.42578125" style="80" customWidth="1"/>
    <col min="4120" max="4120" width="1.140625" style="80" customWidth="1"/>
    <col min="4121" max="4121" width="1.7109375" style="80" customWidth="1"/>
    <col min="4122" max="4123" width="3.28515625" style="80" customWidth="1"/>
    <col min="4124" max="4124" width="3.7109375" style="80" customWidth="1"/>
    <col min="4125" max="4125" width="3.5703125" style="80" customWidth="1"/>
    <col min="4126" max="4126" width="1.7109375" style="80" customWidth="1"/>
    <col min="4127" max="4127" width="0.7109375" style="80" customWidth="1"/>
    <col min="4128" max="4128" width="1.5703125" style="80" customWidth="1"/>
    <col min="4129" max="4129" width="2.7109375" style="80" customWidth="1"/>
    <col min="4130" max="4130" width="2.85546875" style="80" customWidth="1"/>
    <col min="4131" max="4131" width="2.7109375" style="80" customWidth="1"/>
    <col min="4132" max="4132" width="5.7109375" style="80" customWidth="1"/>
    <col min="4133" max="4167" width="2.7109375" style="80" customWidth="1"/>
    <col min="4168" max="4168" width="5.28515625" style="80" bestFit="1" customWidth="1"/>
    <col min="4169" max="4169" width="21.85546875" style="80" bestFit="1" customWidth="1"/>
    <col min="4170" max="4170" width="5.5703125" style="80" bestFit="1" customWidth="1"/>
    <col min="4171" max="4171" width="18.140625" style="80" bestFit="1" customWidth="1"/>
    <col min="4172" max="4172" width="5.28515625" style="80" bestFit="1" customWidth="1"/>
    <col min="4173" max="4173" width="22.140625" style="80" bestFit="1" customWidth="1"/>
    <col min="4174" max="4174" width="5.5703125" style="80" bestFit="1" customWidth="1"/>
    <col min="4175" max="4205" width="5.7109375" style="80" customWidth="1"/>
    <col min="4206" max="4349" width="9.140625" style="80"/>
    <col min="4350" max="4350" width="17.42578125" style="80" customWidth="1"/>
    <col min="4351" max="4351" width="2.7109375" style="80" customWidth="1"/>
    <col min="4352" max="4352" width="3" style="80" customWidth="1"/>
    <col min="4353" max="4353" width="3.42578125" style="80" customWidth="1"/>
    <col min="4354" max="4354" width="5.42578125" style="80" customWidth="1"/>
    <col min="4355" max="4355" width="3.7109375" style="80" customWidth="1"/>
    <col min="4356" max="4356" width="2" style="80" customWidth="1"/>
    <col min="4357" max="4357" width="4.42578125" style="80" customWidth="1"/>
    <col min="4358" max="4363" width="3.28515625" style="80" customWidth="1"/>
    <col min="4364" max="4364" width="0.28515625" style="80" customWidth="1"/>
    <col min="4365" max="4365" width="2.7109375" style="80" customWidth="1"/>
    <col min="4366" max="4366" width="1.42578125" style="80" customWidth="1"/>
    <col min="4367" max="4367" width="2.140625" style="80" customWidth="1"/>
    <col min="4368" max="4368" width="3.28515625" style="80" customWidth="1"/>
    <col min="4369" max="4372" width="2.28515625" style="80" customWidth="1"/>
    <col min="4373" max="4373" width="5" style="80" customWidth="1"/>
    <col min="4374" max="4374" width="1.140625" style="80" customWidth="1"/>
    <col min="4375" max="4375" width="3.42578125" style="80" customWidth="1"/>
    <col min="4376" max="4376" width="1.140625" style="80" customWidth="1"/>
    <col min="4377" max="4377" width="1.7109375" style="80" customWidth="1"/>
    <col min="4378" max="4379" width="3.28515625" style="80" customWidth="1"/>
    <col min="4380" max="4380" width="3.7109375" style="80" customWidth="1"/>
    <col min="4381" max="4381" width="3.5703125" style="80" customWidth="1"/>
    <col min="4382" max="4382" width="1.7109375" style="80" customWidth="1"/>
    <col min="4383" max="4383" width="0.7109375" style="80" customWidth="1"/>
    <col min="4384" max="4384" width="1.5703125" style="80" customWidth="1"/>
    <col min="4385" max="4385" width="2.7109375" style="80" customWidth="1"/>
    <col min="4386" max="4386" width="2.85546875" style="80" customWidth="1"/>
    <col min="4387" max="4387" width="2.7109375" style="80" customWidth="1"/>
    <col min="4388" max="4388" width="5.7109375" style="80" customWidth="1"/>
    <col min="4389" max="4423" width="2.7109375" style="80" customWidth="1"/>
    <col min="4424" max="4424" width="5.28515625" style="80" bestFit="1" customWidth="1"/>
    <col min="4425" max="4425" width="21.85546875" style="80" bestFit="1" customWidth="1"/>
    <col min="4426" max="4426" width="5.5703125" style="80" bestFit="1" customWidth="1"/>
    <col min="4427" max="4427" width="18.140625" style="80" bestFit="1" customWidth="1"/>
    <col min="4428" max="4428" width="5.28515625" style="80" bestFit="1" customWidth="1"/>
    <col min="4429" max="4429" width="22.140625" style="80" bestFit="1" customWidth="1"/>
    <col min="4430" max="4430" width="5.5703125" style="80" bestFit="1" customWidth="1"/>
    <col min="4431" max="4461" width="5.7109375" style="80" customWidth="1"/>
    <col min="4462" max="4605" width="9.140625" style="80"/>
    <col min="4606" max="4606" width="17.42578125" style="80" customWidth="1"/>
    <col min="4607" max="4607" width="2.7109375" style="80" customWidth="1"/>
    <col min="4608" max="4608" width="3" style="80" customWidth="1"/>
    <col min="4609" max="4609" width="3.42578125" style="80" customWidth="1"/>
    <col min="4610" max="4610" width="5.42578125" style="80" customWidth="1"/>
    <col min="4611" max="4611" width="3.7109375" style="80" customWidth="1"/>
    <col min="4612" max="4612" width="2" style="80" customWidth="1"/>
    <col min="4613" max="4613" width="4.42578125" style="80" customWidth="1"/>
    <col min="4614" max="4619" width="3.28515625" style="80" customWidth="1"/>
    <col min="4620" max="4620" width="0.28515625" style="80" customWidth="1"/>
    <col min="4621" max="4621" width="2.7109375" style="80" customWidth="1"/>
    <col min="4622" max="4622" width="1.42578125" style="80" customWidth="1"/>
    <col min="4623" max="4623" width="2.140625" style="80" customWidth="1"/>
    <col min="4624" max="4624" width="3.28515625" style="80" customWidth="1"/>
    <col min="4625" max="4628" width="2.28515625" style="80" customWidth="1"/>
    <col min="4629" max="4629" width="5" style="80" customWidth="1"/>
    <col min="4630" max="4630" width="1.140625" style="80" customWidth="1"/>
    <col min="4631" max="4631" width="3.42578125" style="80" customWidth="1"/>
    <col min="4632" max="4632" width="1.140625" style="80" customWidth="1"/>
    <col min="4633" max="4633" width="1.7109375" style="80" customWidth="1"/>
    <col min="4634" max="4635" width="3.28515625" style="80" customWidth="1"/>
    <col min="4636" max="4636" width="3.7109375" style="80" customWidth="1"/>
    <col min="4637" max="4637" width="3.5703125" style="80" customWidth="1"/>
    <col min="4638" max="4638" width="1.7109375" style="80" customWidth="1"/>
    <col min="4639" max="4639" width="0.7109375" style="80" customWidth="1"/>
    <col min="4640" max="4640" width="1.5703125" style="80" customWidth="1"/>
    <col min="4641" max="4641" width="2.7109375" style="80" customWidth="1"/>
    <col min="4642" max="4642" width="2.85546875" style="80" customWidth="1"/>
    <col min="4643" max="4643" width="2.7109375" style="80" customWidth="1"/>
    <col min="4644" max="4644" width="5.7109375" style="80" customWidth="1"/>
    <col min="4645" max="4679" width="2.7109375" style="80" customWidth="1"/>
    <col min="4680" max="4680" width="5.28515625" style="80" bestFit="1" customWidth="1"/>
    <col min="4681" max="4681" width="21.85546875" style="80" bestFit="1" customWidth="1"/>
    <col min="4682" max="4682" width="5.5703125" style="80" bestFit="1" customWidth="1"/>
    <col min="4683" max="4683" width="18.140625" style="80" bestFit="1" customWidth="1"/>
    <col min="4684" max="4684" width="5.28515625" style="80" bestFit="1" customWidth="1"/>
    <col min="4685" max="4685" width="22.140625" style="80" bestFit="1" customWidth="1"/>
    <col min="4686" max="4686" width="5.5703125" style="80" bestFit="1" customWidth="1"/>
    <col min="4687" max="4717" width="5.7109375" style="80" customWidth="1"/>
    <col min="4718" max="4861" width="9.140625" style="80"/>
    <col min="4862" max="4862" width="17.42578125" style="80" customWidth="1"/>
    <col min="4863" max="4863" width="2.7109375" style="80" customWidth="1"/>
    <col min="4864" max="4864" width="3" style="80" customWidth="1"/>
    <col min="4865" max="4865" width="3.42578125" style="80" customWidth="1"/>
    <col min="4866" max="4866" width="5.42578125" style="80" customWidth="1"/>
    <col min="4867" max="4867" width="3.7109375" style="80" customWidth="1"/>
    <col min="4868" max="4868" width="2" style="80" customWidth="1"/>
    <col min="4869" max="4869" width="4.42578125" style="80" customWidth="1"/>
    <col min="4870" max="4875" width="3.28515625" style="80" customWidth="1"/>
    <col min="4876" max="4876" width="0.28515625" style="80" customWidth="1"/>
    <col min="4877" max="4877" width="2.7109375" style="80" customWidth="1"/>
    <col min="4878" max="4878" width="1.42578125" style="80" customWidth="1"/>
    <col min="4879" max="4879" width="2.140625" style="80" customWidth="1"/>
    <col min="4880" max="4880" width="3.28515625" style="80" customWidth="1"/>
    <col min="4881" max="4884" width="2.28515625" style="80" customWidth="1"/>
    <col min="4885" max="4885" width="5" style="80" customWidth="1"/>
    <col min="4886" max="4886" width="1.140625" style="80" customWidth="1"/>
    <col min="4887" max="4887" width="3.42578125" style="80" customWidth="1"/>
    <col min="4888" max="4888" width="1.140625" style="80" customWidth="1"/>
    <col min="4889" max="4889" width="1.7109375" style="80" customWidth="1"/>
    <col min="4890" max="4891" width="3.28515625" style="80" customWidth="1"/>
    <col min="4892" max="4892" width="3.7109375" style="80" customWidth="1"/>
    <col min="4893" max="4893" width="3.5703125" style="80" customWidth="1"/>
    <col min="4894" max="4894" width="1.7109375" style="80" customWidth="1"/>
    <col min="4895" max="4895" width="0.7109375" style="80" customWidth="1"/>
    <col min="4896" max="4896" width="1.5703125" style="80" customWidth="1"/>
    <col min="4897" max="4897" width="2.7109375" style="80" customWidth="1"/>
    <col min="4898" max="4898" width="2.85546875" style="80" customWidth="1"/>
    <col min="4899" max="4899" width="2.7109375" style="80" customWidth="1"/>
    <col min="4900" max="4900" width="5.7109375" style="80" customWidth="1"/>
    <col min="4901" max="4935" width="2.7109375" style="80" customWidth="1"/>
    <col min="4936" max="4936" width="5.28515625" style="80" bestFit="1" customWidth="1"/>
    <col min="4937" max="4937" width="21.85546875" style="80" bestFit="1" customWidth="1"/>
    <col min="4938" max="4938" width="5.5703125" style="80" bestFit="1" customWidth="1"/>
    <col min="4939" max="4939" width="18.140625" style="80" bestFit="1" customWidth="1"/>
    <col min="4940" max="4940" width="5.28515625" style="80" bestFit="1" customWidth="1"/>
    <col min="4941" max="4941" width="22.140625" style="80" bestFit="1" customWidth="1"/>
    <col min="4942" max="4942" width="5.5703125" style="80" bestFit="1" customWidth="1"/>
    <col min="4943" max="4973" width="5.7109375" style="80" customWidth="1"/>
    <col min="4974" max="5117" width="9.140625" style="80"/>
    <col min="5118" max="5118" width="17.42578125" style="80" customWidth="1"/>
    <col min="5119" max="5119" width="2.7109375" style="80" customWidth="1"/>
    <col min="5120" max="5120" width="3" style="80" customWidth="1"/>
    <col min="5121" max="5121" width="3.42578125" style="80" customWidth="1"/>
    <col min="5122" max="5122" width="5.42578125" style="80" customWidth="1"/>
    <col min="5123" max="5123" width="3.7109375" style="80" customWidth="1"/>
    <col min="5124" max="5124" width="2" style="80" customWidth="1"/>
    <col min="5125" max="5125" width="4.42578125" style="80" customWidth="1"/>
    <col min="5126" max="5131" width="3.28515625" style="80" customWidth="1"/>
    <col min="5132" max="5132" width="0.28515625" style="80" customWidth="1"/>
    <col min="5133" max="5133" width="2.7109375" style="80" customWidth="1"/>
    <col min="5134" max="5134" width="1.42578125" style="80" customWidth="1"/>
    <col min="5135" max="5135" width="2.140625" style="80" customWidth="1"/>
    <col min="5136" max="5136" width="3.28515625" style="80" customWidth="1"/>
    <col min="5137" max="5140" width="2.28515625" style="80" customWidth="1"/>
    <col min="5141" max="5141" width="5" style="80" customWidth="1"/>
    <col min="5142" max="5142" width="1.140625" style="80" customWidth="1"/>
    <col min="5143" max="5143" width="3.42578125" style="80" customWidth="1"/>
    <col min="5144" max="5144" width="1.140625" style="80" customWidth="1"/>
    <col min="5145" max="5145" width="1.7109375" style="80" customWidth="1"/>
    <col min="5146" max="5147" width="3.28515625" style="80" customWidth="1"/>
    <col min="5148" max="5148" width="3.7109375" style="80" customWidth="1"/>
    <col min="5149" max="5149" width="3.5703125" style="80" customWidth="1"/>
    <col min="5150" max="5150" width="1.7109375" style="80" customWidth="1"/>
    <col min="5151" max="5151" width="0.7109375" style="80" customWidth="1"/>
    <col min="5152" max="5152" width="1.5703125" style="80" customWidth="1"/>
    <col min="5153" max="5153" width="2.7109375" style="80" customWidth="1"/>
    <col min="5154" max="5154" width="2.85546875" style="80" customWidth="1"/>
    <col min="5155" max="5155" width="2.7109375" style="80" customWidth="1"/>
    <col min="5156" max="5156" width="5.7109375" style="80" customWidth="1"/>
    <col min="5157" max="5191" width="2.7109375" style="80" customWidth="1"/>
    <col min="5192" max="5192" width="5.28515625" style="80" bestFit="1" customWidth="1"/>
    <col min="5193" max="5193" width="21.85546875" style="80" bestFit="1" customWidth="1"/>
    <col min="5194" max="5194" width="5.5703125" style="80" bestFit="1" customWidth="1"/>
    <col min="5195" max="5195" width="18.140625" style="80" bestFit="1" customWidth="1"/>
    <col min="5196" max="5196" width="5.28515625" style="80" bestFit="1" customWidth="1"/>
    <col min="5197" max="5197" width="22.140625" style="80" bestFit="1" customWidth="1"/>
    <col min="5198" max="5198" width="5.5703125" style="80" bestFit="1" customWidth="1"/>
    <col min="5199" max="5229" width="5.7109375" style="80" customWidth="1"/>
    <col min="5230" max="5373" width="9.140625" style="80"/>
    <col min="5374" max="5374" width="17.42578125" style="80" customWidth="1"/>
    <col min="5375" max="5375" width="2.7109375" style="80" customWidth="1"/>
    <col min="5376" max="5376" width="3" style="80" customWidth="1"/>
    <col min="5377" max="5377" width="3.42578125" style="80" customWidth="1"/>
    <col min="5378" max="5378" width="5.42578125" style="80" customWidth="1"/>
    <col min="5379" max="5379" width="3.7109375" style="80" customWidth="1"/>
    <col min="5380" max="5380" width="2" style="80" customWidth="1"/>
    <col min="5381" max="5381" width="4.42578125" style="80" customWidth="1"/>
    <col min="5382" max="5387" width="3.28515625" style="80" customWidth="1"/>
    <col min="5388" max="5388" width="0.28515625" style="80" customWidth="1"/>
    <col min="5389" max="5389" width="2.7109375" style="80" customWidth="1"/>
    <col min="5390" max="5390" width="1.42578125" style="80" customWidth="1"/>
    <col min="5391" max="5391" width="2.140625" style="80" customWidth="1"/>
    <col min="5392" max="5392" width="3.28515625" style="80" customWidth="1"/>
    <col min="5393" max="5396" width="2.28515625" style="80" customWidth="1"/>
    <col min="5397" max="5397" width="5" style="80" customWidth="1"/>
    <col min="5398" max="5398" width="1.140625" style="80" customWidth="1"/>
    <col min="5399" max="5399" width="3.42578125" style="80" customWidth="1"/>
    <col min="5400" max="5400" width="1.140625" style="80" customWidth="1"/>
    <col min="5401" max="5401" width="1.7109375" style="80" customWidth="1"/>
    <col min="5402" max="5403" width="3.28515625" style="80" customWidth="1"/>
    <col min="5404" max="5404" width="3.7109375" style="80" customWidth="1"/>
    <col min="5405" max="5405" width="3.5703125" style="80" customWidth="1"/>
    <col min="5406" max="5406" width="1.7109375" style="80" customWidth="1"/>
    <col min="5407" max="5407" width="0.7109375" style="80" customWidth="1"/>
    <col min="5408" max="5408" width="1.5703125" style="80" customWidth="1"/>
    <col min="5409" max="5409" width="2.7109375" style="80" customWidth="1"/>
    <col min="5410" max="5410" width="2.85546875" style="80" customWidth="1"/>
    <col min="5411" max="5411" width="2.7109375" style="80" customWidth="1"/>
    <col min="5412" max="5412" width="5.7109375" style="80" customWidth="1"/>
    <col min="5413" max="5447" width="2.7109375" style="80" customWidth="1"/>
    <col min="5448" max="5448" width="5.28515625" style="80" bestFit="1" customWidth="1"/>
    <col min="5449" max="5449" width="21.85546875" style="80" bestFit="1" customWidth="1"/>
    <col min="5450" max="5450" width="5.5703125" style="80" bestFit="1" customWidth="1"/>
    <col min="5451" max="5451" width="18.140625" style="80" bestFit="1" customWidth="1"/>
    <col min="5452" max="5452" width="5.28515625" style="80" bestFit="1" customWidth="1"/>
    <col min="5453" max="5453" width="22.140625" style="80" bestFit="1" customWidth="1"/>
    <col min="5454" max="5454" width="5.5703125" style="80" bestFit="1" customWidth="1"/>
    <col min="5455" max="5485" width="5.7109375" style="80" customWidth="1"/>
    <col min="5486" max="5629" width="9.140625" style="80"/>
    <col min="5630" max="5630" width="17.42578125" style="80" customWidth="1"/>
    <col min="5631" max="5631" width="2.7109375" style="80" customWidth="1"/>
    <col min="5632" max="5632" width="3" style="80" customWidth="1"/>
    <col min="5633" max="5633" width="3.42578125" style="80" customWidth="1"/>
    <col min="5634" max="5634" width="5.42578125" style="80" customWidth="1"/>
    <col min="5635" max="5635" width="3.7109375" style="80" customWidth="1"/>
    <col min="5636" max="5636" width="2" style="80" customWidth="1"/>
    <col min="5637" max="5637" width="4.42578125" style="80" customWidth="1"/>
    <col min="5638" max="5643" width="3.28515625" style="80" customWidth="1"/>
    <col min="5644" max="5644" width="0.28515625" style="80" customWidth="1"/>
    <col min="5645" max="5645" width="2.7109375" style="80" customWidth="1"/>
    <col min="5646" max="5646" width="1.42578125" style="80" customWidth="1"/>
    <col min="5647" max="5647" width="2.140625" style="80" customWidth="1"/>
    <col min="5648" max="5648" width="3.28515625" style="80" customWidth="1"/>
    <col min="5649" max="5652" width="2.28515625" style="80" customWidth="1"/>
    <col min="5653" max="5653" width="5" style="80" customWidth="1"/>
    <col min="5654" max="5654" width="1.140625" style="80" customWidth="1"/>
    <col min="5655" max="5655" width="3.42578125" style="80" customWidth="1"/>
    <col min="5656" max="5656" width="1.140625" style="80" customWidth="1"/>
    <col min="5657" max="5657" width="1.7109375" style="80" customWidth="1"/>
    <col min="5658" max="5659" width="3.28515625" style="80" customWidth="1"/>
    <col min="5660" max="5660" width="3.7109375" style="80" customWidth="1"/>
    <col min="5661" max="5661" width="3.5703125" style="80" customWidth="1"/>
    <col min="5662" max="5662" width="1.7109375" style="80" customWidth="1"/>
    <col min="5663" max="5663" width="0.7109375" style="80" customWidth="1"/>
    <col min="5664" max="5664" width="1.5703125" style="80" customWidth="1"/>
    <col min="5665" max="5665" width="2.7109375" style="80" customWidth="1"/>
    <col min="5666" max="5666" width="2.85546875" style="80" customWidth="1"/>
    <col min="5667" max="5667" width="2.7109375" style="80" customWidth="1"/>
    <col min="5668" max="5668" width="5.7109375" style="80" customWidth="1"/>
    <col min="5669" max="5703" width="2.7109375" style="80" customWidth="1"/>
    <col min="5704" max="5704" width="5.28515625" style="80" bestFit="1" customWidth="1"/>
    <col min="5705" max="5705" width="21.85546875" style="80" bestFit="1" customWidth="1"/>
    <col min="5706" max="5706" width="5.5703125" style="80" bestFit="1" customWidth="1"/>
    <col min="5707" max="5707" width="18.140625" style="80" bestFit="1" customWidth="1"/>
    <col min="5708" max="5708" width="5.28515625" style="80" bestFit="1" customWidth="1"/>
    <col min="5709" max="5709" width="22.140625" style="80" bestFit="1" customWidth="1"/>
    <col min="5710" max="5710" width="5.5703125" style="80" bestFit="1" customWidth="1"/>
    <col min="5711" max="5741" width="5.7109375" style="80" customWidth="1"/>
    <col min="5742" max="5885" width="9.140625" style="80"/>
    <col min="5886" max="5886" width="17.42578125" style="80" customWidth="1"/>
    <col min="5887" max="5887" width="2.7109375" style="80" customWidth="1"/>
    <col min="5888" max="5888" width="3" style="80" customWidth="1"/>
    <col min="5889" max="5889" width="3.42578125" style="80" customWidth="1"/>
    <col min="5890" max="5890" width="5.42578125" style="80" customWidth="1"/>
    <col min="5891" max="5891" width="3.7109375" style="80" customWidth="1"/>
    <col min="5892" max="5892" width="2" style="80" customWidth="1"/>
    <col min="5893" max="5893" width="4.42578125" style="80" customWidth="1"/>
    <col min="5894" max="5899" width="3.28515625" style="80" customWidth="1"/>
    <col min="5900" max="5900" width="0.28515625" style="80" customWidth="1"/>
    <col min="5901" max="5901" width="2.7109375" style="80" customWidth="1"/>
    <col min="5902" max="5902" width="1.42578125" style="80" customWidth="1"/>
    <col min="5903" max="5903" width="2.140625" style="80" customWidth="1"/>
    <col min="5904" max="5904" width="3.28515625" style="80" customWidth="1"/>
    <col min="5905" max="5908" width="2.28515625" style="80" customWidth="1"/>
    <col min="5909" max="5909" width="5" style="80" customWidth="1"/>
    <col min="5910" max="5910" width="1.140625" style="80" customWidth="1"/>
    <col min="5911" max="5911" width="3.42578125" style="80" customWidth="1"/>
    <col min="5912" max="5912" width="1.140625" style="80" customWidth="1"/>
    <col min="5913" max="5913" width="1.7109375" style="80" customWidth="1"/>
    <col min="5914" max="5915" width="3.28515625" style="80" customWidth="1"/>
    <col min="5916" max="5916" width="3.7109375" style="80" customWidth="1"/>
    <col min="5917" max="5917" width="3.5703125" style="80" customWidth="1"/>
    <col min="5918" max="5918" width="1.7109375" style="80" customWidth="1"/>
    <col min="5919" max="5919" width="0.7109375" style="80" customWidth="1"/>
    <col min="5920" max="5920" width="1.5703125" style="80" customWidth="1"/>
    <col min="5921" max="5921" width="2.7109375" style="80" customWidth="1"/>
    <col min="5922" max="5922" width="2.85546875" style="80" customWidth="1"/>
    <col min="5923" max="5923" width="2.7109375" style="80" customWidth="1"/>
    <col min="5924" max="5924" width="5.7109375" style="80" customWidth="1"/>
    <col min="5925" max="5959" width="2.7109375" style="80" customWidth="1"/>
    <col min="5960" max="5960" width="5.28515625" style="80" bestFit="1" customWidth="1"/>
    <col min="5961" max="5961" width="21.85546875" style="80" bestFit="1" customWidth="1"/>
    <col min="5962" max="5962" width="5.5703125" style="80" bestFit="1" customWidth="1"/>
    <col min="5963" max="5963" width="18.140625" style="80" bestFit="1" customWidth="1"/>
    <col min="5964" max="5964" width="5.28515625" style="80" bestFit="1" customWidth="1"/>
    <col min="5965" max="5965" width="22.140625" style="80" bestFit="1" customWidth="1"/>
    <col min="5966" max="5966" width="5.5703125" style="80" bestFit="1" customWidth="1"/>
    <col min="5967" max="5997" width="5.7109375" style="80" customWidth="1"/>
    <col min="5998" max="6141" width="9.140625" style="80"/>
    <col min="6142" max="6142" width="17.42578125" style="80" customWidth="1"/>
    <col min="6143" max="6143" width="2.7109375" style="80" customWidth="1"/>
    <col min="6144" max="6144" width="3" style="80" customWidth="1"/>
    <col min="6145" max="6145" width="3.42578125" style="80" customWidth="1"/>
    <col min="6146" max="6146" width="5.42578125" style="80" customWidth="1"/>
    <col min="6147" max="6147" width="3.7109375" style="80" customWidth="1"/>
    <col min="6148" max="6148" width="2" style="80" customWidth="1"/>
    <col min="6149" max="6149" width="4.42578125" style="80" customWidth="1"/>
    <col min="6150" max="6155" width="3.28515625" style="80" customWidth="1"/>
    <col min="6156" max="6156" width="0.28515625" style="80" customWidth="1"/>
    <col min="6157" max="6157" width="2.7109375" style="80" customWidth="1"/>
    <col min="6158" max="6158" width="1.42578125" style="80" customWidth="1"/>
    <col min="6159" max="6159" width="2.140625" style="80" customWidth="1"/>
    <col min="6160" max="6160" width="3.28515625" style="80" customWidth="1"/>
    <col min="6161" max="6164" width="2.28515625" style="80" customWidth="1"/>
    <col min="6165" max="6165" width="5" style="80" customWidth="1"/>
    <col min="6166" max="6166" width="1.140625" style="80" customWidth="1"/>
    <col min="6167" max="6167" width="3.42578125" style="80" customWidth="1"/>
    <col min="6168" max="6168" width="1.140625" style="80" customWidth="1"/>
    <col min="6169" max="6169" width="1.7109375" style="80" customWidth="1"/>
    <col min="6170" max="6171" width="3.28515625" style="80" customWidth="1"/>
    <col min="6172" max="6172" width="3.7109375" style="80" customWidth="1"/>
    <col min="6173" max="6173" width="3.5703125" style="80" customWidth="1"/>
    <col min="6174" max="6174" width="1.7109375" style="80" customWidth="1"/>
    <col min="6175" max="6175" width="0.7109375" style="80" customWidth="1"/>
    <col min="6176" max="6176" width="1.5703125" style="80" customWidth="1"/>
    <col min="6177" max="6177" width="2.7109375" style="80" customWidth="1"/>
    <col min="6178" max="6178" width="2.85546875" style="80" customWidth="1"/>
    <col min="6179" max="6179" width="2.7109375" style="80" customWidth="1"/>
    <col min="6180" max="6180" width="5.7109375" style="80" customWidth="1"/>
    <col min="6181" max="6215" width="2.7109375" style="80" customWidth="1"/>
    <col min="6216" max="6216" width="5.28515625" style="80" bestFit="1" customWidth="1"/>
    <col min="6217" max="6217" width="21.85546875" style="80" bestFit="1" customWidth="1"/>
    <col min="6218" max="6218" width="5.5703125" style="80" bestFit="1" customWidth="1"/>
    <col min="6219" max="6219" width="18.140625" style="80" bestFit="1" customWidth="1"/>
    <col min="6220" max="6220" width="5.28515625" style="80" bestFit="1" customWidth="1"/>
    <col min="6221" max="6221" width="22.140625" style="80" bestFit="1" customWidth="1"/>
    <col min="6222" max="6222" width="5.5703125" style="80" bestFit="1" customWidth="1"/>
    <col min="6223" max="6253" width="5.7109375" style="80" customWidth="1"/>
    <col min="6254" max="6397" width="9.140625" style="80"/>
    <col min="6398" max="6398" width="17.42578125" style="80" customWidth="1"/>
    <col min="6399" max="6399" width="2.7109375" style="80" customWidth="1"/>
    <col min="6400" max="6400" width="3" style="80" customWidth="1"/>
    <col min="6401" max="6401" width="3.42578125" style="80" customWidth="1"/>
    <col min="6402" max="6402" width="5.42578125" style="80" customWidth="1"/>
    <col min="6403" max="6403" width="3.7109375" style="80" customWidth="1"/>
    <col min="6404" max="6404" width="2" style="80" customWidth="1"/>
    <col min="6405" max="6405" width="4.42578125" style="80" customWidth="1"/>
    <col min="6406" max="6411" width="3.28515625" style="80" customWidth="1"/>
    <col min="6412" max="6412" width="0.28515625" style="80" customWidth="1"/>
    <col min="6413" max="6413" width="2.7109375" style="80" customWidth="1"/>
    <col min="6414" max="6414" width="1.42578125" style="80" customWidth="1"/>
    <col min="6415" max="6415" width="2.140625" style="80" customWidth="1"/>
    <col min="6416" max="6416" width="3.28515625" style="80" customWidth="1"/>
    <col min="6417" max="6420" width="2.28515625" style="80" customWidth="1"/>
    <col min="6421" max="6421" width="5" style="80" customWidth="1"/>
    <col min="6422" max="6422" width="1.140625" style="80" customWidth="1"/>
    <col min="6423" max="6423" width="3.42578125" style="80" customWidth="1"/>
    <col min="6424" max="6424" width="1.140625" style="80" customWidth="1"/>
    <col min="6425" max="6425" width="1.7109375" style="80" customWidth="1"/>
    <col min="6426" max="6427" width="3.28515625" style="80" customWidth="1"/>
    <col min="6428" max="6428" width="3.7109375" style="80" customWidth="1"/>
    <col min="6429" max="6429" width="3.5703125" style="80" customWidth="1"/>
    <col min="6430" max="6430" width="1.7109375" style="80" customWidth="1"/>
    <col min="6431" max="6431" width="0.7109375" style="80" customWidth="1"/>
    <col min="6432" max="6432" width="1.5703125" style="80" customWidth="1"/>
    <col min="6433" max="6433" width="2.7109375" style="80" customWidth="1"/>
    <col min="6434" max="6434" width="2.85546875" style="80" customWidth="1"/>
    <col min="6435" max="6435" width="2.7109375" style="80" customWidth="1"/>
    <col min="6436" max="6436" width="5.7109375" style="80" customWidth="1"/>
    <col min="6437" max="6471" width="2.7109375" style="80" customWidth="1"/>
    <col min="6472" max="6472" width="5.28515625" style="80" bestFit="1" customWidth="1"/>
    <col min="6473" max="6473" width="21.85546875" style="80" bestFit="1" customWidth="1"/>
    <col min="6474" max="6474" width="5.5703125" style="80" bestFit="1" customWidth="1"/>
    <col min="6475" max="6475" width="18.140625" style="80" bestFit="1" customWidth="1"/>
    <col min="6476" max="6476" width="5.28515625" style="80" bestFit="1" customWidth="1"/>
    <col min="6477" max="6477" width="22.140625" style="80" bestFit="1" customWidth="1"/>
    <col min="6478" max="6478" width="5.5703125" style="80" bestFit="1" customWidth="1"/>
    <col min="6479" max="6509" width="5.7109375" style="80" customWidth="1"/>
    <col min="6510" max="6653" width="9.140625" style="80"/>
    <col min="6654" max="6654" width="17.42578125" style="80" customWidth="1"/>
    <col min="6655" max="6655" width="2.7109375" style="80" customWidth="1"/>
    <col min="6656" max="6656" width="3" style="80" customWidth="1"/>
    <col min="6657" max="6657" width="3.42578125" style="80" customWidth="1"/>
    <col min="6658" max="6658" width="5.42578125" style="80" customWidth="1"/>
    <col min="6659" max="6659" width="3.7109375" style="80" customWidth="1"/>
    <col min="6660" max="6660" width="2" style="80" customWidth="1"/>
    <col min="6661" max="6661" width="4.42578125" style="80" customWidth="1"/>
    <col min="6662" max="6667" width="3.28515625" style="80" customWidth="1"/>
    <col min="6668" max="6668" width="0.28515625" style="80" customWidth="1"/>
    <col min="6669" max="6669" width="2.7109375" style="80" customWidth="1"/>
    <col min="6670" max="6670" width="1.42578125" style="80" customWidth="1"/>
    <col min="6671" max="6671" width="2.140625" style="80" customWidth="1"/>
    <col min="6672" max="6672" width="3.28515625" style="80" customWidth="1"/>
    <col min="6673" max="6676" width="2.28515625" style="80" customWidth="1"/>
    <col min="6677" max="6677" width="5" style="80" customWidth="1"/>
    <col min="6678" max="6678" width="1.140625" style="80" customWidth="1"/>
    <col min="6679" max="6679" width="3.42578125" style="80" customWidth="1"/>
    <col min="6680" max="6680" width="1.140625" style="80" customWidth="1"/>
    <col min="6681" max="6681" width="1.7109375" style="80" customWidth="1"/>
    <col min="6682" max="6683" width="3.28515625" style="80" customWidth="1"/>
    <col min="6684" max="6684" width="3.7109375" style="80" customWidth="1"/>
    <col min="6685" max="6685" width="3.5703125" style="80" customWidth="1"/>
    <col min="6686" max="6686" width="1.7109375" style="80" customWidth="1"/>
    <col min="6687" max="6687" width="0.7109375" style="80" customWidth="1"/>
    <col min="6688" max="6688" width="1.5703125" style="80" customWidth="1"/>
    <col min="6689" max="6689" width="2.7109375" style="80" customWidth="1"/>
    <col min="6690" max="6690" width="2.85546875" style="80" customWidth="1"/>
    <col min="6691" max="6691" width="2.7109375" style="80" customWidth="1"/>
    <col min="6692" max="6692" width="5.7109375" style="80" customWidth="1"/>
    <col min="6693" max="6727" width="2.7109375" style="80" customWidth="1"/>
    <col min="6728" max="6728" width="5.28515625" style="80" bestFit="1" customWidth="1"/>
    <col min="6729" max="6729" width="21.85546875" style="80" bestFit="1" customWidth="1"/>
    <col min="6730" max="6730" width="5.5703125" style="80" bestFit="1" customWidth="1"/>
    <col min="6731" max="6731" width="18.140625" style="80" bestFit="1" customWidth="1"/>
    <col min="6732" max="6732" width="5.28515625" style="80" bestFit="1" customWidth="1"/>
    <col min="6733" max="6733" width="22.140625" style="80" bestFit="1" customWidth="1"/>
    <col min="6734" max="6734" width="5.5703125" style="80" bestFit="1" customWidth="1"/>
    <col min="6735" max="6765" width="5.7109375" style="80" customWidth="1"/>
    <col min="6766" max="6909" width="9.140625" style="80"/>
    <col min="6910" max="6910" width="17.42578125" style="80" customWidth="1"/>
    <col min="6911" max="6911" width="2.7109375" style="80" customWidth="1"/>
    <col min="6912" max="6912" width="3" style="80" customWidth="1"/>
    <col min="6913" max="6913" width="3.42578125" style="80" customWidth="1"/>
    <col min="6914" max="6914" width="5.42578125" style="80" customWidth="1"/>
    <col min="6915" max="6915" width="3.7109375" style="80" customWidth="1"/>
    <col min="6916" max="6916" width="2" style="80" customWidth="1"/>
    <col min="6917" max="6917" width="4.42578125" style="80" customWidth="1"/>
    <col min="6918" max="6923" width="3.28515625" style="80" customWidth="1"/>
    <col min="6924" max="6924" width="0.28515625" style="80" customWidth="1"/>
    <col min="6925" max="6925" width="2.7109375" style="80" customWidth="1"/>
    <col min="6926" max="6926" width="1.42578125" style="80" customWidth="1"/>
    <col min="6927" max="6927" width="2.140625" style="80" customWidth="1"/>
    <col min="6928" max="6928" width="3.28515625" style="80" customWidth="1"/>
    <col min="6929" max="6932" width="2.28515625" style="80" customWidth="1"/>
    <col min="6933" max="6933" width="5" style="80" customWidth="1"/>
    <col min="6934" max="6934" width="1.140625" style="80" customWidth="1"/>
    <col min="6935" max="6935" width="3.42578125" style="80" customWidth="1"/>
    <col min="6936" max="6936" width="1.140625" style="80" customWidth="1"/>
    <col min="6937" max="6937" width="1.7109375" style="80" customWidth="1"/>
    <col min="6938" max="6939" width="3.28515625" style="80" customWidth="1"/>
    <col min="6940" max="6940" width="3.7109375" style="80" customWidth="1"/>
    <col min="6941" max="6941" width="3.5703125" style="80" customWidth="1"/>
    <col min="6942" max="6942" width="1.7109375" style="80" customWidth="1"/>
    <col min="6943" max="6943" width="0.7109375" style="80" customWidth="1"/>
    <col min="6944" max="6944" width="1.5703125" style="80" customWidth="1"/>
    <col min="6945" max="6945" width="2.7109375" style="80" customWidth="1"/>
    <col min="6946" max="6946" width="2.85546875" style="80" customWidth="1"/>
    <col min="6947" max="6947" width="2.7109375" style="80" customWidth="1"/>
    <col min="6948" max="6948" width="5.7109375" style="80" customWidth="1"/>
    <col min="6949" max="6983" width="2.7109375" style="80" customWidth="1"/>
    <col min="6984" max="6984" width="5.28515625" style="80" bestFit="1" customWidth="1"/>
    <col min="6985" max="6985" width="21.85546875" style="80" bestFit="1" customWidth="1"/>
    <col min="6986" max="6986" width="5.5703125" style="80" bestFit="1" customWidth="1"/>
    <col min="6987" max="6987" width="18.140625" style="80" bestFit="1" customWidth="1"/>
    <col min="6988" max="6988" width="5.28515625" style="80" bestFit="1" customWidth="1"/>
    <col min="6989" max="6989" width="22.140625" style="80" bestFit="1" customWidth="1"/>
    <col min="6990" max="6990" width="5.5703125" style="80" bestFit="1" customWidth="1"/>
    <col min="6991" max="7021" width="5.7109375" style="80" customWidth="1"/>
    <col min="7022" max="7165" width="9.140625" style="80"/>
    <col min="7166" max="7166" width="17.42578125" style="80" customWidth="1"/>
    <col min="7167" max="7167" width="2.7109375" style="80" customWidth="1"/>
    <col min="7168" max="7168" width="3" style="80" customWidth="1"/>
    <col min="7169" max="7169" width="3.42578125" style="80" customWidth="1"/>
    <col min="7170" max="7170" width="5.42578125" style="80" customWidth="1"/>
    <col min="7171" max="7171" width="3.7109375" style="80" customWidth="1"/>
    <col min="7172" max="7172" width="2" style="80" customWidth="1"/>
    <col min="7173" max="7173" width="4.42578125" style="80" customWidth="1"/>
    <col min="7174" max="7179" width="3.28515625" style="80" customWidth="1"/>
    <col min="7180" max="7180" width="0.28515625" style="80" customWidth="1"/>
    <col min="7181" max="7181" width="2.7109375" style="80" customWidth="1"/>
    <col min="7182" max="7182" width="1.42578125" style="80" customWidth="1"/>
    <col min="7183" max="7183" width="2.140625" style="80" customWidth="1"/>
    <col min="7184" max="7184" width="3.28515625" style="80" customWidth="1"/>
    <col min="7185" max="7188" width="2.28515625" style="80" customWidth="1"/>
    <col min="7189" max="7189" width="5" style="80" customWidth="1"/>
    <col min="7190" max="7190" width="1.140625" style="80" customWidth="1"/>
    <col min="7191" max="7191" width="3.42578125" style="80" customWidth="1"/>
    <col min="7192" max="7192" width="1.140625" style="80" customWidth="1"/>
    <col min="7193" max="7193" width="1.7109375" style="80" customWidth="1"/>
    <col min="7194" max="7195" width="3.28515625" style="80" customWidth="1"/>
    <col min="7196" max="7196" width="3.7109375" style="80" customWidth="1"/>
    <col min="7197" max="7197" width="3.5703125" style="80" customWidth="1"/>
    <col min="7198" max="7198" width="1.7109375" style="80" customWidth="1"/>
    <col min="7199" max="7199" width="0.7109375" style="80" customWidth="1"/>
    <col min="7200" max="7200" width="1.5703125" style="80" customWidth="1"/>
    <col min="7201" max="7201" width="2.7109375" style="80" customWidth="1"/>
    <col min="7202" max="7202" width="2.85546875" style="80" customWidth="1"/>
    <col min="7203" max="7203" width="2.7109375" style="80" customWidth="1"/>
    <col min="7204" max="7204" width="5.7109375" style="80" customWidth="1"/>
    <col min="7205" max="7239" width="2.7109375" style="80" customWidth="1"/>
    <col min="7240" max="7240" width="5.28515625" style="80" bestFit="1" customWidth="1"/>
    <col min="7241" max="7241" width="21.85546875" style="80" bestFit="1" customWidth="1"/>
    <col min="7242" max="7242" width="5.5703125" style="80" bestFit="1" customWidth="1"/>
    <col min="7243" max="7243" width="18.140625" style="80" bestFit="1" customWidth="1"/>
    <col min="7244" max="7244" width="5.28515625" style="80" bestFit="1" customWidth="1"/>
    <col min="7245" max="7245" width="22.140625" style="80" bestFit="1" customWidth="1"/>
    <col min="7246" max="7246" width="5.5703125" style="80" bestFit="1" customWidth="1"/>
    <col min="7247" max="7277" width="5.7109375" style="80" customWidth="1"/>
    <col min="7278" max="7421" width="9.140625" style="80"/>
    <col min="7422" max="7422" width="17.42578125" style="80" customWidth="1"/>
    <col min="7423" max="7423" width="2.7109375" style="80" customWidth="1"/>
    <col min="7424" max="7424" width="3" style="80" customWidth="1"/>
    <col min="7425" max="7425" width="3.42578125" style="80" customWidth="1"/>
    <col min="7426" max="7426" width="5.42578125" style="80" customWidth="1"/>
    <col min="7427" max="7427" width="3.7109375" style="80" customWidth="1"/>
    <col min="7428" max="7428" width="2" style="80" customWidth="1"/>
    <col min="7429" max="7429" width="4.42578125" style="80" customWidth="1"/>
    <col min="7430" max="7435" width="3.28515625" style="80" customWidth="1"/>
    <col min="7436" max="7436" width="0.28515625" style="80" customWidth="1"/>
    <col min="7437" max="7437" width="2.7109375" style="80" customWidth="1"/>
    <col min="7438" max="7438" width="1.42578125" style="80" customWidth="1"/>
    <col min="7439" max="7439" width="2.140625" style="80" customWidth="1"/>
    <col min="7440" max="7440" width="3.28515625" style="80" customWidth="1"/>
    <col min="7441" max="7444" width="2.28515625" style="80" customWidth="1"/>
    <col min="7445" max="7445" width="5" style="80" customWidth="1"/>
    <col min="7446" max="7446" width="1.140625" style="80" customWidth="1"/>
    <col min="7447" max="7447" width="3.42578125" style="80" customWidth="1"/>
    <col min="7448" max="7448" width="1.140625" style="80" customWidth="1"/>
    <col min="7449" max="7449" width="1.7109375" style="80" customWidth="1"/>
    <col min="7450" max="7451" width="3.28515625" style="80" customWidth="1"/>
    <col min="7452" max="7452" width="3.7109375" style="80" customWidth="1"/>
    <col min="7453" max="7453" width="3.5703125" style="80" customWidth="1"/>
    <col min="7454" max="7454" width="1.7109375" style="80" customWidth="1"/>
    <col min="7455" max="7455" width="0.7109375" style="80" customWidth="1"/>
    <col min="7456" max="7456" width="1.5703125" style="80" customWidth="1"/>
    <col min="7457" max="7457" width="2.7109375" style="80" customWidth="1"/>
    <col min="7458" max="7458" width="2.85546875" style="80" customWidth="1"/>
    <col min="7459" max="7459" width="2.7109375" style="80" customWidth="1"/>
    <col min="7460" max="7460" width="5.7109375" style="80" customWidth="1"/>
    <col min="7461" max="7495" width="2.7109375" style="80" customWidth="1"/>
    <col min="7496" max="7496" width="5.28515625" style="80" bestFit="1" customWidth="1"/>
    <col min="7497" max="7497" width="21.85546875" style="80" bestFit="1" customWidth="1"/>
    <col min="7498" max="7498" width="5.5703125" style="80" bestFit="1" customWidth="1"/>
    <col min="7499" max="7499" width="18.140625" style="80" bestFit="1" customWidth="1"/>
    <col min="7500" max="7500" width="5.28515625" style="80" bestFit="1" customWidth="1"/>
    <col min="7501" max="7501" width="22.140625" style="80" bestFit="1" customWidth="1"/>
    <col min="7502" max="7502" width="5.5703125" style="80" bestFit="1" customWidth="1"/>
    <col min="7503" max="7533" width="5.7109375" style="80" customWidth="1"/>
    <col min="7534" max="7677" width="9.140625" style="80"/>
    <col min="7678" max="7678" width="17.42578125" style="80" customWidth="1"/>
    <col min="7679" max="7679" width="2.7109375" style="80" customWidth="1"/>
    <col min="7680" max="7680" width="3" style="80" customWidth="1"/>
    <col min="7681" max="7681" width="3.42578125" style="80" customWidth="1"/>
    <col min="7682" max="7682" width="5.42578125" style="80" customWidth="1"/>
    <col min="7683" max="7683" width="3.7109375" style="80" customWidth="1"/>
    <col min="7684" max="7684" width="2" style="80" customWidth="1"/>
    <col min="7685" max="7685" width="4.42578125" style="80" customWidth="1"/>
    <col min="7686" max="7691" width="3.28515625" style="80" customWidth="1"/>
    <col min="7692" max="7692" width="0.28515625" style="80" customWidth="1"/>
    <col min="7693" max="7693" width="2.7109375" style="80" customWidth="1"/>
    <col min="7694" max="7694" width="1.42578125" style="80" customWidth="1"/>
    <col min="7695" max="7695" width="2.140625" style="80" customWidth="1"/>
    <col min="7696" max="7696" width="3.28515625" style="80" customWidth="1"/>
    <col min="7697" max="7700" width="2.28515625" style="80" customWidth="1"/>
    <col min="7701" max="7701" width="5" style="80" customWidth="1"/>
    <col min="7702" max="7702" width="1.140625" style="80" customWidth="1"/>
    <col min="7703" max="7703" width="3.42578125" style="80" customWidth="1"/>
    <col min="7704" max="7704" width="1.140625" style="80" customWidth="1"/>
    <col min="7705" max="7705" width="1.7109375" style="80" customWidth="1"/>
    <col min="7706" max="7707" width="3.28515625" style="80" customWidth="1"/>
    <col min="7708" max="7708" width="3.7109375" style="80" customWidth="1"/>
    <col min="7709" max="7709" width="3.5703125" style="80" customWidth="1"/>
    <col min="7710" max="7710" width="1.7109375" style="80" customWidth="1"/>
    <col min="7711" max="7711" width="0.7109375" style="80" customWidth="1"/>
    <col min="7712" max="7712" width="1.5703125" style="80" customWidth="1"/>
    <col min="7713" max="7713" width="2.7109375" style="80" customWidth="1"/>
    <col min="7714" max="7714" width="2.85546875" style="80" customWidth="1"/>
    <col min="7715" max="7715" width="2.7109375" style="80" customWidth="1"/>
    <col min="7716" max="7716" width="5.7109375" style="80" customWidth="1"/>
    <col min="7717" max="7751" width="2.7109375" style="80" customWidth="1"/>
    <col min="7752" max="7752" width="5.28515625" style="80" bestFit="1" customWidth="1"/>
    <col min="7753" max="7753" width="21.85546875" style="80" bestFit="1" customWidth="1"/>
    <col min="7754" max="7754" width="5.5703125" style="80" bestFit="1" customWidth="1"/>
    <col min="7755" max="7755" width="18.140625" style="80" bestFit="1" customWidth="1"/>
    <col min="7756" max="7756" width="5.28515625" style="80" bestFit="1" customWidth="1"/>
    <col min="7757" max="7757" width="22.140625" style="80" bestFit="1" customWidth="1"/>
    <col min="7758" max="7758" width="5.5703125" style="80" bestFit="1" customWidth="1"/>
    <col min="7759" max="7789" width="5.7109375" style="80" customWidth="1"/>
    <col min="7790" max="7933" width="9.140625" style="80"/>
    <col min="7934" max="7934" width="17.42578125" style="80" customWidth="1"/>
    <col min="7935" max="7935" width="2.7109375" style="80" customWidth="1"/>
    <col min="7936" max="7936" width="3" style="80" customWidth="1"/>
    <col min="7937" max="7937" width="3.42578125" style="80" customWidth="1"/>
    <col min="7938" max="7938" width="5.42578125" style="80" customWidth="1"/>
    <col min="7939" max="7939" width="3.7109375" style="80" customWidth="1"/>
    <col min="7940" max="7940" width="2" style="80" customWidth="1"/>
    <col min="7941" max="7941" width="4.42578125" style="80" customWidth="1"/>
    <col min="7942" max="7947" width="3.28515625" style="80" customWidth="1"/>
    <col min="7948" max="7948" width="0.28515625" style="80" customWidth="1"/>
    <col min="7949" max="7949" width="2.7109375" style="80" customWidth="1"/>
    <col min="7950" max="7950" width="1.42578125" style="80" customWidth="1"/>
    <col min="7951" max="7951" width="2.140625" style="80" customWidth="1"/>
    <col min="7952" max="7952" width="3.28515625" style="80" customWidth="1"/>
    <col min="7953" max="7956" width="2.28515625" style="80" customWidth="1"/>
    <col min="7957" max="7957" width="5" style="80" customWidth="1"/>
    <col min="7958" max="7958" width="1.140625" style="80" customWidth="1"/>
    <col min="7959" max="7959" width="3.42578125" style="80" customWidth="1"/>
    <col min="7960" max="7960" width="1.140625" style="80" customWidth="1"/>
    <col min="7961" max="7961" width="1.7109375" style="80" customWidth="1"/>
    <col min="7962" max="7963" width="3.28515625" style="80" customWidth="1"/>
    <col min="7964" max="7964" width="3.7109375" style="80" customWidth="1"/>
    <col min="7965" max="7965" width="3.5703125" style="80" customWidth="1"/>
    <col min="7966" max="7966" width="1.7109375" style="80" customWidth="1"/>
    <col min="7967" max="7967" width="0.7109375" style="80" customWidth="1"/>
    <col min="7968" max="7968" width="1.5703125" style="80" customWidth="1"/>
    <col min="7969" max="7969" width="2.7109375" style="80" customWidth="1"/>
    <col min="7970" max="7970" width="2.85546875" style="80" customWidth="1"/>
    <col min="7971" max="7971" width="2.7109375" style="80" customWidth="1"/>
    <col min="7972" max="7972" width="5.7109375" style="80" customWidth="1"/>
    <col min="7973" max="8007" width="2.7109375" style="80" customWidth="1"/>
    <col min="8008" max="8008" width="5.28515625" style="80" bestFit="1" customWidth="1"/>
    <col min="8009" max="8009" width="21.85546875" style="80" bestFit="1" customWidth="1"/>
    <col min="8010" max="8010" width="5.5703125" style="80" bestFit="1" customWidth="1"/>
    <col min="8011" max="8011" width="18.140625" style="80" bestFit="1" customWidth="1"/>
    <col min="8012" max="8012" width="5.28515625" style="80" bestFit="1" customWidth="1"/>
    <col min="8013" max="8013" width="22.140625" style="80" bestFit="1" customWidth="1"/>
    <col min="8014" max="8014" width="5.5703125" style="80" bestFit="1" customWidth="1"/>
    <col min="8015" max="8045" width="5.7109375" style="80" customWidth="1"/>
    <col min="8046" max="8189" width="9.140625" style="80"/>
    <col min="8190" max="8190" width="17.42578125" style="80" customWidth="1"/>
    <col min="8191" max="8191" width="2.7109375" style="80" customWidth="1"/>
    <col min="8192" max="8192" width="3" style="80" customWidth="1"/>
    <col min="8193" max="8193" width="3.42578125" style="80" customWidth="1"/>
    <col min="8194" max="8194" width="5.42578125" style="80" customWidth="1"/>
    <col min="8195" max="8195" width="3.7109375" style="80" customWidth="1"/>
    <col min="8196" max="8196" width="2" style="80" customWidth="1"/>
    <col min="8197" max="8197" width="4.42578125" style="80" customWidth="1"/>
    <col min="8198" max="8203" width="3.28515625" style="80" customWidth="1"/>
    <col min="8204" max="8204" width="0.28515625" style="80" customWidth="1"/>
    <col min="8205" max="8205" width="2.7109375" style="80" customWidth="1"/>
    <col min="8206" max="8206" width="1.42578125" style="80" customWidth="1"/>
    <col min="8207" max="8207" width="2.140625" style="80" customWidth="1"/>
    <col min="8208" max="8208" width="3.28515625" style="80" customWidth="1"/>
    <col min="8209" max="8212" width="2.28515625" style="80" customWidth="1"/>
    <col min="8213" max="8213" width="5" style="80" customWidth="1"/>
    <col min="8214" max="8214" width="1.140625" style="80" customWidth="1"/>
    <col min="8215" max="8215" width="3.42578125" style="80" customWidth="1"/>
    <col min="8216" max="8216" width="1.140625" style="80" customWidth="1"/>
    <col min="8217" max="8217" width="1.7109375" style="80" customWidth="1"/>
    <col min="8218" max="8219" width="3.28515625" style="80" customWidth="1"/>
    <col min="8220" max="8220" width="3.7109375" style="80" customWidth="1"/>
    <col min="8221" max="8221" width="3.5703125" style="80" customWidth="1"/>
    <col min="8222" max="8222" width="1.7109375" style="80" customWidth="1"/>
    <col min="8223" max="8223" width="0.7109375" style="80" customWidth="1"/>
    <col min="8224" max="8224" width="1.5703125" style="80" customWidth="1"/>
    <col min="8225" max="8225" width="2.7109375" style="80" customWidth="1"/>
    <col min="8226" max="8226" width="2.85546875" style="80" customWidth="1"/>
    <col min="8227" max="8227" width="2.7109375" style="80" customWidth="1"/>
    <col min="8228" max="8228" width="5.7109375" style="80" customWidth="1"/>
    <col min="8229" max="8263" width="2.7109375" style="80" customWidth="1"/>
    <col min="8264" max="8264" width="5.28515625" style="80" bestFit="1" customWidth="1"/>
    <col min="8265" max="8265" width="21.85546875" style="80" bestFit="1" customWidth="1"/>
    <col min="8266" max="8266" width="5.5703125" style="80" bestFit="1" customWidth="1"/>
    <col min="8267" max="8267" width="18.140625" style="80" bestFit="1" customWidth="1"/>
    <col min="8268" max="8268" width="5.28515625" style="80" bestFit="1" customWidth="1"/>
    <col min="8269" max="8269" width="22.140625" style="80" bestFit="1" customWidth="1"/>
    <col min="8270" max="8270" width="5.5703125" style="80" bestFit="1" customWidth="1"/>
    <col min="8271" max="8301" width="5.7109375" style="80" customWidth="1"/>
    <col min="8302" max="8445" width="9.140625" style="80"/>
    <col min="8446" max="8446" width="17.42578125" style="80" customWidth="1"/>
    <col min="8447" max="8447" width="2.7109375" style="80" customWidth="1"/>
    <col min="8448" max="8448" width="3" style="80" customWidth="1"/>
    <col min="8449" max="8449" width="3.42578125" style="80" customWidth="1"/>
    <col min="8450" max="8450" width="5.42578125" style="80" customWidth="1"/>
    <col min="8451" max="8451" width="3.7109375" style="80" customWidth="1"/>
    <col min="8452" max="8452" width="2" style="80" customWidth="1"/>
    <col min="8453" max="8453" width="4.42578125" style="80" customWidth="1"/>
    <col min="8454" max="8459" width="3.28515625" style="80" customWidth="1"/>
    <col min="8460" max="8460" width="0.28515625" style="80" customWidth="1"/>
    <col min="8461" max="8461" width="2.7109375" style="80" customWidth="1"/>
    <col min="8462" max="8462" width="1.42578125" style="80" customWidth="1"/>
    <col min="8463" max="8463" width="2.140625" style="80" customWidth="1"/>
    <col min="8464" max="8464" width="3.28515625" style="80" customWidth="1"/>
    <col min="8465" max="8468" width="2.28515625" style="80" customWidth="1"/>
    <col min="8469" max="8469" width="5" style="80" customWidth="1"/>
    <col min="8470" max="8470" width="1.140625" style="80" customWidth="1"/>
    <col min="8471" max="8471" width="3.42578125" style="80" customWidth="1"/>
    <col min="8472" max="8472" width="1.140625" style="80" customWidth="1"/>
    <col min="8473" max="8473" width="1.7109375" style="80" customWidth="1"/>
    <col min="8474" max="8475" width="3.28515625" style="80" customWidth="1"/>
    <col min="8476" max="8476" width="3.7109375" style="80" customWidth="1"/>
    <col min="8477" max="8477" width="3.5703125" style="80" customWidth="1"/>
    <col min="8478" max="8478" width="1.7109375" style="80" customWidth="1"/>
    <col min="8479" max="8479" width="0.7109375" style="80" customWidth="1"/>
    <col min="8480" max="8480" width="1.5703125" style="80" customWidth="1"/>
    <col min="8481" max="8481" width="2.7109375" style="80" customWidth="1"/>
    <col min="8482" max="8482" width="2.85546875" style="80" customWidth="1"/>
    <col min="8483" max="8483" width="2.7109375" style="80" customWidth="1"/>
    <col min="8484" max="8484" width="5.7109375" style="80" customWidth="1"/>
    <col min="8485" max="8519" width="2.7109375" style="80" customWidth="1"/>
    <col min="8520" max="8520" width="5.28515625" style="80" bestFit="1" customWidth="1"/>
    <col min="8521" max="8521" width="21.85546875" style="80" bestFit="1" customWidth="1"/>
    <col min="8522" max="8522" width="5.5703125" style="80" bestFit="1" customWidth="1"/>
    <col min="8523" max="8523" width="18.140625" style="80" bestFit="1" customWidth="1"/>
    <col min="8524" max="8524" width="5.28515625" style="80" bestFit="1" customWidth="1"/>
    <col min="8525" max="8525" width="22.140625" style="80" bestFit="1" customWidth="1"/>
    <col min="8526" max="8526" width="5.5703125" style="80" bestFit="1" customWidth="1"/>
    <col min="8527" max="8557" width="5.7109375" style="80" customWidth="1"/>
    <col min="8558" max="8701" width="9.140625" style="80"/>
    <col min="8702" max="8702" width="17.42578125" style="80" customWidth="1"/>
    <col min="8703" max="8703" width="2.7109375" style="80" customWidth="1"/>
    <col min="8704" max="8704" width="3" style="80" customWidth="1"/>
    <col min="8705" max="8705" width="3.42578125" style="80" customWidth="1"/>
    <col min="8706" max="8706" width="5.42578125" style="80" customWidth="1"/>
    <col min="8707" max="8707" width="3.7109375" style="80" customWidth="1"/>
    <col min="8708" max="8708" width="2" style="80" customWidth="1"/>
    <col min="8709" max="8709" width="4.42578125" style="80" customWidth="1"/>
    <col min="8710" max="8715" width="3.28515625" style="80" customWidth="1"/>
    <col min="8716" max="8716" width="0.28515625" style="80" customWidth="1"/>
    <col min="8717" max="8717" width="2.7109375" style="80" customWidth="1"/>
    <col min="8718" max="8718" width="1.42578125" style="80" customWidth="1"/>
    <col min="8719" max="8719" width="2.140625" style="80" customWidth="1"/>
    <col min="8720" max="8720" width="3.28515625" style="80" customWidth="1"/>
    <col min="8721" max="8724" width="2.28515625" style="80" customWidth="1"/>
    <col min="8725" max="8725" width="5" style="80" customWidth="1"/>
    <col min="8726" max="8726" width="1.140625" style="80" customWidth="1"/>
    <col min="8727" max="8727" width="3.42578125" style="80" customWidth="1"/>
    <col min="8728" max="8728" width="1.140625" style="80" customWidth="1"/>
    <col min="8729" max="8729" width="1.7109375" style="80" customWidth="1"/>
    <col min="8730" max="8731" width="3.28515625" style="80" customWidth="1"/>
    <col min="8732" max="8732" width="3.7109375" style="80" customWidth="1"/>
    <col min="8733" max="8733" width="3.5703125" style="80" customWidth="1"/>
    <col min="8734" max="8734" width="1.7109375" style="80" customWidth="1"/>
    <col min="8735" max="8735" width="0.7109375" style="80" customWidth="1"/>
    <col min="8736" max="8736" width="1.5703125" style="80" customWidth="1"/>
    <col min="8737" max="8737" width="2.7109375" style="80" customWidth="1"/>
    <col min="8738" max="8738" width="2.85546875" style="80" customWidth="1"/>
    <col min="8739" max="8739" width="2.7109375" style="80" customWidth="1"/>
    <col min="8740" max="8740" width="5.7109375" style="80" customWidth="1"/>
    <col min="8741" max="8775" width="2.7109375" style="80" customWidth="1"/>
    <col min="8776" max="8776" width="5.28515625" style="80" bestFit="1" customWidth="1"/>
    <col min="8777" max="8777" width="21.85546875" style="80" bestFit="1" customWidth="1"/>
    <col min="8778" max="8778" width="5.5703125" style="80" bestFit="1" customWidth="1"/>
    <col min="8779" max="8779" width="18.140625" style="80" bestFit="1" customWidth="1"/>
    <col min="8780" max="8780" width="5.28515625" style="80" bestFit="1" customWidth="1"/>
    <col min="8781" max="8781" width="22.140625" style="80" bestFit="1" customWidth="1"/>
    <col min="8782" max="8782" width="5.5703125" style="80" bestFit="1" customWidth="1"/>
    <col min="8783" max="8813" width="5.7109375" style="80" customWidth="1"/>
    <col min="8814" max="8957" width="9.140625" style="80"/>
    <col min="8958" max="8958" width="17.42578125" style="80" customWidth="1"/>
    <col min="8959" max="8959" width="2.7109375" style="80" customWidth="1"/>
    <col min="8960" max="8960" width="3" style="80" customWidth="1"/>
    <col min="8961" max="8961" width="3.42578125" style="80" customWidth="1"/>
    <col min="8962" max="8962" width="5.42578125" style="80" customWidth="1"/>
    <col min="8963" max="8963" width="3.7109375" style="80" customWidth="1"/>
    <col min="8964" max="8964" width="2" style="80" customWidth="1"/>
    <col min="8965" max="8965" width="4.42578125" style="80" customWidth="1"/>
    <col min="8966" max="8971" width="3.28515625" style="80" customWidth="1"/>
    <col min="8972" max="8972" width="0.28515625" style="80" customWidth="1"/>
    <col min="8973" max="8973" width="2.7109375" style="80" customWidth="1"/>
    <col min="8974" max="8974" width="1.42578125" style="80" customWidth="1"/>
    <col min="8975" max="8975" width="2.140625" style="80" customWidth="1"/>
    <col min="8976" max="8976" width="3.28515625" style="80" customWidth="1"/>
    <col min="8977" max="8980" width="2.28515625" style="80" customWidth="1"/>
    <col min="8981" max="8981" width="5" style="80" customWidth="1"/>
    <col min="8982" max="8982" width="1.140625" style="80" customWidth="1"/>
    <col min="8983" max="8983" width="3.42578125" style="80" customWidth="1"/>
    <col min="8984" max="8984" width="1.140625" style="80" customWidth="1"/>
    <col min="8985" max="8985" width="1.7109375" style="80" customWidth="1"/>
    <col min="8986" max="8987" width="3.28515625" style="80" customWidth="1"/>
    <col min="8988" max="8988" width="3.7109375" style="80" customWidth="1"/>
    <col min="8989" max="8989" width="3.5703125" style="80" customWidth="1"/>
    <col min="8990" max="8990" width="1.7109375" style="80" customWidth="1"/>
    <col min="8991" max="8991" width="0.7109375" style="80" customWidth="1"/>
    <col min="8992" max="8992" width="1.5703125" style="80" customWidth="1"/>
    <col min="8993" max="8993" width="2.7109375" style="80" customWidth="1"/>
    <col min="8994" max="8994" width="2.85546875" style="80" customWidth="1"/>
    <col min="8995" max="8995" width="2.7109375" style="80" customWidth="1"/>
    <col min="8996" max="8996" width="5.7109375" style="80" customWidth="1"/>
    <col min="8997" max="9031" width="2.7109375" style="80" customWidth="1"/>
    <col min="9032" max="9032" width="5.28515625" style="80" bestFit="1" customWidth="1"/>
    <col min="9033" max="9033" width="21.85546875" style="80" bestFit="1" customWidth="1"/>
    <col min="9034" max="9034" width="5.5703125" style="80" bestFit="1" customWidth="1"/>
    <col min="9035" max="9035" width="18.140625" style="80" bestFit="1" customWidth="1"/>
    <col min="9036" max="9036" width="5.28515625" style="80" bestFit="1" customWidth="1"/>
    <col min="9037" max="9037" width="22.140625" style="80" bestFit="1" customWidth="1"/>
    <col min="9038" max="9038" width="5.5703125" style="80" bestFit="1" customWidth="1"/>
    <col min="9039" max="9069" width="5.7109375" style="80" customWidth="1"/>
    <col min="9070" max="9213" width="9.140625" style="80"/>
    <col min="9214" max="9214" width="17.42578125" style="80" customWidth="1"/>
    <col min="9215" max="9215" width="2.7109375" style="80" customWidth="1"/>
    <col min="9216" max="9216" width="3" style="80" customWidth="1"/>
    <col min="9217" max="9217" width="3.42578125" style="80" customWidth="1"/>
    <col min="9218" max="9218" width="5.42578125" style="80" customWidth="1"/>
    <col min="9219" max="9219" width="3.7109375" style="80" customWidth="1"/>
    <col min="9220" max="9220" width="2" style="80" customWidth="1"/>
    <col min="9221" max="9221" width="4.42578125" style="80" customWidth="1"/>
    <col min="9222" max="9227" width="3.28515625" style="80" customWidth="1"/>
    <col min="9228" max="9228" width="0.28515625" style="80" customWidth="1"/>
    <col min="9229" max="9229" width="2.7109375" style="80" customWidth="1"/>
    <col min="9230" max="9230" width="1.42578125" style="80" customWidth="1"/>
    <col min="9231" max="9231" width="2.140625" style="80" customWidth="1"/>
    <col min="9232" max="9232" width="3.28515625" style="80" customWidth="1"/>
    <col min="9233" max="9236" width="2.28515625" style="80" customWidth="1"/>
    <col min="9237" max="9237" width="5" style="80" customWidth="1"/>
    <col min="9238" max="9238" width="1.140625" style="80" customWidth="1"/>
    <col min="9239" max="9239" width="3.42578125" style="80" customWidth="1"/>
    <col min="9240" max="9240" width="1.140625" style="80" customWidth="1"/>
    <col min="9241" max="9241" width="1.7109375" style="80" customWidth="1"/>
    <col min="9242" max="9243" width="3.28515625" style="80" customWidth="1"/>
    <col min="9244" max="9244" width="3.7109375" style="80" customWidth="1"/>
    <col min="9245" max="9245" width="3.5703125" style="80" customWidth="1"/>
    <col min="9246" max="9246" width="1.7109375" style="80" customWidth="1"/>
    <col min="9247" max="9247" width="0.7109375" style="80" customWidth="1"/>
    <col min="9248" max="9248" width="1.5703125" style="80" customWidth="1"/>
    <col min="9249" max="9249" width="2.7109375" style="80" customWidth="1"/>
    <col min="9250" max="9250" width="2.85546875" style="80" customWidth="1"/>
    <col min="9251" max="9251" width="2.7109375" style="80" customWidth="1"/>
    <col min="9252" max="9252" width="5.7109375" style="80" customWidth="1"/>
    <col min="9253" max="9287" width="2.7109375" style="80" customWidth="1"/>
    <col min="9288" max="9288" width="5.28515625" style="80" bestFit="1" customWidth="1"/>
    <col min="9289" max="9289" width="21.85546875" style="80" bestFit="1" customWidth="1"/>
    <col min="9290" max="9290" width="5.5703125" style="80" bestFit="1" customWidth="1"/>
    <col min="9291" max="9291" width="18.140625" style="80" bestFit="1" customWidth="1"/>
    <col min="9292" max="9292" width="5.28515625" style="80" bestFit="1" customWidth="1"/>
    <col min="9293" max="9293" width="22.140625" style="80" bestFit="1" customWidth="1"/>
    <col min="9294" max="9294" width="5.5703125" style="80" bestFit="1" customWidth="1"/>
    <col min="9295" max="9325" width="5.7109375" style="80" customWidth="1"/>
    <col min="9326" max="9469" width="9.140625" style="80"/>
    <col min="9470" max="9470" width="17.42578125" style="80" customWidth="1"/>
    <col min="9471" max="9471" width="2.7109375" style="80" customWidth="1"/>
    <col min="9472" max="9472" width="3" style="80" customWidth="1"/>
    <col min="9473" max="9473" width="3.42578125" style="80" customWidth="1"/>
    <col min="9474" max="9474" width="5.42578125" style="80" customWidth="1"/>
    <col min="9475" max="9475" width="3.7109375" style="80" customWidth="1"/>
    <col min="9476" max="9476" width="2" style="80" customWidth="1"/>
    <col min="9477" max="9477" width="4.42578125" style="80" customWidth="1"/>
    <col min="9478" max="9483" width="3.28515625" style="80" customWidth="1"/>
    <col min="9484" max="9484" width="0.28515625" style="80" customWidth="1"/>
    <col min="9485" max="9485" width="2.7109375" style="80" customWidth="1"/>
    <col min="9486" max="9486" width="1.42578125" style="80" customWidth="1"/>
    <col min="9487" max="9487" width="2.140625" style="80" customWidth="1"/>
    <col min="9488" max="9488" width="3.28515625" style="80" customWidth="1"/>
    <col min="9489" max="9492" width="2.28515625" style="80" customWidth="1"/>
    <col min="9493" max="9493" width="5" style="80" customWidth="1"/>
    <col min="9494" max="9494" width="1.140625" style="80" customWidth="1"/>
    <col min="9495" max="9495" width="3.42578125" style="80" customWidth="1"/>
    <col min="9496" max="9496" width="1.140625" style="80" customWidth="1"/>
    <col min="9497" max="9497" width="1.7109375" style="80" customWidth="1"/>
    <col min="9498" max="9499" width="3.28515625" style="80" customWidth="1"/>
    <col min="9500" max="9500" width="3.7109375" style="80" customWidth="1"/>
    <col min="9501" max="9501" width="3.5703125" style="80" customWidth="1"/>
    <col min="9502" max="9502" width="1.7109375" style="80" customWidth="1"/>
    <col min="9503" max="9503" width="0.7109375" style="80" customWidth="1"/>
    <col min="9504" max="9504" width="1.5703125" style="80" customWidth="1"/>
    <col min="9505" max="9505" width="2.7109375" style="80" customWidth="1"/>
    <col min="9506" max="9506" width="2.85546875" style="80" customWidth="1"/>
    <col min="9507" max="9507" width="2.7109375" style="80" customWidth="1"/>
    <col min="9508" max="9508" width="5.7109375" style="80" customWidth="1"/>
    <col min="9509" max="9543" width="2.7109375" style="80" customWidth="1"/>
    <col min="9544" max="9544" width="5.28515625" style="80" bestFit="1" customWidth="1"/>
    <col min="9545" max="9545" width="21.85546875" style="80" bestFit="1" customWidth="1"/>
    <col min="9546" max="9546" width="5.5703125" style="80" bestFit="1" customWidth="1"/>
    <col min="9547" max="9547" width="18.140625" style="80" bestFit="1" customWidth="1"/>
    <col min="9548" max="9548" width="5.28515625" style="80" bestFit="1" customWidth="1"/>
    <col min="9549" max="9549" width="22.140625" style="80" bestFit="1" customWidth="1"/>
    <col min="9550" max="9550" width="5.5703125" style="80" bestFit="1" customWidth="1"/>
    <col min="9551" max="9581" width="5.7109375" style="80" customWidth="1"/>
    <col min="9582" max="9725" width="9.140625" style="80"/>
    <col min="9726" max="9726" width="17.42578125" style="80" customWidth="1"/>
    <col min="9727" max="9727" width="2.7109375" style="80" customWidth="1"/>
    <col min="9728" max="9728" width="3" style="80" customWidth="1"/>
    <col min="9729" max="9729" width="3.42578125" style="80" customWidth="1"/>
    <col min="9730" max="9730" width="5.42578125" style="80" customWidth="1"/>
    <col min="9731" max="9731" width="3.7109375" style="80" customWidth="1"/>
    <col min="9732" max="9732" width="2" style="80" customWidth="1"/>
    <col min="9733" max="9733" width="4.42578125" style="80" customWidth="1"/>
    <col min="9734" max="9739" width="3.28515625" style="80" customWidth="1"/>
    <col min="9740" max="9740" width="0.28515625" style="80" customWidth="1"/>
    <col min="9741" max="9741" width="2.7109375" style="80" customWidth="1"/>
    <col min="9742" max="9742" width="1.42578125" style="80" customWidth="1"/>
    <col min="9743" max="9743" width="2.140625" style="80" customWidth="1"/>
    <col min="9744" max="9744" width="3.28515625" style="80" customWidth="1"/>
    <col min="9745" max="9748" width="2.28515625" style="80" customWidth="1"/>
    <col min="9749" max="9749" width="5" style="80" customWidth="1"/>
    <col min="9750" max="9750" width="1.140625" style="80" customWidth="1"/>
    <col min="9751" max="9751" width="3.42578125" style="80" customWidth="1"/>
    <col min="9752" max="9752" width="1.140625" style="80" customWidth="1"/>
    <col min="9753" max="9753" width="1.7109375" style="80" customWidth="1"/>
    <col min="9754" max="9755" width="3.28515625" style="80" customWidth="1"/>
    <col min="9756" max="9756" width="3.7109375" style="80" customWidth="1"/>
    <col min="9757" max="9757" width="3.5703125" style="80" customWidth="1"/>
    <col min="9758" max="9758" width="1.7109375" style="80" customWidth="1"/>
    <col min="9759" max="9759" width="0.7109375" style="80" customWidth="1"/>
    <col min="9760" max="9760" width="1.5703125" style="80" customWidth="1"/>
    <col min="9761" max="9761" width="2.7109375" style="80" customWidth="1"/>
    <col min="9762" max="9762" width="2.85546875" style="80" customWidth="1"/>
    <col min="9763" max="9763" width="2.7109375" style="80" customWidth="1"/>
    <col min="9764" max="9764" width="5.7109375" style="80" customWidth="1"/>
    <col min="9765" max="9799" width="2.7109375" style="80" customWidth="1"/>
    <col min="9800" max="9800" width="5.28515625" style="80" bestFit="1" customWidth="1"/>
    <col min="9801" max="9801" width="21.85546875" style="80" bestFit="1" customWidth="1"/>
    <col min="9802" max="9802" width="5.5703125" style="80" bestFit="1" customWidth="1"/>
    <col min="9803" max="9803" width="18.140625" style="80" bestFit="1" customWidth="1"/>
    <col min="9804" max="9804" width="5.28515625" style="80" bestFit="1" customWidth="1"/>
    <col min="9805" max="9805" width="22.140625" style="80" bestFit="1" customWidth="1"/>
    <col min="9806" max="9806" width="5.5703125" style="80" bestFit="1" customWidth="1"/>
    <col min="9807" max="9837" width="5.7109375" style="80" customWidth="1"/>
    <col min="9838" max="9981" width="9.140625" style="80"/>
    <col min="9982" max="9982" width="17.42578125" style="80" customWidth="1"/>
    <col min="9983" max="9983" width="2.7109375" style="80" customWidth="1"/>
    <col min="9984" max="9984" width="3" style="80" customWidth="1"/>
    <col min="9985" max="9985" width="3.42578125" style="80" customWidth="1"/>
    <col min="9986" max="9986" width="5.42578125" style="80" customWidth="1"/>
    <col min="9987" max="9987" width="3.7109375" style="80" customWidth="1"/>
    <col min="9988" max="9988" width="2" style="80" customWidth="1"/>
    <col min="9989" max="9989" width="4.42578125" style="80" customWidth="1"/>
    <col min="9990" max="9995" width="3.28515625" style="80" customWidth="1"/>
    <col min="9996" max="9996" width="0.28515625" style="80" customWidth="1"/>
    <col min="9997" max="9997" width="2.7109375" style="80" customWidth="1"/>
    <col min="9998" max="9998" width="1.42578125" style="80" customWidth="1"/>
    <col min="9999" max="9999" width="2.140625" style="80" customWidth="1"/>
    <col min="10000" max="10000" width="3.28515625" style="80" customWidth="1"/>
    <col min="10001" max="10004" width="2.28515625" style="80" customWidth="1"/>
    <col min="10005" max="10005" width="5" style="80" customWidth="1"/>
    <col min="10006" max="10006" width="1.140625" style="80" customWidth="1"/>
    <col min="10007" max="10007" width="3.42578125" style="80" customWidth="1"/>
    <col min="10008" max="10008" width="1.140625" style="80" customWidth="1"/>
    <col min="10009" max="10009" width="1.7109375" style="80" customWidth="1"/>
    <col min="10010" max="10011" width="3.28515625" style="80" customWidth="1"/>
    <col min="10012" max="10012" width="3.7109375" style="80" customWidth="1"/>
    <col min="10013" max="10013" width="3.5703125" style="80" customWidth="1"/>
    <col min="10014" max="10014" width="1.7109375" style="80" customWidth="1"/>
    <col min="10015" max="10015" width="0.7109375" style="80" customWidth="1"/>
    <col min="10016" max="10016" width="1.5703125" style="80" customWidth="1"/>
    <col min="10017" max="10017" width="2.7109375" style="80" customWidth="1"/>
    <col min="10018" max="10018" width="2.85546875" style="80" customWidth="1"/>
    <col min="10019" max="10019" width="2.7109375" style="80" customWidth="1"/>
    <col min="10020" max="10020" width="5.7109375" style="80" customWidth="1"/>
    <col min="10021" max="10055" width="2.7109375" style="80" customWidth="1"/>
    <col min="10056" max="10056" width="5.28515625" style="80" bestFit="1" customWidth="1"/>
    <col min="10057" max="10057" width="21.85546875" style="80" bestFit="1" customWidth="1"/>
    <col min="10058" max="10058" width="5.5703125" style="80" bestFit="1" customWidth="1"/>
    <col min="10059" max="10059" width="18.140625" style="80" bestFit="1" customWidth="1"/>
    <col min="10060" max="10060" width="5.28515625" style="80" bestFit="1" customWidth="1"/>
    <col min="10061" max="10061" width="22.140625" style="80" bestFit="1" customWidth="1"/>
    <col min="10062" max="10062" width="5.5703125" style="80" bestFit="1" customWidth="1"/>
    <col min="10063" max="10093" width="5.7109375" style="80" customWidth="1"/>
    <col min="10094" max="10237" width="9.140625" style="80"/>
    <col min="10238" max="10238" width="17.42578125" style="80" customWidth="1"/>
    <col min="10239" max="10239" width="2.7109375" style="80" customWidth="1"/>
    <col min="10240" max="10240" width="3" style="80" customWidth="1"/>
    <col min="10241" max="10241" width="3.42578125" style="80" customWidth="1"/>
    <col min="10242" max="10242" width="5.42578125" style="80" customWidth="1"/>
    <col min="10243" max="10243" width="3.7109375" style="80" customWidth="1"/>
    <col min="10244" max="10244" width="2" style="80" customWidth="1"/>
    <col min="10245" max="10245" width="4.42578125" style="80" customWidth="1"/>
    <col min="10246" max="10251" width="3.28515625" style="80" customWidth="1"/>
    <col min="10252" max="10252" width="0.28515625" style="80" customWidth="1"/>
    <col min="10253" max="10253" width="2.7109375" style="80" customWidth="1"/>
    <col min="10254" max="10254" width="1.42578125" style="80" customWidth="1"/>
    <col min="10255" max="10255" width="2.140625" style="80" customWidth="1"/>
    <col min="10256" max="10256" width="3.28515625" style="80" customWidth="1"/>
    <col min="10257" max="10260" width="2.28515625" style="80" customWidth="1"/>
    <col min="10261" max="10261" width="5" style="80" customWidth="1"/>
    <col min="10262" max="10262" width="1.140625" style="80" customWidth="1"/>
    <col min="10263" max="10263" width="3.42578125" style="80" customWidth="1"/>
    <col min="10264" max="10264" width="1.140625" style="80" customWidth="1"/>
    <col min="10265" max="10265" width="1.7109375" style="80" customWidth="1"/>
    <col min="10266" max="10267" width="3.28515625" style="80" customWidth="1"/>
    <col min="10268" max="10268" width="3.7109375" style="80" customWidth="1"/>
    <col min="10269" max="10269" width="3.5703125" style="80" customWidth="1"/>
    <col min="10270" max="10270" width="1.7109375" style="80" customWidth="1"/>
    <col min="10271" max="10271" width="0.7109375" style="80" customWidth="1"/>
    <col min="10272" max="10272" width="1.5703125" style="80" customWidth="1"/>
    <col min="10273" max="10273" width="2.7109375" style="80" customWidth="1"/>
    <col min="10274" max="10274" width="2.85546875" style="80" customWidth="1"/>
    <col min="10275" max="10275" width="2.7109375" style="80" customWidth="1"/>
    <col min="10276" max="10276" width="5.7109375" style="80" customWidth="1"/>
    <col min="10277" max="10311" width="2.7109375" style="80" customWidth="1"/>
    <col min="10312" max="10312" width="5.28515625" style="80" bestFit="1" customWidth="1"/>
    <col min="10313" max="10313" width="21.85546875" style="80" bestFit="1" customWidth="1"/>
    <col min="10314" max="10314" width="5.5703125" style="80" bestFit="1" customWidth="1"/>
    <col min="10315" max="10315" width="18.140625" style="80" bestFit="1" customWidth="1"/>
    <col min="10316" max="10316" width="5.28515625" style="80" bestFit="1" customWidth="1"/>
    <col min="10317" max="10317" width="22.140625" style="80" bestFit="1" customWidth="1"/>
    <col min="10318" max="10318" width="5.5703125" style="80" bestFit="1" customWidth="1"/>
    <col min="10319" max="10349" width="5.7109375" style="80" customWidth="1"/>
    <col min="10350" max="10493" width="9.140625" style="80"/>
    <col min="10494" max="10494" width="17.42578125" style="80" customWidth="1"/>
    <col min="10495" max="10495" width="2.7109375" style="80" customWidth="1"/>
    <col min="10496" max="10496" width="3" style="80" customWidth="1"/>
    <col min="10497" max="10497" width="3.42578125" style="80" customWidth="1"/>
    <col min="10498" max="10498" width="5.42578125" style="80" customWidth="1"/>
    <col min="10499" max="10499" width="3.7109375" style="80" customWidth="1"/>
    <col min="10500" max="10500" width="2" style="80" customWidth="1"/>
    <col min="10501" max="10501" width="4.42578125" style="80" customWidth="1"/>
    <col min="10502" max="10507" width="3.28515625" style="80" customWidth="1"/>
    <col min="10508" max="10508" width="0.28515625" style="80" customWidth="1"/>
    <col min="10509" max="10509" width="2.7109375" style="80" customWidth="1"/>
    <col min="10510" max="10510" width="1.42578125" style="80" customWidth="1"/>
    <col min="10511" max="10511" width="2.140625" style="80" customWidth="1"/>
    <col min="10512" max="10512" width="3.28515625" style="80" customWidth="1"/>
    <col min="10513" max="10516" width="2.28515625" style="80" customWidth="1"/>
    <col min="10517" max="10517" width="5" style="80" customWidth="1"/>
    <col min="10518" max="10518" width="1.140625" style="80" customWidth="1"/>
    <col min="10519" max="10519" width="3.42578125" style="80" customWidth="1"/>
    <col min="10520" max="10520" width="1.140625" style="80" customWidth="1"/>
    <col min="10521" max="10521" width="1.7109375" style="80" customWidth="1"/>
    <col min="10522" max="10523" width="3.28515625" style="80" customWidth="1"/>
    <col min="10524" max="10524" width="3.7109375" style="80" customWidth="1"/>
    <col min="10525" max="10525" width="3.5703125" style="80" customWidth="1"/>
    <col min="10526" max="10526" width="1.7109375" style="80" customWidth="1"/>
    <col min="10527" max="10527" width="0.7109375" style="80" customWidth="1"/>
    <col min="10528" max="10528" width="1.5703125" style="80" customWidth="1"/>
    <col min="10529" max="10529" width="2.7109375" style="80" customWidth="1"/>
    <col min="10530" max="10530" width="2.85546875" style="80" customWidth="1"/>
    <col min="10531" max="10531" width="2.7109375" style="80" customWidth="1"/>
    <col min="10532" max="10532" width="5.7109375" style="80" customWidth="1"/>
    <col min="10533" max="10567" width="2.7109375" style="80" customWidth="1"/>
    <col min="10568" max="10568" width="5.28515625" style="80" bestFit="1" customWidth="1"/>
    <col min="10569" max="10569" width="21.85546875" style="80" bestFit="1" customWidth="1"/>
    <col min="10570" max="10570" width="5.5703125" style="80" bestFit="1" customWidth="1"/>
    <col min="10571" max="10571" width="18.140625" style="80" bestFit="1" customWidth="1"/>
    <col min="10572" max="10572" width="5.28515625" style="80" bestFit="1" customWidth="1"/>
    <col min="10573" max="10573" width="22.140625" style="80" bestFit="1" customWidth="1"/>
    <col min="10574" max="10574" width="5.5703125" style="80" bestFit="1" customWidth="1"/>
    <col min="10575" max="10605" width="5.7109375" style="80" customWidth="1"/>
    <col min="10606" max="10749" width="9.140625" style="80"/>
    <col min="10750" max="10750" width="17.42578125" style="80" customWidth="1"/>
    <col min="10751" max="10751" width="2.7109375" style="80" customWidth="1"/>
    <col min="10752" max="10752" width="3" style="80" customWidth="1"/>
    <col min="10753" max="10753" width="3.42578125" style="80" customWidth="1"/>
    <col min="10754" max="10754" width="5.42578125" style="80" customWidth="1"/>
    <col min="10755" max="10755" width="3.7109375" style="80" customWidth="1"/>
    <col min="10756" max="10756" width="2" style="80" customWidth="1"/>
    <col min="10757" max="10757" width="4.42578125" style="80" customWidth="1"/>
    <col min="10758" max="10763" width="3.28515625" style="80" customWidth="1"/>
    <col min="10764" max="10764" width="0.28515625" style="80" customWidth="1"/>
    <col min="10765" max="10765" width="2.7109375" style="80" customWidth="1"/>
    <col min="10766" max="10766" width="1.42578125" style="80" customWidth="1"/>
    <col min="10767" max="10767" width="2.140625" style="80" customWidth="1"/>
    <col min="10768" max="10768" width="3.28515625" style="80" customWidth="1"/>
    <col min="10769" max="10772" width="2.28515625" style="80" customWidth="1"/>
    <col min="10773" max="10773" width="5" style="80" customWidth="1"/>
    <col min="10774" max="10774" width="1.140625" style="80" customWidth="1"/>
    <col min="10775" max="10775" width="3.42578125" style="80" customWidth="1"/>
    <col min="10776" max="10776" width="1.140625" style="80" customWidth="1"/>
    <col min="10777" max="10777" width="1.7109375" style="80" customWidth="1"/>
    <col min="10778" max="10779" width="3.28515625" style="80" customWidth="1"/>
    <col min="10780" max="10780" width="3.7109375" style="80" customWidth="1"/>
    <col min="10781" max="10781" width="3.5703125" style="80" customWidth="1"/>
    <col min="10782" max="10782" width="1.7109375" style="80" customWidth="1"/>
    <col min="10783" max="10783" width="0.7109375" style="80" customWidth="1"/>
    <col min="10784" max="10784" width="1.5703125" style="80" customWidth="1"/>
    <col min="10785" max="10785" width="2.7109375" style="80" customWidth="1"/>
    <col min="10786" max="10786" width="2.85546875" style="80" customWidth="1"/>
    <col min="10787" max="10787" width="2.7109375" style="80" customWidth="1"/>
    <col min="10788" max="10788" width="5.7109375" style="80" customWidth="1"/>
    <col min="10789" max="10823" width="2.7109375" style="80" customWidth="1"/>
    <col min="10824" max="10824" width="5.28515625" style="80" bestFit="1" customWidth="1"/>
    <col min="10825" max="10825" width="21.85546875" style="80" bestFit="1" customWidth="1"/>
    <col min="10826" max="10826" width="5.5703125" style="80" bestFit="1" customWidth="1"/>
    <col min="10827" max="10827" width="18.140625" style="80" bestFit="1" customWidth="1"/>
    <col min="10828" max="10828" width="5.28515625" style="80" bestFit="1" customWidth="1"/>
    <col min="10829" max="10829" width="22.140625" style="80" bestFit="1" customWidth="1"/>
    <col min="10830" max="10830" width="5.5703125" style="80" bestFit="1" customWidth="1"/>
    <col min="10831" max="10861" width="5.7109375" style="80" customWidth="1"/>
    <col min="10862" max="11005" width="9.140625" style="80"/>
    <col min="11006" max="11006" width="17.42578125" style="80" customWidth="1"/>
    <col min="11007" max="11007" width="2.7109375" style="80" customWidth="1"/>
    <col min="11008" max="11008" width="3" style="80" customWidth="1"/>
    <col min="11009" max="11009" width="3.42578125" style="80" customWidth="1"/>
    <col min="11010" max="11010" width="5.42578125" style="80" customWidth="1"/>
    <col min="11011" max="11011" width="3.7109375" style="80" customWidth="1"/>
    <col min="11012" max="11012" width="2" style="80" customWidth="1"/>
    <col min="11013" max="11013" width="4.42578125" style="80" customWidth="1"/>
    <col min="11014" max="11019" width="3.28515625" style="80" customWidth="1"/>
    <col min="11020" max="11020" width="0.28515625" style="80" customWidth="1"/>
    <col min="11021" max="11021" width="2.7109375" style="80" customWidth="1"/>
    <col min="11022" max="11022" width="1.42578125" style="80" customWidth="1"/>
    <col min="11023" max="11023" width="2.140625" style="80" customWidth="1"/>
    <col min="11024" max="11024" width="3.28515625" style="80" customWidth="1"/>
    <col min="11025" max="11028" width="2.28515625" style="80" customWidth="1"/>
    <col min="11029" max="11029" width="5" style="80" customWidth="1"/>
    <col min="11030" max="11030" width="1.140625" style="80" customWidth="1"/>
    <col min="11031" max="11031" width="3.42578125" style="80" customWidth="1"/>
    <col min="11032" max="11032" width="1.140625" style="80" customWidth="1"/>
    <col min="11033" max="11033" width="1.7109375" style="80" customWidth="1"/>
    <col min="11034" max="11035" width="3.28515625" style="80" customWidth="1"/>
    <col min="11036" max="11036" width="3.7109375" style="80" customWidth="1"/>
    <col min="11037" max="11037" width="3.5703125" style="80" customWidth="1"/>
    <col min="11038" max="11038" width="1.7109375" style="80" customWidth="1"/>
    <col min="11039" max="11039" width="0.7109375" style="80" customWidth="1"/>
    <col min="11040" max="11040" width="1.5703125" style="80" customWidth="1"/>
    <col min="11041" max="11041" width="2.7109375" style="80" customWidth="1"/>
    <col min="11042" max="11042" width="2.85546875" style="80" customWidth="1"/>
    <col min="11043" max="11043" width="2.7109375" style="80" customWidth="1"/>
    <col min="11044" max="11044" width="5.7109375" style="80" customWidth="1"/>
    <col min="11045" max="11079" width="2.7109375" style="80" customWidth="1"/>
    <col min="11080" max="11080" width="5.28515625" style="80" bestFit="1" customWidth="1"/>
    <col min="11081" max="11081" width="21.85546875" style="80" bestFit="1" customWidth="1"/>
    <col min="11082" max="11082" width="5.5703125" style="80" bestFit="1" customWidth="1"/>
    <col min="11083" max="11083" width="18.140625" style="80" bestFit="1" customWidth="1"/>
    <col min="11084" max="11084" width="5.28515625" style="80" bestFit="1" customWidth="1"/>
    <col min="11085" max="11085" width="22.140625" style="80" bestFit="1" customWidth="1"/>
    <col min="11086" max="11086" width="5.5703125" style="80" bestFit="1" customWidth="1"/>
    <col min="11087" max="11117" width="5.7109375" style="80" customWidth="1"/>
    <col min="11118" max="11261" width="9.140625" style="80"/>
    <col min="11262" max="11262" width="17.42578125" style="80" customWidth="1"/>
    <col min="11263" max="11263" width="2.7109375" style="80" customWidth="1"/>
    <col min="11264" max="11264" width="3" style="80" customWidth="1"/>
    <col min="11265" max="11265" width="3.42578125" style="80" customWidth="1"/>
    <col min="11266" max="11266" width="5.42578125" style="80" customWidth="1"/>
    <col min="11267" max="11267" width="3.7109375" style="80" customWidth="1"/>
    <col min="11268" max="11268" width="2" style="80" customWidth="1"/>
    <col min="11269" max="11269" width="4.42578125" style="80" customWidth="1"/>
    <col min="11270" max="11275" width="3.28515625" style="80" customWidth="1"/>
    <col min="11276" max="11276" width="0.28515625" style="80" customWidth="1"/>
    <col min="11277" max="11277" width="2.7109375" style="80" customWidth="1"/>
    <col min="11278" max="11278" width="1.42578125" style="80" customWidth="1"/>
    <col min="11279" max="11279" width="2.140625" style="80" customWidth="1"/>
    <col min="11280" max="11280" width="3.28515625" style="80" customWidth="1"/>
    <col min="11281" max="11284" width="2.28515625" style="80" customWidth="1"/>
    <col min="11285" max="11285" width="5" style="80" customWidth="1"/>
    <col min="11286" max="11286" width="1.140625" style="80" customWidth="1"/>
    <col min="11287" max="11287" width="3.42578125" style="80" customWidth="1"/>
    <col min="11288" max="11288" width="1.140625" style="80" customWidth="1"/>
    <col min="11289" max="11289" width="1.7109375" style="80" customWidth="1"/>
    <col min="11290" max="11291" width="3.28515625" style="80" customWidth="1"/>
    <col min="11292" max="11292" width="3.7109375" style="80" customWidth="1"/>
    <col min="11293" max="11293" width="3.5703125" style="80" customWidth="1"/>
    <col min="11294" max="11294" width="1.7109375" style="80" customWidth="1"/>
    <col min="11295" max="11295" width="0.7109375" style="80" customWidth="1"/>
    <col min="11296" max="11296" width="1.5703125" style="80" customWidth="1"/>
    <col min="11297" max="11297" width="2.7109375" style="80" customWidth="1"/>
    <col min="11298" max="11298" width="2.85546875" style="80" customWidth="1"/>
    <col min="11299" max="11299" width="2.7109375" style="80" customWidth="1"/>
    <col min="11300" max="11300" width="5.7109375" style="80" customWidth="1"/>
    <col min="11301" max="11335" width="2.7109375" style="80" customWidth="1"/>
    <col min="11336" max="11336" width="5.28515625" style="80" bestFit="1" customWidth="1"/>
    <col min="11337" max="11337" width="21.85546875" style="80" bestFit="1" customWidth="1"/>
    <col min="11338" max="11338" width="5.5703125" style="80" bestFit="1" customWidth="1"/>
    <col min="11339" max="11339" width="18.140625" style="80" bestFit="1" customWidth="1"/>
    <col min="11340" max="11340" width="5.28515625" style="80" bestFit="1" customWidth="1"/>
    <col min="11341" max="11341" width="22.140625" style="80" bestFit="1" customWidth="1"/>
    <col min="11342" max="11342" width="5.5703125" style="80" bestFit="1" customWidth="1"/>
    <col min="11343" max="11373" width="5.7109375" style="80" customWidth="1"/>
    <col min="11374" max="11517" width="9.140625" style="80"/>
    <col min="11518" max="11518" width="17.42578125" style="80" customWidth="1"/>
    <col min="11519" max="11519" width="2.7109375" style="80" customWidth="1"/>
    <col min="11520" max="11520" width="3" style="80" customWidth="1"/>
    <col min="11521" max="11521" width="3.42578125" style="80" customWidth="1"/>
    <col min="11522" max="11522" width="5.42578125" style="80" customWidth="1"/>
    <col min="11523" max="11523" width="3.7109375" style="80" customWidth="1"/>
    <col min="11524" max="11524" width="2" style="80" customWidth="1"/>
    <col min="11525" max="11525" width="4.42578125" style="80" customWidth="1"/>
    <col min="11526" max="11531" width="3.28515625" style="80" customWidth="1"/>
    <col min="11532" max="11532" width="0.28515625" style="80" customWidth="1"/>
    <col min="11533" max="11533" width="2.7109375" style="80" customWidth="1"/>
    <col min="11534" max="11534" width="1.42578125" style="80" customWidth="1"/>
    <col min="11535" max="11535" width="2.140625" style="80" customWidth="1"/>
    <col min="11536" max="11536" width="3.28515625" style="80" customWidth="1"/>
    <col min="11537" max="11540" width="2.28515625" style="80" customWidth="1"/>
    <col min="11541" max="11541" width="5" style="80" customWidth="1"/>
    <col min="11542" max="11542" width="1.140625" style="80" customWidth="1"/>
    <col min="11543" max="11543" width="3.42578125" style="80" customWidth="1"/>
    <col min="11544" max="11544" width="1.140625" style="80" customWidth="1"/>
    <col min="11545" max="11545" width="1.7109375" style="80" customWidth="1"/>
    <col min="11546" max="11547" width="3.28515625" style="80" customWidth="1"/>
    <col min="11548" max="11548" width="3.7109375" style="80" customWidth="1"/>
    <col min="11549" max="11549" width="3.5703125" style="80" customWidth="1"/>
    <col min="11550" max="11550" width="1.7109375" style="80" customWidth="1"/>
    <col min="11551" max="11551" width="0.7109375" style="80" customWidth="1"/>
    <col min="11552" max="11552" width="1.5703125" style="80" customWidth="1"/>
    <col min="11553" max="11553" width="2.7109375" style="80" customWidth="1"/>
    <col min="11554" max="11554" width="2.85546875" style="80" customWidth="1"/>
    <col min="11555" max="11555" width="2.7109375" style="80" customWidth="1"/>
    <col min="11556" max="11556" width="5.7109375" style="80" customWidth="1"/>
    <col min="11557" max="11591" width="2.7109375" style="80" customWidth="1"/>
    <col min="11592" max="11592" width="5.28515625" style="80" bestFit="1" customWidth="1"/>
    <col min="11593" max="11593" width="21.85546875" style="80" bestFit="1" customWidth="1"/>
    <col min="11594" max="11594" width="5.5703125" style="80" bestFit="1" customWidth="1"/>
    <col min="11595" max="11595" width="18.140625" style="80" bestFit="1" customWidth="1"/>
    <col min="11596" max="11596" width="5.28515625" style="80" bestFit="1" customWidth="1"/>
    <col min="11597" max="11597" width="22.140625" style="80" bestFit="1" customWidth="1"/>
    <col min="11598" max="11598" width="5.5703125" style="80" bestFit="1" customWidth="1"/>
    <col min="11599" max="11629" width="5.7109375" style="80" customWidth="1"/>
    <col min="11630" max="11773" width="9.140625" style="80"/>
    <col min="11774" max="11774" width="17.42578125" style="80" customWidth="1"/>
    <col min="11775" max="11775" width="2.7109375" style="80" customWidth="1"/>
    <col min="11776" max="11776" width="3" style="80" customWidth="1"/>
    <col min="11777" max="11777" width="3.42578125" style="80" customWidth="1"/>
    <col min="11778" max="11778" width="5.42578125" style="80" customWidth="1"/>
    <col min="11779" max="11779" width="3.7109375" style="80" customWidth="1"/>
    <col min="11780" max="11780" width="2" style="80" customWidth="1"/>
    <col min="11781" max="11781" width="4.42578125" style="80" customWidth="1"/>
    <col min="11782" max="11787" width="3.28515625" style="80" customWidth="1"/>
    <col min="11788" max="11788" width="0.28515625" style="80" customWidth="1"/>
    <col min="11789" max="11789" width="2.7109375" style="80" customWidth="1"/>
    <col min="11790" max="11790" width="1.42578125" style="80" customWidth="1"/>
    <col min="11791" max="11791" width="2.140625" style="80" customWidth="1"/>
    <col min="11792" max="11792" width="3.28515625" style="80" customWidth="1"/>
    <col min="11793" max="11796" width="2.28515625" style="80" customWidth="1"/>
    <col min="11797" max="11797" width="5" style="80" customWidth="1"/>
    <col min="11798" max="11798" width="1.140625" style="80" customWidth="1"/>
    <col min="11799" max="11799" width="3.42578125" style="80" customWidth="1"/>
    <col min="11800" max="11800" width="1.140625" style="80" customWidth="1"/>
    <col min="11801" max="11801" width="1.7109375" style="80" customWidth="1"/>
    <col min="11802" max="11803" width="3.28515625" style="80" customWidth="1"/>
    <col min="11804" max="11804" width="3.7109375" style="80" customWidth="1"/>
    <col min="11805" max="11805" width="3.5703125" style="80" customWidth="1"/>
    <col min="11806" max="11806" width="1.7109375" style="80" customWidth="1"/>
    <col min="11807" max="11807" width="0.7109375" style="80" customWidth="1"/>
    <col min="11808" max="11808" width="1.5703125" style="80" customWidth="1"/>
    <col min="11809" max="11809" width="2.7109375" style="80" customWidth="1"/>
    <col min="11810" max="11810" width="2.85546875" style="80" customWidth="1"/>
    <col min="11811" max="11811" width="2.7109375" style="80" customWidth="1"/>
    <col min="11812" max="11812" width="5.7109375" style="80" customWidth="1"/>
    <col min="11813" max="11847" width="2.7109375" style="80" customWidth="1"/>
    <col min="11848" max="11848" width="5.28515625" style="80" bestFit="1" customWidth="1"/>
    <col min="11849" max="11849" width="21.85546875" style="80" bestFit="1" customWidth="1"/>
    <col min="11850" max="11850" width="5.5703125" style="80" bestFit="1" customWidth="1"/>
    <col min="11851" max="11851" width="18.140625" style="80" bestFit="1" customWidth="1"/>
    <col min="11852" max="11852" width="5.28515625" style="80" bestFit="1" customWidth="1"/>
    <col min="11853" max="11853" width="22.140625" style="80" bestFit="1" customWidth="1"/>
    <col min="11854" max="11854" width="5.5703125" style="80" bestFit="1" customWidth="1"/>
    <col min="11855" max="11885" width="5.7109375" style="80" customWidth="1"/>
    <col min="11886" max="12029" width="9.140625" style="80"/>
    <col min="12030" max="12030" width="17.42578125" style="80" customWidth="1"/>
    <col min="12031" max="12031" width="2.7109375" style="80" customWidth="1"/>
    <col min="12032" max="12032" width="3" style="80" customWidth="1"/>
    <col min="12033" max="12033" width="3.42578125" style="80" customWidth="1"/>
    <col min="12034" max="12034" width="5.42578125" style="80" customWidth="1"/>
    <col min="12035" max="12035" width="3.7109375" style="80" customWidth="1"/>
    <col min="12036" max="12036" width="2" style="80" customWidth="1"/>
    <col min="12037" max="12037" width="4.42578125" style="80" customWidth="1"/>
    <col min="12038" max="12043" width="3.28515625" style="80" customWidth="1"/>
    <col min="12044" max="12044" width="0.28515625" style="80" customWidth="1"/>
    <col min="12045" max="12045" width="2.7109375" style="80" customWidth="1"/>
    <col min="12046" max="12046" width="1.42578125" style="80" customWidth="1"/>
    <col min="12047" max="12047" width="2.140625" style="80" customWidth="1"/>
    <col min="12048" max="12048" width="3.28515625" style="80" customWidth="1"/>
    <col min="12049" max="12052" width="2.28515625" style="80" customWidth="1"/>
    <col min="12053" max="12053" width="5" style="80" customWidth="1"/>
    <col min="12054" max="12054" width="1.140625" style="80" customWidth="1"/>
    <col min="12055" max="12055" width="3.42578125" style="80" customWidth="1"/>
    <col min="12056" max="12056" width="1.140625" style="80" customWidth="1"/>
    <col min="12057" max="12057" width="1.7109375" style="80" customWidth="1"/>
    <col min="12058" max="12059" width="3.28515625" style="80" customWidth="1"/>
    <col min="12060" max="12060" width="3.7109375" style="80" customWidth="1"/>
    <col min="12061" max="12061" width="3.5703125" style="80" customWidth="1"/>
    <col min="12062" max="12062" width="1.7109375" style="80" customWidth="1"/>
    <col min="12063" max="12063" width="0.7109375" style="80" customWidth="1"/>
    <col min="12064" max="12064" width="1.5703125" style="80" customWidth="1"/>
    <col min="12065" max="12065" width="2.7109375" style="80" customWidth="1"/>
    <col min="12066" max="12066" width="2.85546875" style="80" customWidth="1"/>
    <col min="12067" max="12067" width="2.7109375" style="80" customWidth="1"/>
    <col min="12068" max="12068" width="5.7109375" style="80" customWidth="1"/>
    <col min="12069" max="12103" width="2.7109375" style="80" customWidth="1"/>
    <col min="12104" max="12104" width="5.28515625" style="80" bestFit="1" customWidth="1"/>
    <col min="12105" max="12105" width="21.85546875" style="80" bestFit="1" customWidth="1"/>
    <col min="12106" max="12106" width="5.5703125" style="80" bestFit="1" customWidth="1"/>
    <col min="12107" max="12107" width="18.140625" style="80" bestFit="1" customWidth="1"/>
    <col min="12108" max="12108" width="5.28515625" style="80" bestFit="1" customWidth="1"/>
    <col min="12109" max="12109" width="22.140625" style="80" bestFit="1" customWidth="1"/>
    <col min="12110" max="12110" width="5.5703125" style="80" bestFit="1" customWidth="1"/>
    <col min="12111" max="12141" width="5.7109375" style="80" customWidth="1"/>
    <col min="12142" max="12285" width="9.140625" style="80"/>
    <col min="12286" max="12286" width="17.42578125" style="80" customWidth="1"/>
    <col min="12287" max="12287" width="2.7109375" style="80" customWidth="1"/>
    <col min="12288" max="12288" width="3" style="80" customWidth="1"/>
    <col min="12289" max="12289" width="3.42578125" style="80" customWidth="1"/>
    <col min="12290" max="12290" width="5.42578125" style="80" customWidth="1"/>
    <col min="12291" max="12291" width="3.7109375" style="80" customWidth="1"/>
    <col min="12292" max="12292" width="2" style="80" customWidth="1"/>
    <col min="12293" max="12293" width="4.42578125" style="80" customWidth="1"/>
    <col min="12294" max="12299" width="3.28515625" style="80" customWidth="1"/>
    <col min="12300" max="12300" width="0.28515625" style="80" customWidth="1"/>
    <col min="12301" max="12301" width="2.7109375" style="80" customWidth="1"/>
    <col min="12302" max="12302" width="1.42578125" style="80" customWidth="1"/>
    <col min="12303" max="12303" width="2.140625" style="80" customWidth="1"/>
    <col min="12304" max="12304" width="3.28515625" style="80" customWidth="1"/>
    <col min="12305" max="12308" width="2.28515625" style="80" customWidth="1"/>
    <col min="12309" max="12309" width="5" style="80" customWidth="1"/>
    <col min="12310" max="12310" width="1.140625" style="80" customWidth="1"/>
    <col min="12311" max="12311" width="3.42578125" style="80" customWidth="1"/>
    <col min="12312" max="12312" width="1.140625" style="80" customWidth="1"/>
    <col min="12313" max="12313" width="1.7109375" style="80" customWidth="1"/>
    <col min="12314" max="12315" width="3.28515625" style="80" customWidth="1"/>
    <col min="12316" max="12316" width="3.7109375" style="80" customWidth="1"/>
    <col min="12317" max="12317" width="3.5703125" style="80" customWidth="1"/>
    <col min="12318" max="12318" width="1.7109375" style="80" customWidth="1"/>
    <col min="12319" max="12319" width="0.7109375" style="80" customWidth="1"/>
    <col min="12320" max="12320" width="1.5703125" style="80" customWidth="1"/>
    <col min="12321" max="12321" width="2.7109375" style="80" customWidth="1"/>
    <col min="12322" max="12322" width="2.85546875" style="80" customWidth="1"/>
    <col min="12323" max="12323" width="2.7109375" style="80" customWidth="1"/>
    <col min="12324" max="12324" width="5.7109375" style="80" customWidth="1"/>
    <col min="12325" max="12359" width="2.7109375" style="80" customWidth="1"/>
    <col min="12360" max="12360" width="5.28515625" style="80" bestFit="1" customWidth="1"/>
    <col min="12361" max="12361" width="21.85546875" style="80" bestFit="1" customWidth="1"/>
    <col min="12362" max="12362" width="5.5703125" style="80" bestFit="1" customWidth="1"/>
    <col min="12363" max="12363" width="18.140625" style="80" bestFit="1" customWidth="1"/>
    <col min="12364" max="12364" width="5.28515625" style="80" bestFit="1" customWidth="1"/>
    <col min="12365" max="12365" width="22.140625" style="80" bestFit="1" customWidth="1"/>
    <col min="12366" max="12366" width="5.5703125" style="80" bestFit="1" customWidth="1"/>
    <col min="12367" max="12397" width="5.7109375" style="80" customWidth="1"/>
    <col min="12398" max="12541" width="9.140625" style="80"/>
    <col min="12542" max="12542" width="17.42578125" style="80" customWidth="1"/>
    <col min="12543" max="12543" width="2.7109375" style="80" customWidth="1"/>
    <col min="12544" max="12544" width="3" style="80" customWidth="1"/>
    <col min="12545" max="12545" width="3.42578125" style="80" customWidth="1"/>
    <col min="12546" max="12546" width="5.42578125" style="80" customWidth="1"/>
    <col min="12547" max="12547" width="3.7109375" style="80" customWidth="1"/>
    <col min="12548" max="12548" width="2" style="80" customWidth="1"/>
    <col min="12549" max="12549" width="4.42578125" style="80" customWidth="1"/>
    <col min="12550" max="12555" width="3.28515625" style="80" customWidth="1"/>
    <col min="12556" max="12556" width="0.28515625" style="80" customWidth="1"/>
    <col min="12557" max="12557" width="2.7109375" style="80" customWidth="1"/>
    <col min="12558" max="12558" width="1.42578125" style="80" customWidth="1"/>
    <col min="12559" max="12559" width="2.140625" style="80" customWidth="1"/>
    <col min="12560" max="12560" width="3.28515625" style="80" customWidth="1"/>
    <col min="12561" max="12564" width="2.28515625" style="80" customWidth="1"/>
    <col min="12565" max="12565" width="5" style="80" customWidth="1"/>
    <col min="12566" max="12566" width="1.140625" style="80" customWidth="1"/>
    <col min="12567" max="12567" width="3.42578125" style="80" customWidth="1"/>
    <col min="12568" max="12568" width="1.140625" style="80" customWidth="1"/>
    <col min="12569" max="12569" width="1.7109375" style="80" customWidth="1"/>
    <col min="12570" max="12571" width="3.28515625" style="80" customWidth="1"/>
    <col min="12572" max="12572" width="3.7109375" style="80" customWidth="1"/>
    <col min="12573" max="12573" width="3.5703125" style="80" customWidth="1"/>
    <col min="12574" max="12574" width="1.7109375" style="80" customWidth="1"/>
    <col min="12575" max="12575" width="0.7109375" style="80" customWidth="1"/>
    <col min="12576" max="12576" width="1.5703125" style="80" customWidth="1"/>
    <col min="12577" max="12577" width="2.7109375" style="80" customWidth="1"/>
    <col min="12578" max="12578" width="2.85546875" style="80" customWidth="1"/>
    <col min="12579" max="12579" width="2.7109375" style="80" customWidth="1"/>
    <col min="12580" max="12580" width="5.7109375" style="80" customWidth="1"/>
    <col min="12581" max="12615" width="2.7109375" style="80" customWidth="1"/>
    <col min="12616" max="12616" width="5.28515625" style="80" bestFit="1" customWidth="1"/>
    <col min="12617" max="12617" width="21.85546875" style="80" bestFit="1" customWidth="1"/>
    <col min="12618" max="12618" width="5.5703125" style="80" bestFit="1" customWidth="1"/>
    <col min="12619" max="12619" width="18.140625" style="80" bestFit="1" customWidth="1"/>
    <col min="12620" max="12620" width="5.28515625" style="80" bestFit="1" customWidth="1"/>
    <col min="12621" max="12621" width="22.140625" style="80" bestFit="1" customWidth="1"/>
    <col min="12622" max="12622" width="5.5703125" style="80" bestFit="1" customWidth="1"/>
    <col min="12623" max="12653" width="5.7109375" style="80" customWidth="1"/>
    <col min="12654" max="12797" width="9.140625" style="80"/>
    <col min="12798" max="12798" width="17.42578125" style="80" customWidth="1"/>
    <col min="12799" max="12799" width="2.7109375" style="80" customWidth="1"/>
    <col min="12800" max="12800" width="3" style="80" customWidth="1"/>
    <col min="12801" max="12801" width="3.42578125" style="80" customWidth="1"/>
    <col min="12802" max="12802" width="5.42578125" style="80" customWidth="1"/>
    <col min="12803" max="12803" width="3.7109375" style="80" customWidth="1"/>
    <col min="12804" max="12804" width="2" style="80" customWidth="1"/>
    <col min="12805" max="12805" width="4.42578125" style="80" customWidth="1"/>
    <col min="12806" max="12811" width="3.28515625" style="80" customWidth="1"/>
    <col min="12812" max="12812" width="0.28515625" style="80" customWidth="1"/>
    <col min="12813" max="12813" width="2.7109375" style="80" customWidth="1"/>
    <col min="12814" max="12814" width="1.42578125" style="80" customWidth="1"/>
    <col min="12815" max="12815" width="2.140625" style="80" customWidth="1"/>
    <col min="12816" max="12816" width="3.28515625" style="80" customWidth="1"/>
    <col min="12817" max="12820" width="2.28515625" style="80" customWidth="1"/>
    <col min="12821" max="12821" width="5" style="80" customWidth="1"/>
    <col min="12822" max="12822" width="1.140625" style="80" customWidth="1"/>
    <col min="12823" max="12823" width="3.42578125" style="80" customWidth="1"/>
    <col min="12824" max="12824" width="1.140625" style="80" customWidth="1"/>
    <col min="12825" max="12825" width="1.7109375" style="80" customWidth="1"/>
    <col min="12826" max="12827" width="3.28515625" style="80" customWidth="1"/>
    <col min="12828" max="12828" width="3.7109375" style="80" customWidth="1"/>
    <col min="12829" max="12829" width="3.5703125" style="80" customWidth="1"/>
    <col min="12830" max="12830" width="1.7109375" style="80" customWidth="1"/>
    <col min="12831" max="12831" width="0.7109375" style="80" customWidth="1"/>
    <col min="12832" max="12832" width="1.5703125" style="80" customWidth="1"/>
    <col min="12833" max="12833" width="2.7109375" style="80" customWidth="1"/>
    <col min="12834" max="12834" width="2.85546875" style="80" customWidth="1"/>
    <col min="12835" max="12835" width="2.7109375" style="80" customWidth="1"/>
    <col min="12836" max="12836" width="5.7109375" style="80" customWidth="1"/>
    <col min="12837" max="12871" width="2.7109375" style="80" customWidth="1"/>
    <col min="12872" max="12872" width="5.28515625" style="80" bestFit="1" customWidth="1"/>
    <col min="12873" max="12873" width="21.85546875" style="80" bestFit="1" customWidth="1"/>
    <col min="12874" max="12874" width="5.5703125" style="80" bestFit="1" customWidth="1"/>
    <col min="12875" max="12875" width="18.140625" style="80" bestFit="1" customWidth="1"/>
    <col min="12876" max="12876" width="5.28515625" style="80" bestFit="1" customWidth="1"/>
    <col min="12877" max="12877" width="22.140625" style="80" bestFit="1" customWidth="1"/>
    <col min="12878" max="12878" width="5.5703125" style="80" bestFit="1" customWidth="1"/>
    <col min="12879" max="12909" width="5.7109375" style="80" customWidth="1"/>
    <col min="12910" max="13053" width="9.140625" style="80"/>
    <col min="13054" max="13054" width="17.42578125" style="80" customWidth="1"/>
    <col min="13055" max="13055" width="2.7109375" style="80" customWidth="1"/>
    <col min="13056" max="13056" width="3" style="80" customWidth="1"/>
    <col min="13057" max="13057" width="3.42578125" style="80" customWidth="1"/>
    <col min="13058" max="13058" width="5.42578125" style="80" customWidth="1"/>
    <col min="13059" max="13059" width="3.7109375" style="80" customWidth="1"/>
    <col min="13060" max="13060" width="2" style="80" customWidth="1"/>
    <col min="13061" max="13061" width="4.42578125" style="80" customWidth="1"/>
    <col min="13062" max="13067" width="3.28515625" style="80" customWidth="1"/>
    <col min="13068" max="13068" width="0.28515625" style="80" customWidth="1"/>
    <col min="13069" max="13069" width="2.7109375" style="80" customWidth="1"/>
    <col min="13070" max="13070" width="1.42578125" style="80" customWidth="1"/>
    <col min="13071" max="13071" width="2.140625" style="80" customWidth="1"/>
    <col min="13072" max="13072" width="3.28515625" style="80" customWidth="1"/>
    <col min="13073" max="13076" width="2.28515625" style="80" customWidth="1"/>
    <col min="13077" max="13077" width="5" style="80" customWidth="1"/>
    <col min="13078" max="13078" width="1.140625" style="80" customWidth="1"/>
    <col min="13079" max="13079" width="3.42578125" style="80" customWidth="1"/>
    <col min="13080" max="13080" width="1.140625" style="80" customWidth="1"/>
    <col min="13081" max="13081" width="1.7109375" style="80" customWidth="1"/>
    <col min="13082" max="13083" width="3.28515625" style="80" customWidth="1"/>
    <col min="13084" max="13084" width="3.7109375" style="80" customWidth="1"/>
    <col min="13085" max="13085" width="3.5703125" style="80" customWidth="1"/>
    <col min="13086" max="13086" width="1.7109375" style="80" customWidth="1"/>
    <col min="13087" max="13087" width="0.7109375" style="80" customWidth="1"/>
    <col min="13088" max="13088" width="1.5703125" style="80" customWidth="1"/>
    <col min="13089" max="13089" width="2.7109375" style="80" customWidth="1"/>
    <col min="13090" max="13090" width="2.85546875" style="80" customWidth="1"/>
    <col min="13091" max="13091" width="2.7109375" style="80" customWidth="1"/>
    <col min="13092" max="13092" width="5.7109375" style="80" customWidth="1"/>
    <col min="13093" max="13127" width="2.7109375" style="80" customWidth="1"/>
    <col min="13128" max="13128" width="5.28515625" style="80" bestFit="1" customWidth="1"/>
    <col min="13129" max="13129" width="21.85546875" style="80" bestFit="1" customWidth="1"/>
    <col min="13130" max="13130" width="5.5703125" style="80" bestFit="1" customWidth="1"/>
    <col min="13131" max="13131" width="18.140625" style="80" bestFit="1" customWidth="1"/>
    <col min="13132" max="13132" width="5.28515625" style="80" bestFit="1" customWidth="1"/>
    <col min="13133" max="13133" width="22.140625" style="80" bestFit="1" customWidth="1"/>
    <col min="13134" max="13134" width="5.5703125" style="80" bestFit="1" customWidth="1"/>
    <col min="13135" max="13165" width="5.7109375" style="80" customWidth="1"/>
    <col min="13166" max="13309" width="9.140625" style="80"/>
    <col min="13310" max="13310" width="17.42578125" style="80" customWidth="1"/>
    <col min="13311" max="13311" width="2.7109375" style="80" customWidth="1"/>
    <col min="13312" max="13312" width="3" style="80" customWidth="1"/>
    <col min="13313" max="13313" width="3.42578125" style="80" customWidth="1"/>
    <col min="13314" max="13314" width="5.42578125" style="80" customWidth="1"/>
    <col min="13315" max="13315" width="3.7109375" style="80" customWidth="1"/>
    <col min="13316" max="13316" width="2" style="80" customWidth="1"/>
    <col min="13317" max="13317" width="4.42578125" style="80" customWidth="1"/>
    <col min="13318" max="13323" width="3.28515625" style="80" customWidth="1"/>
    <col min="13324" max="13324" width="0.28515625" style="80" customWidth="1"/>
    <col min="13325" max="13325" width="2.7109375" style="80" customWidth="1"/>
    <col min="13326" max="13326" width="1.42578125" style="80" customWidth="1"/>
    <col min="13327" max="13327" width="2.140625" style="80" customWidth="1"/>
    <col min="13328" max="13328" width="3.28515625" style="80" customWidth="1"/>
    <col min="13329" max="13332" width="2.28515625" style="80" customWidth="1"/>
    <col min="13333" max="13333" width="5" style="80" customWidth="1"/>
    <col min="13334" max="13334" width="1.140625" style="80" customWidth="1"/>
    <col min="13335" max="13335" width="3.42578125" style="80" customWidth="1"/>
    <col min="13336" max="13336" width="1.140625" style="80" customWidth="1"/>
    <col min="13337" max="13337" width="1.7109375" style="80" customWidth="1"/>
    <col min="13338" max="13339" width="3.28515625" style="80" customWidth="1"/>
    <col min="13340" max="13340" width="3.7109375" style="80" customWidth="1"/>
    <col min="13341" max="13341" width="3.5703125" style="80" customWidth="1"/>
    <col min="13342" max="13342" width="1.7109375" style="80" customWidth="1"/>
    <col min="13343" max="13343" width="0.7109375" style="80" customWidth="1"/>
    <col min="13344" max="13344" width="1.5703125" style="80" customWidth="1"/>
    <col min="13345" max="13345" width="2.7109375" style="80" customWidth="1"/>
    <col min="13346" max="13346" width="2.85546875" style="80" customWidth="1"/>
    <col min="13347" max="13347" width="2.7109375" style="80" customWidth="1"/>
    <col min="13348" max="13348" width="5.7109375" style="80" customWidth="1"/>
    <col min="13349" max="13383" width="2.7109375" style="80" customWidth="1"/>
    <col min="13384" max="13384" width="5.28515625" style="80" bestFit="1" customWidth="1"/>
    <col min="13385" max="13385" width="21.85546875" style="80" bestFit="1" customWidth="1"/>
    <col min="13386" max="13386" width="5.5703125" style="80" bestFit="1" customWidth="1"/>
    <col min="13387" max="13387" width="18.140625" style="80" bestFit="1" customWidth="1"/>
    <col min="13388" max="13388" width="5.28515625" style="80" bestFit="1" customWidth="1"/>
    <col min="13389" max="13389" width="22.140625" style="80" bestFit="1" customWidth="1"/>
    <col min="13390" max="13390" width="5.5703125" style="80" bestFit="1" customWidth="1"/>
    <col min="13391" max="13421" width="5.7109375" style="80" customWidth="1"/>
    <col min="13422" max="13565" width="9.140625" style="80"/>
    <col min="13566" max="13566" width="17.42578125" style="80" customWidth="1"/>
    <col min="13567" max="13567" width="2.7109375" style="80" customWidth="1"/>
    <col min="13568" max="13568" width="3" style="80" customWidth="1"/>
    <col min="13569" max="13569" width="3.42578125" style="80" customWidth="1"/>
    <col min="13570" max="13570" width="5.42578125" style="80" customWidth="1"/>
    <col min="13571" max="13571" width="3.7109375" style="80" customWidth="1"/>
    <col min="13572" max="13572" width="2" style="80" customWidth="1"/>
    <col min="13573" max="13573" width="4.42578125" style="80" customWidth="1"/>
    <col min="13574" max="13579" width="3.28515625" style="80" customWidth="1"/>
    <col min="13580" max="13580" width="0.28515625" style="80" customWidth="1"/>
    <col min="13581" max="13581" width="2.7109375" style="80" customWidth="1"/>
    <col min="13582" max="13582" width="1.42578125" style="80" customWidth="1"/>
    <col min="13583" max="13583" width="2.140625" style="80" customWidth="1"/>
    <col min="13584" max="13584" width="3.28515625" style="80" customWidth="1"/>
    <col min="13585" max="13588" width="2.28515625" style="80" customWidth="1"/>
    <col min="13589" max="13589" width="5" style="80" customWidth="1"/>
    <col min="13590" max="13590" width="1.140625" style="80" customWidth="1"/>
    <col min="13591" max="13591" width="3.42578125" style="80" customWidth="1"/>
    <col min="13592" max="13592" width="1.140625" style="80" customWidth="1"/>
    <col min="13593" max="13593" width="1.7109375" style="80" customWidth="1"/>
    <col min="13594" max="13595" width="3.28515625" style="80" customWidth="1"/>
    <col min="13596" max="13596" width="3.7109375" style="80" customWidth="1"/>
    <col min="13597" max="13597" width="3.5703125" style="80" customWidth="1"/>
    <col min="13598" max="13598" width="1.7109375" style="80" customWidth="1"/>
    <col min="13599" max="13599" width="0.7109375" style="80" customWidth="1"/>
    <col min="13600" max="13600" width="1.5703125" style="80" customWidth="1"/>
    <col min="13601" max="13601" width="2.7109375" style="80" customWidth="1"/>
    <col min="13602" max="13602" width="2.85546875" style="80" customWidth="1"/>
    <col min="13603" max="13603" width="2.7109375" style="80" customWidth="1"/>
    <col min="13604" max="13604" width="5.7109375" style="80" customWidth="1"/>
    <col min="13605" max="13639" width="2.7109375" style="80" customWidth="1"/>
    <col min="13640" max="13640" width="5.28515625" style="80" bestFit="1" customWidth="1"/>
    <col min="13641" max="13641" width="21.85546875" style="80" bestFit="1" customWidth="1"/>
    <col min="13642" max="13642" width="5.5703125" style="80" bestFit="1" customWidth="1"/>
    <col min="13643" max="13643" width="18.140625" style="80" bestFit="1" customWidth="1"/>
    <col min="13644" max="13644" width="5.28515625" style="80" bestFit="1" customWidth="1"/>
    <col min="13645" max="13645" width="22.140625" style="80" bestFit="1" customWidth="1"/>
    <col min="13646" max="13646" width="5.5703125" style="80" bestFit="1" customWidth="1"/>
    <col min="13647" max="13677" width="5.7109375" style="80" customWidth="1"/>
    <col min="13678" max="13821" width="9.140625" style="80"/>
    <col min="13822" max="13822" width="17.42578125" style="80" customWidth="1"/>
    <col min="13823" max="13823" width="2.7109375" style="80" customWidth="1"/>
    <col min="13824" max="13824" width="3" style="80" customWidth="1"/>
    <col min="13825" max="13825" width="3.42578125" style="80" customWidth="1"/>
    <col min="13826" max="13826" width="5.42578125" style="80" customWidth="1"/>
    <col min="13827" max="13827" width="3.7109375" style="80" customWidth="1"/>
    <col min="13828" max="13828" width="2" style="80" customWidth="1"/>
    <col min="13829" max="13829" width="4.42578125" style="80" customWidth="1"/>
    <col min="13830" max="13835" width="3.28515625" style="80" customWidth="1"/>
    <col min="13836" max="13836" width="0.28515625" style="80" customWidth="1"/>
    <col min="13837" max="13837" width="2.7109375" style="80" customWidth="1"/>
    <col min="13838" max="13838" width="1.42578125" style="80" customWidth="1"/>
    <col min="13839" max="13839" width="2.140625" style="80" customWidth="1"/>
    <col min="13840" max="13840" width="3.28515625" style="80" customWidth="1"/>
    <col min="13841" max="13844" width="2.28515625" style="80" customWidth="1"/>
    <col min="13845" max="13845" width="5" style="80" customWidth="1"/>
    <col min="13846" max="13846" width="1.140625" style="80" customWidth="1"/>
    <col min="13847" max="13847" width="3.42578125" style="80" customWidth="1"/>
    <col min="13848" max="13848" width="1.140625" style="80" customWidth="1"/>
    <col min="13849" max="13849" width="1.7109375" style="80" customWidth="1"/>
    <col min="13850" max="13851" width="3.28515625" style="80" customWidth="1"/>
    <col min="13852" max="13852" width="3.7109375" style="80" customWidth="1"/>
    <col min="13853" max="13853" width="3.5703125" style="80" customWidth="1"/>
    <col min="13854" max="13854" width="1.7109375" style="80" customWidth="1"/>
    <col min="13855" max="13855" width="0.7109375" style="80" customWidth="1"/>
    <col min="13856" max="13856" width="1.5703125" style="80" customWidth="1"/>
    <col min="13857" max="13857" width="2.7109375" style="80" customWidth="1"/>
    <col min="13858" max="13858" width="2.85546875" style="80" customWidth="1"/>
    <col min="13859" max="13859" width="2.7109375" style="80" customWidth="1"/>
    <col min="13860" max="13860" width="5.7109375" style="80" customWidth="1"/>
    <col min="13861" max="13895" width="2.7109375" style="80" customWidth="1"/>
    <col min="13896" max="13896" width="5.28515625" style="80" bestFit="1" customWidth="1"/>
    <col min="13897" max="13897" width="21.85546875" style="80" bestFit="1" customWidth="1"/>
    <col min="13898" max="13898" width="5.5703125" style="80" bestFit="1" customWidth="1"/>
    <col min="13899" max="13899" width="18.140625" style="80" bestFit="1" customWidth="1"/>
    <col min="13900" max="13900" width="5.28515625" style="80" bestFit="1" customWidth="1"/>
    <col min="13901" max="13901" width="22.140625" style="80" bestFit="1" customWidth="1"/>
    <col min="13902" max="13902" width="5.5703125" style="80" bestFit="1" customWidth="1"/>
    <col min="13903" max="13933" width="5.7109375" style="80" customWidth="1"/>
    <col min="13934" max="14077" width="9.140625" style="80"/>
    <col min="14078" max="14078" width="17.42578125" style="80" customWidth="1"/>
    <col min="14079" max="14079" width="2.7109375" style="80" customWidth="1"/>
    <col min="14080" max="14080" width="3" style="80" customWidth="1"/>
    <col min="14081" max="14081" width="3.42578125" style="80" customWidth="1"/>
    <col min="14082" max="14082" width="5.42578125" style="80" customWidth="1"/>
    <col min="14083" max="14083" width="3.7109375" style="80" customWidth="1"/>
    <col min="14084" max="14084" width="2" style="80" customWidth="1"/>
    <col min="14085" max="14085" width="4.42578125" style="80" customWidth="1"/>
    <col min="14086" max="14091" width="3.28515625" style="80" customWidth="1"/>
    <col min="14092" max="14092" width="0.28515625" style="80" customWidth="1"/>
    <col min="14093" max="14093" width="2.7109375" style="80" customWidth="1"/>
    <col min="14094" max="14094" width="1.42578125" style="80" customWidth="1"/>
    <col min="14095" max="14095" width="2.140625" style="80" customWidth="1"/>
    <col min="14096" max="14096" width="3.28515625" style="80" customWidth="1"/>
    <col min="14097" max="14100" width="2.28515625" style="80" customWidth="1"/>
    <col min="14101" max="14101" width="5" style="80" customWidth="1"/>
    <col min="14102" max="14102" width="1.140625" style="80" customWidth="1"/>
    <col min="14103" max="14103" width="3.42578125" style="80" customWidth="1"/>
    <col min="14104" max="14104" width="1.140625" style="80" customWidth="1"/>
    <col min="14105" max="14105" width="1.7109375" style="80" customWidth="1"/>
    <col min="14106" max="14107" width="3.28515625" style="80" customWidth="1"/>
    <col min="14108" max="14108" width="3.7109375" style="80" customWidth="1"/>
    <col min="14109" max="14109" width="3.5703125" style="80" customWidth="1"/>
    <col min="14110" max="14110" width="1.7109375" style="80" customWidth="1"/>
    <col min="14111" max="14111" width="0.7109375" style="80" customWidth="1"/>
    <col min="14112" max="14112" width="1.5703125" style="80" customWidth="1"/>
    <col min="14113" max="14113" width="2.7109375" style="80" customWidth="1"/>
    <col min="14114" max="14114" width="2.85546875" style="80" customWidth="1"/>
    <col min="14115" max="14115" width="2.7109375" style="80" customWidth="1"/>
    <col min="14116" max="14116" width="5.7109375" style="80" customWidth="1"/>
    <col min="14117" max="14151" width="2.7109375" style="80" customWidth="1"/>
    <col min="14152" max="14152" width="5.28515625" style="80" bestFit="1" customWidth="1"/>
    <col min="14153" max="14153" width="21.85546875" style="80" bestFit="1" customWidth="1"/>
    <col min="14154" max="14154" width="5.5703125" style="80" bestFit="1" customWidth="1"/>
    <col min="14155" max="14155" width="18.140625" style="80" bestFit="1" customWidth="1"/>
    <col min="14156" max="14156" width="5.28515625" style="80" bestFit="1" customWidth="1"/>
    <col min="14157" max="14157" width="22.140625" style="80" bestFit="1" customWidth="1"/>
    <col min="14158" max="14158" width="5.5703125" style="80" bestFit="1" customWidth="1"/>
    <col min="14159" max="14189" width="5.7109375" style="80" customWidth="1"/>
    <col min="14190" max="14333" width="9.140625" style="80"/>
    <col min="14334" max="14334" width="17.42578125" style="80" customWidth="1"/>
    <col min="14335" max="14335" width="2.7109375" style="80" customWidth="1"/>
    <col min="14336" max="14336" width="3" style="80" customWidth="1"/>
    <col min="14337" max="14337" width="3.42578125" style="80" customWidth="1"/>
    <col min="14338" max="14338" width="5.42578125" style="80" customWidth="1"/>
    <col min="14339" max="14339" width="3.7109375" style="80" customWidth="1"/>
    <col min="14340" max="14340" width="2" style="80" customWidth="1"/>
    <col min="14341" max="14341" width="4.42578125" style="80" customWidth="1"/>
    <col min="14342" max="14347" width="3.28515625" style="80" customWidth="1"/>
    <col min="14348" max="14348" width="0.28515625" style="80" customWidth="1"/>
    <col min="14349" max="14349" width="2.7109375" style="80" customWidth="1"/>
    <col min="14350" max="14350" width="1.42578125" style="80" customWidth="1"/>
    <col min="14351" max="14351" width="2.140625" style="80" customWidth="1"/>
    <col min="14352" max="14352" width="3.28515625" style="80" customWidth="1"/>
    <col min="14353" max="14356" width="2.28515625" style="80" customWidth="1"/>
    <col min="14357" max="14357" width="5" style="80" customWidth="1"/>
    <col min="14358" max="14358" width="1.140625" style="80" customWidth="1"/>
    <col min="14359" max="14359" width="3.42578125" style="80" customWidth="1"/>
    <col min="14360" max="14360" width="1.140625" style="80" customWidth="1"/>
    <col min="14361" max="14361" width="1.7109375" style="80" customWidth="1"/>
    <col min="14362" max="14363" width="3.28515625" style="80" customWidth="1"/>
    <col min="14364" max="14364" width="3.7109375" style="80" customWidth="1"/>
    <col min="14365" max="14365" width="3.5703125" style="80" customWidth="1"/>
    <col min="14366" max="14366" width="1.7109375" style="80" customWidth="1"/>
    <col min="14367" max="14367" width="0.7109375" style="80" customWidth="1"/>
    <col min="14368" max="14368" width="1.5703125" style="80" customWidth="1"/>
    <col min="14369" max="14369" width="2.7109375" style="80" customWidth="1"/>
    <col min="14370" max="14370" width="2.85546875" style="80" customWidth="1"/>
    <col min="14371" max="14371" width="2.7109375" style="80" customWidth="1"/>
    <col min="14372" max="14372" width="5.7109375" style="80" customWidth="1"/>
    <col min="14373" max="14407" width="2.7109375" style="80" customWidth="1"/>
    <col min="14408" max="14408" width="5.28515625" style="80" bestFit="1" customWidth="1"/>
    <col min="14409" max="14409" width="21.85546875" style="80" bestFit="1" customWidth="1"/>
    <col min="14410" max="14410" width="5.5703125" style="80" bestFit="1" customWidth="1"/>
    <col min="14411" max="14411" width="18.140625" style="80" bestFit="1" customWidth="1"/>
    <col min="14412" max="14412" width="5.28515625" style="80" bestFit="1" customWidth="1"/>
    <col min="14413" max="14413" width="22.140625" style="80" bestFit="1" customWidth="1"/>
    <col min="14414" max="14414" width="5.5703125" style="80" bestFit="1" customWidth="1"/>
    <col min="14415" max="14445" width="5.7109375" style="80" customWidth="1"/>
    <col min="14446" max="14589" width="9.140625" style="80"/>
    <col min="14590" max="14590" width="17.42578125" style="80" customWidth="1"/>
    <col min="14591" max="14591" width="2.7109375" style="80" customWidth="1"/>
    <col min="14592" max="14592" width="3" style="80" customWidth="1"/>
    <col min="14593" max="14593" width="3.42578125" style="80" customWidth="1"/>
    <col min="14594" max="14594" width="5.42578125" style="80" customWidth="1"/>
    <col min="14595" max="14595" width="3.7109375" style="80" customWidth="1"/>
    <col min="14596" max="14596" width="2" style="80" customWidth="1"/>
    <col min="14597" max="14597" width="4.42578125" style="80" customWidth="1"/>
    <col min="14598" max="14603" width="3.28515625" style="80" customWidth="1"/>
    <col min="14604" max="14604" width="0.28515625" style="80" customWidth="1"/>
    <col min="14605" max="14605" width="2.7109375" style="80" customWidth="1"/>
    <col min="14606" max="14606" width="1.42578125" style="80" customWidth="1"/>
    <col min="14607" max="14607" width="2.140625" style="80" customWidth="1"/>
    <col min="14608" max="14608" width="3.28515625" style="80" customWidth="1"/>
    <col min="14609" max="14612" width="2.28515625" style="80" customWidth="1"/>
    <col min="14613" max="14613" width="5" style="80" customWidth="1"/>
    <col min="14614" max="14614" width="1.140625" style="80" customWidth="1"/>
    <col min="14615" max="14615" width="3.42578125" style="80" customWidth="1"/>
    <col min="14616" max="14616" width="1.140625" style="80" customWidth="1"/>
    <col min="14617" max="14617" width="1.7109375" style="80" customWidth="1"/>
    <col min="14618" max="14619" width="3.28515625" style="80" customWidth="1"/>
    <col min="14620" max="14620" width="3.7109375" style="80" customWidth="1"/>
    <col min="14621" max="14621" width="3.5703125" style="80" customWidth="1"/>
    <col min="14622" max="14622" width="1.7109375" style="80" customWidth="1"/>
    <col min="14623" max="14623" width="0.7109375" style="80" customWidth="1"/>
    <col min="14624" max="14624" width="1.5703125" style="80" customWidth="1"/>
    <col min="14625" max="14625" width="2.7109375" style="80" customWidth="1"/>
    <col min="14626" max="14626" width="2.85546875" style="80" customWidth="1"/>
    <col min="14627" max="14627" width="2.7109375" style="80" customWidth="1"/>
    <col min="14628" max="14628" width="5.7109375" style="80" customWidth="1"/>
    <col min="14629" max="14663" width="2.7109375" style="80" customWidth="1"/>
    <col min="14664" max="14664" width="5.28515625" style="80" bestFit="1" customWidth="1"/>
    <col min="14665" max="14665" width="21.85546875" style="80" bestFit="1" customWidth="1"/>
    <col min="14666" max="14666" width="5.5703125" style="80" bestFit="1" customWidth="1"/>
    <col min="14667" max="14667" width="18.140625" style="80" bestFit="1" customWidth="1"/>
    <col min="14668" max="14668" width="5.28515625" style="80" bestFit="1" customWidth="1"/>
    <col min="14669" max="14669" width="22.140625" style="80" bestFit="1" customWidth="1"/>
    <col min="14670" max="14670" width="5.5703125" style="80" bestFit="1" customWidth="1"/>
    <col min="14671" max="14701" width="5.7109375" style="80" customWidth="1"/>
    <col min="14702" max="14845" width="9.140625" style="80"/>
    <col min="14846" max="14846" width="17.42578125" style="80" customWidth="1"/>
    <col min="14847" max="14847" width="2.7109375" style="80" customWidth="1"/>
    <col min="14848" max="14848" width="3" style="80" customWidth="1"/>
    <col min="14849" max="14849" width="3.42578125" style="80" customWidth="1"/>
    <col min="14850" max="14850" width="5.42578125" style="80" customWidth="1"/>
    <col min="14851" max="14851" width="3.7109375" style="80" customWidth="1"/>
    <col min="14852" max="14852" width="2" style="80" customWidth="1"/>
    <col min="14853" max="14853" width="4.42578125" style="80" customWidth="1"/>
    <col min="14854" max="14859" width="3.28515625" style="80" customWidth="1"/>
    <col min="14860" max="14860" width="0.28515625" style="80" customWidth="1"/>
    <col min="14861" max="14861" width="2.7109375" style="80" customWidth="1"/>
    <col min="14862" max="14862" width="1.42578125" style="80" customWidth="1"/>
    <col min="14863" max="14863" width="2.140625" style="80" customWidth="1"/>
    <col min="14864" max="14864" width="3.28515625" style="80" customWidth="1"/>
    <col min="14865" max="14868" width="2.28515625" style="80" customWidth="1"/>
    <col min="14869" max="14869" width="5" style="80" customWidth="1"/>
    <col min="14870" max="14870" width="1.140625" style="80" customWidth="1"/>
    <col min="14871" max="14871" width="3.42578125" style="80" customWidth="1"/>
    <col min="14872" max="14872" width="1.140625" style="80" customWidth="1"/>
    <col min="14873" max="14873" width="1.7109375" style="80" customWidth="1"/>
    <col min="14874" max="14875" width="3.28515625" style="80" customWidth="1"/>
    <col min="14876" max="14876" width="3.7109375" style="80" customWidth="1"/>
    <col min="14877" max="14877" width="3.5703125" style="80" customWidth="1"/>
    <col min="14878" max="14878" width="1.7109375" style="80" customWidth="1"/>
    <col min="14879" max="14879" width="0.7109375" style="80" customWidth="1"/>
    <col min="14880" max="14880" width="1.5703125" style="80" customWidth="1"/>
    <col min="14881" max="14881" width="2.7109375" style="80" customWidth="1"/>
    <col min="14882" max="14882" width="2.85546875" style="80" customWidth="1"/>
    <col min="14883" max="14883" width="2.7109375" style="80" customWidth="1"/>
    <col min="14884" max="14884" width="5.7109375" style="80" customWidth="1"/>
    <col min="14885" max="14919" width="2.7109375" style="80" customWidth="1"/>
    <col min="14920" max="14920" width="5.28515625" style="80" bestFit="1" customWidth="1"/>
    <col min="14921" max="14921" width="21.85546875" style="80" bestFit="1" customWidth="1"/>
    <col min="14922" max="14922" width="5.5703125" style="80" bestFit="1" customWidth="1"/>
    <col min="14923" max="14923" width="18.140625" style="80" bestFit="1" customWidth="1"/>
    <col min="14924" max="14924" width="5.28515625" style="80" bestFit="1" customWidth="1"/>
    <col min="14925" max="14925" width="22.140625" style="80" bestFit="1" customWidth="1"/>
    <col min="14926" max="14926" width="5.5703125" style="80" bestFit="1" customWidth="1"/>
    <col min="14927" max="14957" width="5.7109375" style="80" customWidth="1"/>
    <col min="14958" max="15101" width="9.140625" style="80"/>
    <col min="15102" max="15102" width="17.42578125" style="80" customWidth="1"/>
    <col min="15103" max="15103" width="2.7109375" style="80" customWidth="1"/>
    <col min="15104" max="15104" width="3" style="80" customWidth="1"/>
    <col min="15105" max="15105" width="3.42578125" style="80" customWidth="1"/>
    <col min="15106" max="15106" width="5.42578125" style="80" customWidth="1"/>
    <col min="15107" max="15107" width="3.7109375" style="80" customWidth="1"/>
    <col min="15108" max="15108" width="2" style="80" customWidth="1"/>
    <col min="15109" max="15109" width="4.42578125" style="80" customWidth="1"/>
    <col min="15110" max="15115" width="3.28515625" style="80" customWidth="1"/>
    <col min="15116" max="15116" width="0.28515625" style="80" customWidth="1"/>
    <col min="15117" max="15117" width="2.7109375" style="80" customWidth="1"/>
    <col min="15118" max="15118" width="1.42578125" style="80" customWidth="1"/>
    <col min="15119" max="15119" width="2.140625" style="80" customWidth="1"/>
    <col min="15120" max="15120" width="3.28515625" style="80" customWidth="1"/>
    <col min="15121" max="15124" width="2.28515625" style="80" customWidth="1"/>
    <col min="15125" max="15125" width="5" style="80" customWidth="1"/>
    <col min="15126" max="15126" width="1.140625" style="80" customWidth="1"/>
    <col min="15127" max="15127" width="3.42578125" style="80" customWidth="1"/>
    <col min="15128" max="15128" width="1.140625" style="80" customWidth="1"/>
    <col min="15129" max="15129" width="1.7109375" style="80" customWidth="1"/>
    <col min="15130" max="15131" width="3.28515625" style="80" customWidth="1"/>
    <col min="15132" max="15132" width="3.7109375" style="80" customWidth="1"/>
    <col min="15133" max="15133" width="3.5703125" style="80" customWidth="1"/>
    <col min="15134" max="15134" width="1.7109375" style="80" customWidth="1"/>
    <col min="15135" max="15135" width="0.7109375" style="80" customWidth="1"/>
    <col min="15136" max="15136" width="1.5703125" style="80" customWidth="1"/>
    <col min="15137" max="15137" width="2.7109375" style="80" customWidth="1"/>
    <col min="15138" max="15138" width="2.85546875" style="80" customWidth="1"/>
    <col min="15139" max="15139" width="2.7109375" style="80" customWidth="1"/>
    <col min="15140" max="15140" width="5.7109375" style="80" customWidth="1"/>
    <col min="15141" max="15175" width="2.7109375" style="80" customWidth="1"/>
    <col min="15176" max="15176" width="5.28515625" style="80" bestFit="1" customWidth="1"/>
    <col min="15177" max="15177" width="21.85546875" style="80" bestFit="1" customWidth="1"/>
    <col min="15178" max="15178" width="5.5703125" style="80" bestFit="1" customWidth="1"/>
    <col min="15179" max="15179" width="18.140625" style="80" bestFit="1" customWidth="1"/>
    <col min="15180" max="15180" width="5.28515625" style="80" bestFit="1" customWidth="1"/>
    <col min="15181" max="15181" width="22.140625" style="80" bestFit="1" customWidth="1"/>
    <col min="15182" max="15182" width="5.5703125" style="80" bestFit="1" customWidth="1"/>
    <col min="15183" max="15213" width="5.7109375" style="80" customWidth="1"/>
    <col min="15214" max="15357" width="9.140625" style="80"/>
    <col min="15358" max="15358" width="17.42578125" style="80" customWidth="1"/>
    <col min="15359" max="15359" width="2.7109375" style="80" customWidth="1"/>
    <col min="15360" max="15360" width="3" style="80" customWidth="1"/>
    <col min="15361" max="15361" width="3.42578125" style="80" customWidth="1"/>
    <col min="15362" max="15362" width="5.42578125" style="80" customWidth="1"/>
    <col min="15363" max="15363" width="3.7109375" style="80" customWidth="1"/>
    <col min="15364" max="15364" width="2" style="80" customWidth="1"/>
    <col min="15365" max="15365" width="4.42578125" style="80" customWidth="1"/>
    <col min="15366" max="15371" width="3.28515625" style="80" customWidth="1"/>
    <col min="15372" max="15372" width="0.28515625" style="80" customWidth="1"/>
    <col min="15373" max="15373" width="2.7109375" style="80" customWidth="1"/>
    <col min="15374" max="15374" width="1.42578125" style="80" customWidth="1"/>
    <col min="15375" max="15375" width="2.140625" style="80" customWidth="1"/>
    <col min="15376" max="15376" width="3.28515625" style="80" customWidth="1"/>
    <col min="15377" max="15380" width="2.28515625" style="80" customWidth="1"/>
    <col min="15381" max="15381" width="5" style="80" customWidth="1"/>
    <col min="15382" max="15382" width="1.140625" style="80" customWidth="1"/>
    <col min="15383" max="15383" width="3.42578125" style="80" customWidth="1"/>
    <col min="15384" max="15384" width="1.140625" style="80" customWidth="1"/>
    <col min="15385" max="15385" width="1.7109375" style="80" customWidth="1"/>
    <col min="15386" max="15387" width="3.28515625" style="80" customWidth="1"/>
    <col min="15388" max="15388" width="3.7109375" style="80" customWidth="1"/>
    <col min="15389" max="15389" width="3.5703125" style="80" customWidth="1"/>
    <col min="15390" max="15390" width="1.7109375" style="80" customWidth="1"/>
    <col min="15391" max="15391" width="0.7109375" style="80" customWidth="1"/>
    <col min="15392" max="15392" width="1.5703125" style="80" customWidth="1"/>
    <col min="15393" max="15393" width="2.7109375" style="80" customWidth="1"/>
    <col min="15394" max="15394" width="2.85546875" style="80" customWidth="1"/>
    <col min="15395" max="15395" width="2.7109375" style="80" customWidth="1"/>
    <col min="15396" max="15396" width="5.7109375" style="80" customWidth="1"/>
    <col min="15397" max="15431" width="2.7109375" style="80" customWidth="1"/>
    <col min="15432" max="15432" width="5.28515625" style="80" bestFit="1" customWidth="1"/>
    <col min="15433" max="15433" width="21.85546875" style="80" bestFit="1" customWidth="1"/>
    <col min="15434" max="15434" width="5.5703125" style="80" bestFit="1" customWidth="1"/>
    <col min="15435" max="15435" width="18.140625" style="80" bestFit="1" customWidth="1"/>
    <col min="15436" max="15436" width="5.28515625" style="80" bestFit="1" customWidth="1"/>
    <col min="15437" max="15437" width="22.140625" style="80" bestFit="1" customWidth="1"/>
    <col min="15438" max="15438" width="5.5703125" style="80" bestFit="1" customWidth="1"/>
    <col min="15439" max="15469" width="5.7109375" style="80" customWidth="1"/>
    <col min="15470" max="15613" width="9.140625" style="80"/>
    <col min="15614" max="15614" width="17.42578125" style="80" customWidth="1"/>
    <col min="15615" max="15615" width="2.7109375" style="80" customWidth="1"/>
    <col min="15616" max="15616" width="3" style="80" customWidth="1"/>
    <col min="15617" max="15617" width="3.42578125" style="80" customWidth="1"/>
    <col min="15618" max="15618" width="5.42578125" style="80" customWidth="1"/>
    <col min="15619" max="15619" width="3.7109375" style="80" customWidth="1"/>
    <col min="15620" max="15620" width="2" style="80" customWidth="1"/>
    <col min="15621" max="15621" width="4.42578125" style="80" customWidth="1"/>
    <col min="15622" max="15627" width="3.28515625" style="80" customWidth="1"/>
    <col min="15628" max="15628" width="0.28515625" style="80" customWidth="1"/>
    <col min="15629" max="15629" width="2.7109375" style="80" customWidth="1"/>
    <col min="15630" max="15630" width="1.42578125" style="80" customWidth="1"/>
    <col min="15631" max="15631" width="2.140625" style="80" customWidth="1"/>
    <col min="15632" max="15632" width="3.28515625" style="80" customWidth="1"/>
    <col min="15633" max="15636" width="2.28515625" style="80" customWidth="1"/>
    <col min="15637" max="15637" width="5" style="80" customWidth="1"/>
    <col min="15638" max="15638" width="1.140625" style="80" customWidth="1"/>
    <col min="15639" max="15639" width="3.42578125" style="80" customWidth="1"/>
    <col min="15640" max="15640" width="1.140625" style="80" customWidth="1"/>
    <col min="15641" max="15641" width="1.7109375" style="80" customWidth="1"/>
    <col min="15642" max="15643" width="3.28515625" style="80" customWidth="1"/>
    <col min="15644" max="15644" width="3.7109375" style="80" customWidth="1"/>
    <col min="15645" max="15645" width="3.5703125" style="80" customWidth="1"/>
    <col min="15646" max="15646" width="1.7109375" style="80" customWidth="1"/>
    <col min="15647" max="15647" width="0.7109375" style="80" customWidth="1"/>
    <col min="15648" max="15648" width="1.5703125" style="80" customWidth="1"/>
    <col min="15649" max="15649" width="2.7109375" style="80" customWidth="1"/>
    <col min="15650" max="15650" width="2.85546875" style="80" customWidth="1"/>
    <col min="15651" max="15651" width="2.7109375" style="80" customWidth="1"/>
    <col min="15652" max="15652" width="5.7109375" style="80" customWidth="1"/>
    <col min="15653" max="15687" width="2.7109375" style="80" customWidth="1"/>
    <col min="15688" max="15688" width="5.28515625" style="80" bestFit="1" customWidth="1"/>
    <col min="15689" max="15689" width="21.85546875" style="80" bestFit="1" customWidth="1"/>
    <col min="15690" max="15690" width="5.5703125" style="80" bestFit="1" customWidth="1"/>
    <col min="15691" max="15691" width="18.140625" style="80" bestFit="1" customWidth="1"/>
    <col min="15692" max="15692" width="5.28515625" style="80" bestFit="1" customWidth="1"/>
    <col min="15693" max="15693" width="22.140625" style="80" bestFit="1" customWidth="1"/>
    <col min="15694" max="15694" width="5.5703125" style="80" bestFit="1" customWidth="1"/>
    <col min="15695" max="15725" width="5.7109375" style="80" customWidth="1"/>
    <col min="15726" max="15869" width="9.140625" style="80"/>
    <col min="15870" max="15870" width="17.42578125" style="80" customWidth="1"/>
    <col min="15871" max="15871" width="2.7109375" style="80" customWidth="1"/>
    <col min="15872" max="15872" width="3" style="80" customWidth="1"/>
    <col min="15873" max="15873" width="3.42578125" style="80" customWidth="1"/>
    <col min="15874" max="15874" width="5.42578125" style="80" customWidth="1"/>
    <col min="15875" max="15875" width="3.7109375" style="80" customWidth="1"/>
    <col min="15876" max="15876" width="2" style="80" customWidth="1"/>
    <col min="15877" max="15877" width="4.42578125" style="80" customWidth="1"/>
    <col min="15878" max="15883" width="3.28515625" style="80" customWidth="1"/>
    <col min="15884" max="15884" width="0.28515625" style="80" customWidth="1"/>
    <col min="15885" max="15885" width="2.7109375" style="80" customWidth="1"/>
    <col min="15886" max="15886" width="1.42578125" style="80" customWidth="1"/>
    <col min="15887" max="15887" width="2.140625" style="80" customWidth="1"/>
    <col min="15888" max="15888" width="3.28515625" style="80" customWidth="1"/>
    <col min="15889" max="15892" width="2.28515625" style="80" customWidth="1"/>
    <col min="15893" max="15893" width="5" style="80" customWidth="1"/>
    <col min="15894" max="15894" width="1.140625" style="80" customWidth="1"/>
    <col min="15895" max="15895" width="3.42578125" style="80" customWidth="1"/>
    <col min="15896" max="15896" width="1.140625" style="80" customWidth="1"/>
    <col min="15897" max="15897" width="1.7109375" style="80" customWidth="1"/>
    <col min="15898" max="15899" width="3.28515625" style="80" customWidth="1"/>
    <col min="15900" max="15900" width="3.7109375" style="80" customWidth="1"/>
    <col min="15901" max="15901" width="3.5703125" style="80" customWidth="1"/>
    <col min="15902" max="15902" width="1.7109375" style="80" customWidth="1"/>
    <col min="15903" max="15903" width="0.7109375" style="80" customWidth="1"/>
    <col min="15904" max="15904" width="1.5703125" style="80" customWidth="1"/>
    <col min="15905" max="15905" width="2.7109375" style="80" customWidth="1"/>
    <col min="15906" max="15906" width="2.85546875" style="80" customWidth="1"/>
    <col min="15907" max="15907" width="2.7109375" style="80" customWidth="1"/>
    <col min="15908" max="15908" width="5.7109375" style="80" customWidth="1"/>
    <col min="15909" max="15943" width="2.7109375" style="80" customWidth="1"/>
    <col min="15944" max="15944" width="5.28515625" style="80" bestFit="1" customWidth="1"/>
    <col min="15945" max="15945" width="21.85546875" style="80" bestFit="1" customWidth="1"/>
    <col min="15946" max="15946" width="5.5703125" style="80" bestFit="1" customWidth="1"/>
    <col min="15947" max="15947" width="18.140625" style="80" bestFit="1" customWidth="1"/>
    <col min="15948" max="15948" width="5.28515625" style="80" bestFit="1" customWidth="1"/>
    <col min="15949" max="15949" width="22.140625" style="80" bestFit="1" customWidth="1"/>
    <col min="15950" max="15950" width="5.5703125" style="80" bestFit="1" customWidth="1"/>
    <col min="15951" max="15981" width="5.7109375" style="80" customWidth="1"/>
    <col min="15982" max="16125" width="9.140625" style="80"/>
    <col min="16126" max="16126" width="17.42578125" style="80" customWidth="1"/>
    <col min="16127" max="16127" width="2.7109375" style="80" customWidth="1"/>
    <col min="16128" max="16128" width="3" style="80" customWidth="1"/>
    <col min="16129" max="16129" width="3.42578125" style="80" customWidth="1"/>
    <col min="16130" max="16130" width="5.42578125" style="80" customWidth="1"/>
    <col min="16131" max="16131" width="3.7109375" style="80" customWidth="1"/>
    <col min="16132" max="16132" width="2" style="80" customWidth="1"/>
    <col min="16133" max="16133" width="4.42578125" style="80" customWidth="1"/>
    <col min="16134" max="16139" width="3.28515625" style="80" customWidth="1"/>
    <col min="16140" max="16140" width="0.28515625" style="80" customWidth="1"/>
    <col min="16141" max="16141" width="2.7109375" style="80" customWidth="1"/>
    <col min="16142" max="16142" width="1.42578125" style="80" customWidth="1"/>
    <col min="16143" max="16143" width="2.140625" style="80" customWidth="1"/>
    <col min="16144" max="16144" width="3.28515625" style="80" customWidth="1"/>
    <col min="16145" max="16148" width="2.28515625" style="80" customWidth="1"/>
    <col min="16149" max="16149" width="5" style="80" customWidth="1"/>
    <col min="16150" max="16150" width="1.140625" style="80" customWidth="1"/>
    <col min="16151" max="16151" width="3.42578125" style="80" customWidth="1"/>
    <col min="16152" max="16152" width="1.140625" style="80" customWidth="1"/>
    <col min="16153" max="16153" width="1.7109375" style="80" customWidth="1"/>
    <col min="16154" max="16155" width="3.28515625" style="80" customWidth="1"/>
    <col min="16156" max="16156" width="3.7109375" style="80" customWidth="1"/>
    <col min="16157" max="16157" width="3.5703125" style="80" customWidth="1"/>
    <col min="16158" max="16158" width="1.7109375" style="80" customWidth="1"/>
    <col min="16159" max="16159" width="0.7109375" style="80" customWidth="1"/>
    <col min="16160" max="16160" width="1.5703125" style="80" customWidth="1"/>
    <col min="16161" max="16161" width="2.7109375" style="80" customWidth="1"/>
    <col min="16162" max="16162" width="2.85546875" style="80" customWidth="1"/>
    <col min="16163" max="16163" width="2.7109375" style="80" customWidth="1"/>
    <col min="16164" max="16164" width="5.7109375" style="80" customWidth="1"/>
    <col min="16165" max="16199" width="2.7109375" style="80" customWidth="1"/>
    <col min="16200" max="16200" width="5.28515625" style="80" bestFit="1" customWidth="1"/>
    <col min="16201" max="16201" width="21.85546875" style="80" bestFit="1" customWidth="1"/>
    <col min="16202" max="16202" width="5.5703125" style="80" bestFit="1" customWidth="1"/>
    <col min="16203" max="16203" width="18.140625" style="80" bestFit="1" customWidth="1"/>
    <col min="16204" max="16204" width="5.28515625" style="80" bestFit="1" customWidth="1"/>
    <col min="16205" max="16205" width="22.140625" style="80" bestFit="1" customWidth="1"/>
    <col min="16206" max="16206" width="5.5703125" style="80" bestFit="1" customWidth="1"/>
    <col min="16207" max="16237" width="5.7109375" style="80" customWidth="1"/>
    <col min="16238" max="16384" width="9.140625" style="80"/>
  </cols>
  <sheetData>
    <row r="1" spans="2:49" ht="13.5" thickBot="1"/>
    <row r="2" spans="2:49" ht="36.75" customHeight="1" thickBot="1">
      <c r="B2" s="478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  <c r="Z2" s="479"/>
      <c r="AA2" s="479"/>
      <c r="AB2" s="479"/>
      <c r="AC2" s="479"/>
      <c r="AD2" s="1179"/>
      <c r="AE2" s="1387"/>
      <c r="AF2" s="1387"/>
      <c r="AG2" s="901"/>
      <c r="AH2" s="901"/>
      <c r="AI2" s="902"/>
      <c r="AJ2" s="163"/>
    </row>
    <row r="3" spans="2:49" ht="11.25" customHeight="1">
      <c r="B3" s="2021" t="s">
        <v>13</v>
      </c>
      <c r="C3" s="2022"/>
      <c r="D3" s="2022"/>
      <c r="E3" s="2022"/>
      <c r="F3" s="2022"/>
      <c r="G3" s="2022"/>
      <c r="H3" s="2022"/>
      <c r="I3" s="2022"/>
      <c r="J3" s="2022"/>
      <c r="K3" s="2022"/>
      <c r="L3" s="2022"/>
      <c r="M3" s="2022"/>
      <c r="N3" s="2022"/>
      <c r="O3" s="2022"/>
      <c r="P3" s="2022"/>
      <c r="Q3" s="2022"/>
      <c r="R3" s="2022"/>
      <c r="S3" s="2022"/>
      <c r="T3" s="2022"/>
      <c r="U3" s="1169"/>
      <c r="V3" s="3646"/>
      <c r="W3" s="3646"/>
      <c r="X3" s="3646"/>
      <c r="Y3" s="3646"/>
      <c r="Z3" s="3646"/>
      <c r="AA3" s="1186"/>
      <c r="AB3" s="1186"/>
      <c r="AC3" s="1186"/>
      <c r="AD3" s="202"/>
      <c r="AI3" s="163"/>
      <c r="AJ3" s="163"/>
      <c r="AK3" s="118"/>
      <c r="AL3" s="118"/>
      <c r="AM3" s="118"/>
      <c r="AN3" s="118"/>
    </row>
    <row r="4" spans="2:49" ht="12.75" customHeight="1">
      <c r="B4" s="1511"/>
      <c r="C4" s="1512"/>
      <c r="D4" s="1512"/>
      <c r="E4" s="1512"/>
      <c r="F4" s="1512"/>
      <c r="G4" s="1512"/>
      <c r="H4" s="1512"/>
      <c r="I4" s="1512"/>
      <c r="J4" s="1512"/>
      <c r="K4" s="1512"/>
      <c r="L4" s="1512"/>
      <c r="M4" s="1512"/>
      <c r="N4" s="1512"/>
      <c r="O4" s="1512"/>
      <c r="P4" s="1512"/>
      <c r="Q4" s="1512"/>
      <c r="R4" s="1512"/>
      <c r="S4" s="1512"/>
      <c r="T4" s="1267"/>
      <c r="U4" s="1169"/>
      <c r="V4" s="1186"/>
      <c r="W4" s="1186"/>
      <c r="X4" s="1186"/>
      <c r="Y4" s="1186"/>
      <c r="Z4" s="1186"/>
      <c r="AA4" s="3699"/>
      <c r="AB4" s="3699"/>
      <c r="AC4" s="1566"/>
      <c r="AD4" s="709"/>
      <c r="AE4" s="630"/>
      <c r="AF4" s="630"/>
      <c r="AG4" s="611"/>
      <c r="AI4" s="163"/>
      <c r="AJ4" s="163"/>
      <c r="AK4" s="118"/>
      <c r="AL4" s="118"/>
      <c r="AM4" s="118"/>
      <c r="AN4" s="118"/>
    </row>
    <row r="5" spans="2:49" ht="12.75" customHeight="1">
      <c r="B5" s="1511"/>
      <c r="C5" s="1512"/>
      <c r="D5" s="1512"/>
      <c r="E5" s="1512"/>
      <c r="F5" s="1512"/>
      <c r="G5" s="1512"/>
      <c r="H5" s="1512"/>
      <c r="I5" s="3652"/>
      <c r="J5" s="3652"/>
      <c r="K5" s="3652"/>
      <c r="L5" s="3652"/>
      <c r="M5" s="3652"/>
      <c r="N5" s="3652"/>
      <c r="O5" s="3652"/>
      <c r="P5" s="3652"/>
      <c r="Q5" s="3652"/>
      <c r="R5" s="3652"/>
      <c r="S5" s="3652"/>
      <c r="T5" s="3652"/>
      <c r="U5" s="1169"/>
      <c r="V5" s="2794"/>
      <c r="W5" s="2794"/>
      <c r="X5" s="2794"/>
      <c r="Y5" s="2794"/>
      <c r="Z5" s="1388"/>
      <c r="AA5" s="3699"/>
      <c r="AB5" s="3699"/>
      <c r="AC5" s="1566"/>
      <c r="AD5" s="709"/>
      <c r="AE5" s="630"/>
      <c r="AF5" s="630"/>
      <c r="AG5" s="611"/>
      <c r="AI5" s="163"/>
      <c r="AJ5" s="163"/>
      <c r="AK5" s="118"/>
      <c r="AL5" s="118"/>
      <c r="AM5" s="118"/>
      <c r="AN5" s="118"/>
    </row>
    <row r="6" spans="2:49" ht="12.75" customHeight="1">
      <c r="B6" s="1511"/>
      <c r="C6" s="1512"/>
      <c r="D6" s="1512"/>
      <c r="E6" s="1512"/>
      <c r="F6" s="1512"/>
      <c r="G6" s="1512"/>
      <c r="H6" s="1512"/>
      <c r="I6" s="3652"/>
      <c r="J6" s="3652"/>
      <c r="K6" s="3652"/>
      <c r="L6" s="3652"/>
      <c r="M6" s="3652"/>
      <c r="N6" s="3652"/>
      <c r="O6" s="3652"/>
      <c r="P6" s="3652"/>
      <c r="Q6" s="3652"/>
      <c r="R6" s="3652"/>
      <c r="S6" s="3652"/>
      <c r="T6" s="3652"/>
      <c r="U6" s="1169"/>
      <c r="V6" s="2794"/>
      <c r="W6" s="2794"/>
      <c r="X6" s="2794"/>
      <c r="Y6" s="2794"/>
      <c r="Z6" s="1388"/>
      <c r="AA6" s="3699"/>
      <c r="AB6" s="3699"/>
      <c r="AC6" s="1566"/>
      <c r="AD6" s="709"/>
      <c r="AE6" s="630"/>
      <c r="AF6" s="630"/>
      <c r="AG6" s="611"/>
      <c r="AI6" s="163"/>
      <c r="AJ6" s="163"/>
      <c r="AK6" s="118"/>
      <c r="AL6" s="118"/>
      <c r="AM6" s="118"/>
      <c r="AN6" s="118"/>
      <c r="AT6" s="121"/>
    </row>
    <row r="7" spans="2:49" ht="12.75" customHeight="1">
      <c r="B7" s="1534"/>
      <c r="C7" s="1535"/>
      <c r="D7" s="1535"/>
      <c r="E7" s="1535"/>
      <c r="F7" s="1535"/>
      <c r="G7" s="1535"/>
      <c r="H7" s="1535"/>
      <c r="I7" s="3645"/>
      <c r="J7" s="3645"/>
      <c r="K7" s="3645"/>
      <c r="L7" s="3645"/>
      <c r="M7" s="3645"/>
      <c r="N7" s="3645"/>
      <c r="O7" s="3645"/>
      <c r="P7" s="3645"/>
      <c r="Q7" s="3645"/>
      <c r="R7" s="3645"/>
      <c r="S7" s="3645"/>
      <c r="T7" s="3645"/>
      <c r="U7" s="1169"/>
      <c r="V7" s="2797"/>
      <c r="W7" s="2797"/>
      <c r="X7" s="2797"/>
      <c r="Y7" s="2797"/>
      <c r="Z7" s="1388"/>
      <c r="AA7" s="3699"/>
      <c r="AB7" s="3699"/>
      <c r="AC7" s="1566"/>
      <c r="AD7" s="709"/>
      <c r="AE7" s="630"/>
      <c r="AF7" s="630"/>
      <c r="AG7" s="611"/>
      <c r="AI7" s="163"/>
      <c r="AJ7" s="163"/>
      <c r="AK7" s="118"/>
      <c r="AL7" s="118"/>
      <c r="AM7" s="118"/>
      <c r="AN7" s="118"/>
      <c r="AQ7" s="118"/>
      <c r="AR7" s="118"/>
      <c r="AS7" s="118"/>
      <c r="AT7" s="118"/>
      <c r="AU7" s="118"/>
      <c r="AV7" s="118"/>
      <c r="AW7" s="118"/>
    </row>
    <row r="8" spans="2:49" ht="12.75" customHeight="1">
      <c r="B8" s="1511"/>
      <c r="C8" s="1512"/>
      <c r="D8" s="1512"/>
      <c r="E8" s="1512"/>
      <c r="F8" s="1512"/>
      <c r="G8" s="1512"/>
      <c r="H8" s="1512"/>
      <c r="I8" s="1512"/>
      <c r="J8" s="1512"/>
      <c r="K8" s="1512"/>
      <c r="L8" s="1512"/>
      <c r="M8" s="1512"/>
      <c r="N8" s="1512"/>
      <c r="O8" s="1512"/>
      <c r="P8" s="1512"/>
      <c r="Q8" s="1512"/>
      <c r="R8" s="1512"/>
      <c r="S8" s="1512"/>
      <c r="T8" s="1512"/>
      <c r="U8" s="1169"/>
      <c r="V8" s="1276"/>
      <c r="W8" s="1267"/>
      <c r="X8" s="1186"/>
      <c r="Y8" s="1186"/>
      <c r="Z8" s="1186"/>
      <c r="AA8" s="3699"/>
      <c r="AB8" s="3699"/>
      <c r="AC8" s="1566"/>
      <c r="AD8" s="709"/>
      <c r="AE8" s="630"/>
      <c r="AF8" s="630"/>
      <c r="AG8" s="611"/>
      <c r="AI8" s="163"/>
      <c r="AJ8" s="163"/>
      <c r="AK8" s="118"/>
      <c r="AL8" s="118"/>
      <c r="AM8" s="118"/>
      <c r="AN8" s="118"/>
      <c r="AQ8" s="118"/>
      <c r="AR8" s="118"/>
      <c r="AS8" s="118"/>
      <c r="AT8" s="118"/>
      <c r="AU8" s="118"/>
      <c r="AV8" s="118"/>
      <c r="AW8" s="118"/>
    </row>
    <row r="9" spans="2:49" ht="26.25" customHeight="1" thickBot="1">
      <c r="B9" s="1546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42"/>
      <c r="V9" s="123"/>
      <c r="W9" s="123"/>
      <c r="X9" s="123"/>
      <c r="Y9" s="123"/>
      <c r="Z9" s="123"/>
      <c r="AA9" s="3700"/>
      <c r="AB9" s="3700"/>
      <c r="AC9" s="3249"/>
      <c r="AD9" s="821"/>
      <c r="AE9" s="630"/>
      <c r="AF9" s="630"/>
      <c r="AG9" s="611"/>
      <c r="AI9" s="163"/>
      <c r="AJ9" s="163"/>
      <c r="AK9" s="118"/>
      <c r="AL9" s="118"/>
      <c r="AM9" s="118"/>
      <c r="AN9" s="118"/>
      <c r="AO9" s="121"/>
      <c r="AP9" s="121"/>
      <c r="AQ9" s="118"/>
      <c r="AR9" s="118"/>
      <c r="AS9" s="118"/>
      <c r="AT9" s="118"/>
      <c r="AU9" s="118"/>
      <c r="AV9" s="118"/>
      <c r="AW9" s="118"/>
    </row>
    <row r="10" spans="2:49" ht="4.5" customHeight="1">
      <c r="B10" s="2028" t="s">
        <v>415</v>
      </c>
      <c r="C10" s="2029"/>
      <c r="D10" s="2029"/>
      <c r="E10" s="2029"/>
      <c r="F10" s="2029"/>
      <c r="G10" s="2029"/>
      <c r="H10" s="2029"/>
      <c r="I10" s="2029"/>
      <c r="J10" s="2029"/>
      <c r="K10" s="2029"/>
      <c r="L10" s="2029"/>
      <c r="M10" s="2029"/>
      <c r="N10" s="2029"/>
      <c r="O10" s="2029"/>
      <c r="P10" s="2029"/>
      <c r="Q10" s="2029"/>
      <c r="R10" s="2029"/>
      <c r="S10" s="2029"/>
      <c r="T10" s="2029"/>
      <c r="U10" s="2029"/>
      <c r="V10" s="2029"/>
      <c r="W10" s="2029"/>
      <c r="X10" s="2029"/>
      <c r="Y10" s="2029"/>
      <c r="Z10" s="2029"/>
      <c r="AA10" s="2029"/>
      <c r="AB10" s="2029"/>
      <c r="AC10" s="2029"/>
      <c r="AD10" s="2200"/>
      <c r="AE10" s="247"/>
      <c r="AF10" s="247"/>
      <c r="AG10" s="247"/>
      <c r="AH10" s="118"/>
      <c r="AI10" s="163"/>
      <c r="AJ10" s="163"/>
      <c r="AK10" s="118"/>
      <c r="AL10" s="118"/>
      <c r="AM10" s="118"/>
      <c r="AN10" s="118"/>
      <c r="AQ10" s="118"/>
      <c r="AR10" s="118"/>
      <c r="AS10" s="118"/>
      <c r="AT10" s="118"/>
      <c r="AU10" s="118"/>
      <c r="AV10" s="118"/>
      <c r="AW10" s="118"/>
    </row>
    <row r="11" spans="2:49" ht="3" hidden="1" customHeight="1" thickTop="1">
      <c r="B11" s="2030"/>
      <c r="C11" s="2201"/>
      <c r="D11" s="2201"/>
      <c r="E11" s="2201"/>
      <c r="F11" s="2201"/>
      <c r="G11" s="2201"/>
      <c r="H11" s="2201"/>
      <c r="I11" s="2201"/>
      <c r="J11" s="2201"/>
      <c r="K11" s="2201"/>
      <c r="L11" s="2201"/>
      <c r="M11" s="2201"/>
      <c r="N11" s="2201"/>
      <c r="O11" s="2201"/>
      <c r="P11" s="2201"/>
      <c r="Q11" s="2201"/>
      <c r="R11" s="2201"/>
      <c r="S11" s="2201"/>
      <c r="T11" s="2201"/>
      <c r="U11" s="2201"/>
      <c r="V11" s="2201"/>
      <c r="W11" s="2201"/>
      <c r="X11" s="2201"/>
      <c r="Y11" s="2201"/>
      <c r="Z11" s="2201"/>
      <c r="AA11" s="2201"/>
      <c r="AB11" s="2201"/>
      <c r="AC11" s="2201"/>
      <c r="AD11" s="2202"/>
      <c r="AE11" s="247"/>
      <c r="AF11" s="247"/>
      <c r="AG11" s="247"/>
      <c r="AH11" s="118"/>
      <c r="AI11" s="163"/>
      <c r="AJ11" s="163"/>
      <c r="AK11" s="118"/>
      <c r="AL11" s="118"/>
      <c r="AM11" s="118"/>
      <c r="AN11" s="118"/>
      <c r="AQ11" s="118"/>
      <c r="AR11" s="118"/>
      <c r="AS11" s="118"/>
      <c r="AT11" s="118"/>
      <c r="AU11" s="118"/>
      <c r="AV11" s="118"/>
      <c r="AW11" s="118"/>
    </row>
    <row r="12" spans="2:49" ht="7.5" customHeight="1">
      <c r="B12" s="2030"/>
      <c r="C12" s="2201"/>
      <c r="D12" s="2201"/>
      <c r="E12" s="2201"/>
      <c r="F12" s="2201"/>
      <c r="G12" s="2201"/>
      <c r="H12" s="2201"/>
      <c r="I12" s="2201"/>
      <c r="J12" s="2201"/>
      <c r="K12" s="2201"/>
      <c r="L12" s="2201"/>
      <c r="M12" s="2201"/>
      <c r="N12" s="2201"/>
      <c r="O12" s="2201"/>
      <c r="P12" s="2201"/>
      <c r="Q12" s="2201"/>
      <c r="R12" s="2201"/>
      <c r="S12" s="2201"/>
      <c r="T12" s="2201"/>
      <c r="U12" s="2201"/>
      <c r="V12" s="2201"/>
      <c r="W12" s="2201"/>
      <c r="X12" s="2201"/>
      <c r="Y12" s="2201"/>
      <c r="Z12" s="2201"/>
      <c r="AA12" s="2201"/>
      <c r="AB12" s="2201"/>
      <c r="AC12" s="2201"/>
      <c r="AD12" s="2202"/>
      <c r="AE12" s="247"/>
      <c r="AF12" s="247"/>
      <c r="AG12" s="247"/>
      <c r="AH12" s="104"/>
      <c r="AI12" s="181"/>
      <c r="AJ12" s="163"/>
      <c r="AK12" s="118"/>
      <c r="AQ12" s="118"/>
      <c r="AR12" s="118"/>
      <c r="AS12" s="118"/>
      <c r="AT12" s="118"/>
      <c r="AU12" s="118"/>
      <c r="AV12" s="118"/>
      <c r="AW12" s="118"/>
    </row>
    <row r="13" spans="2:49" ht="4.5" customHeight="1">
      <c r="B13" s="2030"/>
      <c r="C13" s="2201"/>
      <c r="D13" s="2201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2"/>
      <c r="AE13" s="104"/>
      <c r="AF13" s="161"/>
      <c r="AG13" s="104"/>
      <c r="AH13" s="104"/>
      <c r="AI13" s="181"/>
      <c r="AJ13" s="163"/>
      <c r="AK13" s="118"/>
      <c r="AQ13" s="118"/>
      <c r="AR13" s="118"/>
      <c r="AS13" s="118"/>
      <c r="AT13" s="118"/>
      <c r="AU13" s="118"/>
      <c r="AV13" s="118"/>
      <c r="AW13" s="118"/>
    </row>
    <row r="14" spans="2:49" ht="3.75" customHeight="1" thickBot="1">
      <c r="B14" s="2785"/>
      <c r="C14" s="2203"/>
      <c r="D14" s="2203"/>
      <c r="E14" s="2203"/>
      <c r="F14" s="2203"/>
      <c r="G14" s="2203"/>
      <c r="H14" s="2203"/>
      <c r="I14" s="2203"/>
      <c r="J14" s="2203"/>
      <c r="K14" s="2203"/>
      <c r="L14" s="2203"/>
      <c r="M14" s="2203"/>
      <c r="N14" s="2203"/>
      <c r="O14" s="2203"/>
      <c r="P14" s="2203"/>
      <c r="Q14" s="2203"/>
      <c r="R14" s="2203"/>
      <c r="S14" s="2203"/>
      <c r="T14" s="2203"/>
      <c r="U14" s="2203"/>
      <c r="V14" s="2203"/>
      <c r="W14" s="2203"/>
      <c r="X14" s="2203"/>
      <c r="Y14" s="2203"/>
      <c r="Z14" s="2203"/>
      <c r="AA14" s="2203"/>
      <c r="AB14" s="2203"/>
      <c r="AC14" s="2203"/>
      <c r="AD14" s="2204"/>
      <c r="AE14" s="161"/>
      <c r="AF14" s="104"/>
      <c r="AG14" s="104"/>
      <c r="AH14" s="181"/>
      <c r="AI14" s="163"/>
      <c r="AJ14" s="118"/>
      <c r="AP14" s="118"/>
      <c r="AQ14" s="118"/>
      <c r="AR14" s="118"/>
      <c r="AS14" s="118"/>
      <c r="AT14" s="118"/>
      <c r="AU14" s="118"/>
      <c r="AV14" s="118"/>
    </row>
    <row r="15" spans="2:49" ht="24.75" customHeight="1">
      <c r="B15" s="3025" t="s">
        <v>159</v>
      </c>
      <c r="C15" s="1589"/>
      <c r="D15" s="1589"/>
      <c r="E15" s="3072"/>
      <c r="F15" s="2032" t="s">
        <v>272</v>
      </c>
      <c r="G15" s="1576"/>
      <c r="H15" s="1576"/>
      <c r="I15" s="1576"/>
      <c r="J15" s="1576"/>
      <c r="K15" s="2743"/>
      <c r="L15" s="3639" t="s">
        <v>432</v>
      </c>
      <c r="M15" s="2223"/>
      <c r="N15" s="2223"/>
      <c r="O15" s="3084"/>
      <c r="P15" s="3706" t="s">
        <v>292</v>
      </c>
      <c r="Q15" s="3073"/>
      <c r="R15" s="3073"/>
      <c r="S15" s="3707"/>
      <c r="T15" s="3025" t="s">
        <v>291</v>
      </c>
      <c r="U15" s="3072"/>
      <c r="V15" s="3025" t="s">
        <v>308</v>
      </c>
      <c r="W15" s="1589"/>
      <c r="X15" s="1589"/>
      <c r="Y15" s="1589"/>
      <c r="Z15" s="1590"/>
      <c r="AA15" s="1576" t="s">
        <v>296</v>
      </c>
      <c r="AB15" s="1576"/>
      <c r="AC15" s="1576"/>
      <c r="AD15" s="2743"/>
      <c r="AE15" s="96"/>
      <c r="AF15" s="96"/>
      <c r="AG15" s="96"/>
      <c r="AH15" s="96"/>
      <c r="AI15" s="96"/>
      <c r="AJ15" s="181"/>
      <c r="AK15" s="163"/>
      <c r="AL15" s="118"/>
      <c r="AR15" s="118"/>
      <c r="AS15" s="118"/>
    </row>
    <row r="16" spans="2:49" ht="38.25" customHeight="1">
      <c r="B16" s="3026"/>
      <c r="C16" s="1572"/>
      <c r="D16" s="1572"/>
      <c r="E16" s="2787"/>
      <c r="F16" s="2033"/>
      <c r="G16" s="1578"/>
      <c r="H16" s="1578"/>
      <c r="I16" s="1578"/>
      <c r="J16" s="1578"/>
      <c r="K16" s="2628"/>
      <c r="L16" s="2781"/>
      <c r="M16" s="2224"/>
      <c r="N16" s="2224"/>
      <c r="O16" s="2779"/>
      <c r="P16" s="3642" t="s">
        <v>119</v>
      </c>
      <c r="Q16" s="1609"/>
      <c r="R16" s="3647" t="s">
        <v>118</v>
      </c>
      <c r="S16" s="3648"/>
      <c r="T16" s="2380" t="s">
        <v>288</v>
      </c>
      <c r="U16" s="3704" t="s">
        <v>287</v>
      </c>
      <c r="V16" s="3642" t="s">
        <v>498</v>
      </c>
      <c r="W16" s="1609"/>
      <c r="X16" s="1574" t="s">
        <v>299</v>
      </c>
      <c r="Y16" s="1574" t="s">
        <v>300</v>
      </c>
      <c r="Z16" s="3701" t="s">
        <v>829</v>
      </c>
      <c r="AA16" s="2041"/>
      <c r="AB16" s="2041"/>
      <c r="AC16" s="2041"/>
      <c r="AD16" s="2744"/>
      <c r="AE16" s="96"/>
      <c r="AF16" s="96"/>
      <c r="AG16" s="96"/>
      <c r="AH16" s="96"/>
      <c r="AI16" s="96"/>
      <c r="AJ16" s="163"/>
      <c r="AK16" s="163"/>
      <c r="AL16" s="118"/>
      <c r="AR16" s="118"/>
      <c r="AS16" s="118"/>
    </row>
    <row r="17" spans="2:45" ht="16.5" customHeight="1" thickBot="1">
      <c r="B17" s="3026"/>
      <c r="C17" s="1572"/>
      <c r="D17" s="1572"/>
      <c r="E17" s="2787"/>
      <c r="F17" s="2033"/>
      <c r="G17" s="1578"/>
      <c r="H17" s="1578"/>
      <c r="I17" s="1578"/>
      <c r="J17" s="1578"/>
      <c r="K17" s="2628"/>
      <c r="L17" s="2781"/>
      <c r="M17" s="2224"/>
      <c r="N17" s="2224"/>
      <c r="O17" s="2779"/>
      <c r="P17" s="1565"/>
      <c r="Q17" s="1567"/>
      <c r="R17" s="1601"/>
      <c r="S17" s="3649"/>
      <c r="T17" s="2380"/>
      <c r="U17" s="3704"/>
      <c r="V17" s="1565"/>
      <c r="W17" s="1567"/>
      <c r="X17" s="1574"/>
      <c r="Y17" s="1574"/>
      <c r="Z17" s="3701"/>
      <c r="AA17" s="2784" t="s">
        <v>289</v>
      </c>
      <c r="AB17" s="1572"/>
      <c r="AC17" s="2224" t="s">
        <v>290</v>
      </c>
      <c r="AD17" s="3046"/>
      <c r="AE17" s="96"/>
      <c r="AF17" s="96"/>
      <c r="AG17" s="96"/>
      <c r="AH17" s="96"/>
      <c r="AI17" s="96"/>
      <c r="AJ17" s="163"/>
      <c r="AK17" s="163"/>
      <c r="AL17" s="118"/>
      <c r="AR17" s="118"/>
      <c r="AS17" s="118"/>
    </row>
    <row r="18" spans="2:45" ht="64.5" customHeight="1" thickBot="1">
      <c r="B18" s="3027"/>
      <c r="C18" s="3028"/>
      <c r="D18" s="3028"/>
      <c r="E18" s="3213"/>
      <c r="F18" s="3038" t="s">
        <v>294</v>
      </c>
      <c r="G18" s="3039"/>
      <c r="H18" s="3023"/>
      <c r="I18" s="3038" t="s">
        <v>295</v>
      </c>
      <c r="J18" s="3039"/>
      <c r="K18" s="3040"/>
      <c r="L18" s="3640"/>
      <c r="M18" s="3047"/>
      <c r="N18" s="3047"/>
      <c r="O18" s="3641"/>
      <c r="P18" s="3643"/>
      <c r="Q18" s="3644"/>
      <c r="R18" s="3650"/>
      <c r="S18" s="3651"/>
      <c r="T18" s="3703"/>
      <c r="U18" s="3705"/>
      <c r="V18" s="3643"/>
      <c r="W18" s="3644"/>
      <c r="X18" s="1607"/>
      <c r="Y18" s="1607"/>
      <c r="Z18" s="3702"/>
      <c r="AA18" s="3214"/>
      <c r="AB18" s="3028"/>
      <c r="AC18" s="3047"/>
      <c r="AD18" s="3048"/>
      <c r="AE18" s="96"/>
      <c r="AF18" s="96"/>
      <c r="AG18" s="96"/>
      <c r="AH18" s="96"/>
      <c r="AI18" s="96"/>
      <c r="AJ18" s="163"/>
      <c r="AK18" s="163"/>
      <c r="AL18" s="118"/>
      <c r="AM18" s="118"/>
      <c r="AR18" s="118"/>
      <c r="AS18" s="118"/>
    </row>
    <row r="19" spans="2:45" ht="9.75" customHeight="1">
      <c r="B19" s="3661" t="s">
        <v>59</v>
      </c>
      <c r="C19" s="1960">
        <v>2</v>
      </c>
      <c r="D19" s="3031"/>
      <c r="E19" s="3031"/>
      <c r="F19" s="2702">
        <v>3</v>
      </c>
      <c r="G19" s="2001"/>
      <c r="H19" s="1970"/>
      <c r="I19" s="3655">
        <v>4</v>
      </c>
      <c r="J19" s="3031"/>
      <c r="K19" s="3659"/>
      <c r="L19" s="3416">
        <v>5</v>
      </c>
      <c r="M19" s="3416"/>
      <c r="N19" s="3416"/>
      <c r="O19" s="3663"/>
      <c r="P19" s="3655">
        <v>6</v>
      </c>
      <c r="Q19" s="1961"/>
      <c r="R19" s="1960">
        <v>7</v>
      </c>
      <c r="S19" s="3031"/>
      <c r="T19" s="3655">
        <v>8</v>
      </c>
      <c r="U19" s="3031"/>
      <c r="V19" s="2702">
        <v>9</v>
      </c>
      <c r="W19" s="2001"/>
      <c r="X19" s="2001"/>
      <c r="Y19" s="2001"/>
      <c r="Z19" s="3660"/>
      <c r="AA19" s="3657">
        <v>10</v>
      </c>
      <c r="AB19" s="3658"/>
      <c r="AC19" s="1960">
        <v>11</v>
      </c>
      <c r="AD19" s="3659"/>
      <c r="AE19" s="97"/>
      <c r="AF19" s="97"/>
      <c r="AG19" s="97"/>
      <c r="AH19" s="97"/>
      <c r="AI19" s="97"/>
      <c r="AJ19" s="163"/>
      <c r="AK19" s="163"/>
      <c r="AL19" s="118"/>
      <c r="AM19" s="118"/>
    </row>
    <row r="20" spans="2:45" ht="13.5" customHeight="1" thickBot="1">
      <c r="B20" s="3662"/>
      <c r="C20" s="2904"/>
      <c r="D20" s="2941"/>
      <c r="E20" s="2941"/>
      <c r="F20" s="1363" t="s">
        <v>266</v>
      </c>
      <c r="G20" s="1360" t="s">
        <v>267</v>
      </c>
      <c r="H20" s="1357" t="s">
        <v>268</v>
      </c>
      <c r="I20" s="1363" t="s">
        <v>269</v>
      </c>
      <c r="J20" s="1360" t="s">
        <v>271</v>
      </c>
      <c r="K20" s="1362" t="s">
        <v>270</v>
      </c>
      <c r="L20" s="2993"/>
      <c r="M20" s="2993"/>
      <c r="N20" s="2993"/>
      <c r="O20" s="3664"/>
      <c r="P20" s="3656"/>
      <c r="Q20" s="2968"/>
      <c r="R20" s="2904"/>
      <c r="S20" s="2941"/>
      <c r="T20" s="3656"/>
      <c r="U20" s="2941"/>
      <c r="V20" s="2664"/>
      <c r="W20" s="2241"/>
      <c r="X20" s="2241"/>
      <c r="Y20" s="2241"/>
      <c r="Z20" s="2381"/>
      <c r="AA20" s="2080"/>
      <c r="AB20" s="2081"/>
      <c r="AC20" s="2904"/>
      <c r="AD20" s="2905"/>
      <c r="AE20" s="97"/>
      <c r="AF20" s="97"/>
      <c r="AG20" s="97"/>
      <c r="AH20" s="97"/>
      <c r="AI20" s="97"/>
      <c r="AJ20" s="163"/>
      <c r="AK20" s="163"/>
      <c r="AL20" s="118"/>
      <c r="AM20" s="118"/>
    </row>
    <row r="21" spans="2:45" ht="23.25" customHeight="1">
      <c r="B21" s="201">
        <v>1</v>
      </c>
      <c r="C21" s="2087"/>
      <c r="D21" s="2087"/>
      <c r="E21" s="2075"/>
      <c r="F21" s="1396"/>
      <c r="G21" s="1376"/>
      <c r="H21" s="1371"/>
      <c r="I21" s="1397"/>
      <c r="J21" s="1377"/>
      <c r="K21" s="1398"/>
      <c r="L21" s="2282"/>
      <c r="M21" s="2280"/>
      <c r="N21" s="2280"/>
      <c r="O21" s="2281"/>
      <c r="P21" s="3665"/>
      <c r="Q21" s="2282"/>
      <c r="R21" s="2281"/>
      <c r="S21" s="2286"/>
      <c r="T21" s="1396"/>
      <c r="U21" s="1371"/>
      <c r="V21" s="3665"/>
      <c r="W21" s="2282"/>
      <c r="X21" s="1369"/>
      <c r="Y21" s="1369"/>
      <c r="Z21" s="1399"/>
      <c r="AA21" s="3653"/>
      <c r="AB21" s="3654"/>
      <c r="AC21" s="2700"/>
      <c r="AD21" s="2701"/>
      <c r="AE21" s="533"/>
      <c r="AF21" s="533"/>
      <c r="AG21" s="533"/>
      <c r="AH21" s="533"/>
      <c r="AI21" s="533"/>
      <c r="AJ21" s="163"/>
      <c r="AK21" s="163"/>
    </row>
    <row r="22" spans="2:45" ht="23.25" customHeight="1">
      <c r="B22" s="199">
        <v>2</v>
      </c>
      <c r="C22" s="2085"/>
      <c r="D22" s="2085"/>
      <c r="E22" s="2060"/>
      <c r="F22" s="1400"/>
      <c r="G22" s="1375"/>
      <c r="H22" s="1373"/>
      <c r="I22" s="1401"/>
      <c r="J22" s="1378"/>
      <c r="K22" s="1402"/>
      <c r="L22" s="2166"/>
      <c r="M22" s="2222"/>
      <c r="N22" s="2222"/>
      <c r="O22" s="2164"/>
      <c r="P22" s="3668"/>
      <c r="Q22" s="2166"/>
      <c r="R22" s="2164"/>
      <c r="S22" s="2165"/>
      <c r="T22" s="1400"/>
      <c r="U22" s="1373"/>
      <c r="V22" s="3666"/>
      <c r="W22" s="3667"/>
      <c r="X22" s="1378"/>
      <c r="Y22" s="1378"/>
      <c r="Z22" s="1402"/>
      <c r="AA22" s="3682"/>
      <c r="AB22" s="1521"/>
      <c r="AC22" s="3683"/>
      <c r="AD22" s="3684"/>
      <c r="AE22" s="893"/>
      <c r="AF22" s="893"/>
      <c r="AG22" s="893"/>
      <c r="AH22" s="893"/>
      <c r="AI22" s="893"/>
      <c r="AJ22" s="163"/>
      <c r="AK22" s="163"/>
      <c r="AO22" s="119"/>
    </row>
    <row r="23" spans="2:45" ht="23.25" customHeight="1">
      <c r="B23" s="199">
        <v>3</v>
      </c>
      <c r="C23" s="2085"/>
      <c r="D23" s="2085"/>
      <c r="E23" s="2060"/>
      <c r="F23" s="1403"/>
      <c r="G23" s="1404"/>
      <c r="H23" s="1384"/>
      <c r="I23" s="1401"/>
      <c r="J23" s="1378"/>
      <c r="K23" s="1402"/>
      <c r="L23" s="2166"/>
      <c r="M23" s="2222"/>
      <c r="N23" s="2222"/>
      <c r="O23" s="2164"/>
      <c r="P23" s="3668"/>
      <c r="Q23" s="2166"/>
      <c r="R23" s="2164"/>
      <c r="S23" s="2165"/>
      <c r="T23" s="1400"/>
      <c r="U23" s="1373"/>
      <c r="V23" s="3668"/>
      <c r="W23" s="2166"/>
      <c r="X23" s="1378"/>
      <c r="Y23" s="1378"/>
      <c r="Z23" s="1402"/>
      <c r="AA23" s="3682"/>
      <c r="AB23" s="1521"/>
      <c r="AC23" s="3680" t="s">
        <v>309</v>
      </c>
      <c r="AD23" s="3681"/>
      <c r="AE23" s="897"/>
      <c r="AF23" s="897"/>
      <c r="AG23" s="897"/>
      <c r="AH23" s="897"/>
      <c r="AI23" s="897"/>
      <c r="AJ23" s="163"/>
      <c r="AK23" s="163"/>
    </row>
    <row r="24" spans="2:45" ht="23.25" customHeight="1">
      <c r="B24" s="199">
        <v>4</v>
      </c>
      <c r="C24" s="2085"/>
      <c r="D24" s="2085"/>
      <c r="E24" s="2060"/>
      <c r="F24" s="1403"/>
      <c r="G24" s="1404"/>
      <c r="H24" s="1384"/>
      <c r="I24" s="1401"/>
      <c r="J24" s="1378"/>
      <c r="K24" s="1402"/>
      <c r="L24" s="2166"/>
      <c r="M24" s="2222"/>
      <c r="N24" s="2222"/>
      <c r="O24" s="2164"/>
      <c r="P24" s="3668"/>
      <c r="Q24" s="2166"/>
      <c r="R24" s="2164"/>
      <c r="S24" s="2165"/>
      <c r="T24" s="1400"/>
      <c r="U24" s="1373"/>
      <c r="V24" s="3668"/>
      <c r="W24" s="2166"/>
      <c r="X24" s="1378"/>
      <c r="Y24" s="1378"/>
      <c r="Z24" s="1402"/>
      <c r="AA24" s="3682"/>
      <c r="AB24" s="1521"/>
      <c r="AC24" s="3683"/>
      <c r="AD24" s="3684"/>
      <c r="AE24" s="893"/>
      <c r="AF24" s="893"/>
      <c r="AG24" s="893"/>
      <c r="AH24" s="893"/>
      <c r="AI24" s="893"/>
      <c r="AJ24" s="163"/>
      <c r="AK24" s="163"/>
    </row>
    <row r="25" spans="2:45" ht="23.25" customHeight="1">
      <c r="B25" s="199">
        <v>5</v>
      </c>
      <c r="C25" s="2085"/>
      <c r="D25" s="2085"/>
      <c r="E25" s="2060"/>
      <c r="F25" s="1400"/>
      <c r="G25" s="1375"/>
      <c r="H25" s="1373"/>
      <c r="I25" s="1401"/>
      <c r="J25" s="1378"/>
      <c r="K25" s="1402"/>
      <c r="L25" s="2166"/>
      <c r="M25" s="2222"/>
      <c r="N25" s="2222"/>
      <c r="O25" s="2164"/>
      <c r="P25" s="3668"/>
      <c r="Q25" s="2166"/>
      <c r="R25" s="3708"/>
      <c r="S25" s="3709"/>
      <c r="T25" s="1400"/>
      <c r="U25" s="1373"/>
      <c r="V25" s="3668"/>
      <c r="W25" s="2166"/>
      <c r="X25" s="1378"/>
      <c r="Y25" s="1378"/>
      <c r="Z25" s="1402"/>
      <c r="AA25" s="3682"/>
      <c r="AB25" s="1521"/>
      <c r="AC25" s="2686"/>
      <c r="AD25" s="2687"/>
      <c r="AE25" s="896"/>
      <c r="AF25" s="896"/>
      <c r="AG25" s="896"/>
      <c r="AH25" s="896"/>
      <c r="AI25" s="896"/>
      <c r="AJ25" s="163"/>
      <c r="AK25" s="163"/>
    </row>
    <row r="26" spans="2:45" ht="23.25" customHeight="1" thickBot="1">
      <c r="B26" s="223">
        <v>6</v>
      </c>
      <c r="C26" s="2955"/>
      <c r="D26" s="2955"/>
      <c r="E26" s="3698"/>
      <c r="F26" s="1405"/>
      <c r="G26" s="1383"/>
      <c r="H26" s="1395"/>
      <c r="I26" s="1406"/>
      <c r="J26" s="1382"/>
      <c r="K26" s="1407"/>
      <c r="L26" s="3670"/>
      <c r="M26" s="3250"/>
      <c r="N26" s="3250"/>
      <c r="O26" s="3671"/>
      <c r="P26" s="3669"/>
      <c r="Q26" s="3670"/>
      <c r="R26" s="3671"/>
      <c r="S26" s="3672"/>
      <c r="T26" s="1405"/>
      <c r="U26" s="1395"/>
      <c r="V26" s="3669"/>
      <c r="W26" s="3670"/>
      <c r="X26" s="1382"/>
      <c r="Y26" s="1382"/>
      <c r="Z26" s="1407"/>
      <c r="AA26" s="3694"/>
      <c r="AB26" s="3695"/>
      <c r="AC26" s="3696"/>
      <c r="AD26" s="3697"/>
      <c r="AE26" s="893"/>
      <c r="AF26" s="893"/>
      <c r="AG26" s="893"/>
      <c r="AH26" s="893"/>
      <c r="AI26" s="893"/>
      <c r="AJ26" s="163"/>
      <c r="AK26" s="163"/>
    </row>
    <row r="27" spans="2:45" ht="5.25" customHeight="1">
      <c r="B27" s="3685" t="s">
        <v>100</v>
      </c>
      <c r="C27" s="3686"/>
      <c r="D27" s="3686"/>
      <c r="E27" s="3686"/>
      <c r="F27" s="3686"/>
      <c r="G27" s="3686"/>
      <c r="H27" s="3686"/>
      <c r="I27" s="3686"/>
      <c r="J27" s="3686"/>
      <c r="K27" s="3687"/>
      <c r="L27" s="1167"/>
      <c r="M27" s="1167"/>
      <c r="N27" s="1167"/>
      <c r="O27" s="1167"/>
      <c r="P27" s="1167"/>
      <c r="Q27" s="1167"/>
      <c r="R27" s="1167"/>
      <c r="S27" s="1167"/>
      <c r="T27" s="1167"/>
      <c r="U27" s="1167"/>
      <c r="V27" s="1167"/>
      <c r="W27" s="1167"/>
      <c r="X27" s="1167"/>
      <c r="Y27" s="1167"/>
      <c r="Z27" s="1167"/>
      <c r="AA27" s="1389"/>
      <c r="AB27" s="1389"/>
      <c r="AC27" s="1389"/>
      <c r="AD27" s="174"/>
      <c r="AE27" s="157"/>
      <c r="AF27" s="157"/>
      <c r="AG27" s="157"/>
      <c r="AH27" s="157"/>
      <c r="AI27" s="163"/>
      <c r="AJ27" s="163"/>
    </row>
    <row r="28" spans="2:45" ht="10.5" customHeight="1" thickBot="1">
      <c r="B28" s="3688"/>
      <c r="C28" s="3689"/>
      <c r="D28" s="3689"/>
      <c r="E28" s="3689"/>
      <c r="F28" s="3689"/>
      <c r="G28" s="3689"/>
      <c r="H28" s="3689"/>
      <c r="I28" s="3689"/>
      <c r="J28" s="3689"/>
      <c r="K28" s="3690"/>
      <c r="L28" s="1167"/>
      <c r="M28" s="1167"/>
      <c r="N28" s="1167"/>
      <c r="O28" s="1167"/>
      <c r="P28" s="1167"/>
      <c r="Q28" s="1167"/>
      <c r="R28" s="1167"/>
      <c r="S28" s="1167"/>
      <c r="T28" s="1167"/>
      <c r="U28" s="1167"/>
      <c r="V28" s="1167"/>
      <c r="W28" s="1167"/>
      <c r="X28" s="1167"/>
      <c r="Y28" s="1167"/>
      <c r="Z28" s="1167"/>
      <c r="AA28" s="1390"/>
      <c r="AB28" s="1390"/>
      <c r="AC28" s="1390"/>
      <c r="AD28" s="752"/>
      <c r="AE28" s="407"/>
      <c r="AF28" s="407"/>
      <c r="AG28" s="407"/>
      <c r="AH28" s="407"/>
      <c r="AI28" s="173"/>
      <c r="AJ28" s="173"/>
    </row>
    <row r="29" spans="2:45" ht="16.5" customHeight="1">
      <c r="B29" s="3691"/>
      <c r="C29" s="3692"/>
      <c r="D29" s="3692"/>
      <c r="E29" s="3692"/>
      <c r="F29" s="3692"/>
      <c r="G29" s="3692"/>
      <c r="H29" s="3692"/>
      <c r="I29" s="3692"/>
      <c r="J29" s="3692"/>
      <c r="K29" s="3693"/>
      <c r="L29" s="1167"/>
      <c r="M29" s="1167"/>
      <c r="N29" s="1167"/>
      <c r="O29" s="1167"/>
      <c r="P29" s="1167"/>
      <c r="Q29" s="1167"/>
      <c r="R29" s="1167"/>
      <c r="S29" s="1167"/>
      <c r="T29" s="1167"/>
      <c r="U29" s="1167"/>
      <c r="V29" s="1167"/>
      <c r="W29" s="1167"/>
      <c r="X29" s="1167"/>
      <c r="Y29" s="1167"/>
      <c r="Z29" s="1167"/>
      <c r="AA29" s="1390"/>
      <c r="AB29" s="1390"/>
      <c r="AC29" s="1390"/>
      <c r="AD29" s="752"/>
      <c r="AE29" s="407"/>
      <c r="AF29" s="407"/>
      <c r="AG29" s="407"/>
      <c r="AH29" s="407"/>
      <c r="AI29" s="173"/>
      <c r="AJ29" s="173"/>
    </row>
    <row r="30" spans="2:45" ht="12.95" customHeight="1">
      <c r="B30" s="2049"/>
      <c r="C30" s="2050"/>
      <c r="D30" s="2050"/>
      <c r="E30" s="2050"/>
      <c r="F30" s="2050"/>
      <c r="G30" s="2050"/>
      <c r="H30" s="2050"/>
      <c r="I30" s="2050"/>
      <c r="J30" s="2050"/>
      <c r="K30" s="3261"/>
      <c r="L30" s="1167"/>
      <c r="M30" s="1167"/>
      <c r="N30" s="1167"/>
      <c r="O30" s="1167"/>
      <c r="P30" s="1167"/>
      <c r="Q30" s="1167"/>
      <c r="R30" s="1167"/>
      <c r="S30" s="1167"/>
      <c r="T30" s="1167"/>
      <c r="U30" s="1167"/>
      <c r="V30" s="1167"/>
      <c r="W30" s="1167"/>
      <c r="X30" s="1167"/>
      <c r="Y30" s="1167"/>
      <c r="Z30" s="1167"/>
      <c r="AA30" s="1390"/>
      <c r="AB30" s="1390"/>
      <c r="AC30" s="1390"/>
      <c r="AD30" s="752"/>
      <c r="AE30" s="407"/>
      <c r="AF30" s="407"/>
      <c r="AG30" s="407"/>
      <c r="AH30" s="407"/>
      <c r="AI30" s="172"/>
      <c r="AJ30" s="172"/>
    </row>
    <row r="31" spans="2:45" ht="12.95" customHeight="1">
      <c r="B31" s="2049"/>
      <c r="C31" s="2050"/>
      <c r="D31" s="2050"/>
      <c r="E31" s="2050"/>
      <c r="F31" s="2050"/>
      <c r="G31" s="2050"/>
      <c r="H31" s="2050"/>
      <c r="I31" s="2050"/>
      <c r="J31" s="2050"/>
      <c r="K31" s="3261"/>
      <c r="L31" s="1167"/>
      <c r="M31" s="1167"/>
      <c r="N31" s="1167"/>
      <c r="O31" s="1167"/>
      <c r="P31" s="1167"/>
      <c r="Q31" s="1167"/>
      <c r="R31" s="1167"/>
      <c r="S31" s="1167"/>
      <c r="T31" s="1167"/>
      <c r="U31" s="1167"/>
      <c r="V31" s="1167"/>
      <c r="W31" s="1167"/>
      <c r="X31" s="1167"/>
      <c r="Y31" s="1167"/>
      <c r="Z31" s="1167"/>
      <c r="AA31" s="1390"/>
      <c r="AB31" s="1390"/>
      <c r="AC31" s="1390"/>
      <c r="AD31" s="752"/>
      <c r="AE31" s="407"/>
      <c r="AF31" s="407"/>
      <c r="AG31" s="407"/>
      <c r="AH31" s="407"/>
      <c r="AI31" s="172"/>
      <c r="AJ31" s="172"/>
    </row>
    <row r="32" spans="2:45" ht="12.95" customHeight="1">
      <c r="B32" s="2049"/>
      <c r="C32" s="2050"/>
      <c r="D32" s="2050"/>
      <c r="E32" s="2050"/>
      <c r="F32" s="2050"/>
      <c r="G32" s="2050"/>
      <c r="H32" s="2050"/>
      <c r="I32" s="2050"/>
      <c r="J32" s="2050"/>
      <c r="K32" s="3261"/>
      <c r="L32" s="1167"/>
      <c r="M32" s="1167"/>
      <c r="N32" s="1167"/>
      <c r="O32" s="1167"/>
      <c r="P32" s="1167"/>
      <c r="Q32" s="1167"/>
      <c r="R32" s="1167"/>
      <c r="S32" s="1167"/>
      <c r="T32" s="1167"/>
      <c r="U32" s="1167"/>
      <c r="V32" s="1167"/>
      <c r="W32" s="1167"/>
      <c r="X32" s="1167"/>
      <c r="Y32" s="1167"/>
      <c r="Z32" s="1167"/>
      <c r="AA32" s="1390"/>
      <c r="AB32" s="1390"/>
      <c r="AC32" s="1390"/>
      <c r="AD32" s="752"/>
      <c r="AE32" s="407"/>
      <c r="AF32" s="407"/>
      <c r="AG32" s="407"/>
      <c r="AH32" s="407"/>
      <c r="AI32" s="172"/>
      <c r="AJ32" s="172"/>
    </row>
    <row r="33" spans="2:57" ht="12.95" customHeight="1">
      <c r="B33" s="2049"/>
      <c r="C33" s="2050"/>
      <c r="D33" s="2050"/>
      <c r="E33" s="2050"/>
      <c r="F33" s="2050"/>
      <c r="G33" s="2050"/>
      <c r="H33" s="2050"/>
      <c r="I33" s="2050"/>
      <c r="J33" s="2050"/>
      <c r="K33" s="3261"/>
      <c r="L33" s="1167"/>
      <c r="M33" s="1167"/>
      <c r="N33" s="1167"/>
      <c r="O33" s="1167"/>
      <c r="P33" s="1167"/>
      <c r="Q33" s="1167"/>
      <c r="R33" s="1167"/>
      <c r="S33" s="1167"/>
      <c r="T33" s="1167"/>
      <c r="U33" s="1167"/>
      <c r="V33" s="1167"/>
      <c r="W33" s="1167"/>
      <c r="X33" s="1167"/>
      <c r="Y33" s="1167"/>
      <c r="Z33" s="1167"/>
      <c r="AA33" s="1169"/>
      <c r="AB33" s="1390"/>
      <c r="AC33" s="1390"/>
      <c r="AD33" s="752"/>
      <c r="AE33" s="407"/>
      <c r="AF33" s="407"/>
      <c r="AG33" s="407"/>
      <c r="AH33" s="407"/>
      <c r="AI33" s="172"/>
      <c r="AJ33" s="172"/>
    </row>
    <row r="34" spans="2:57" ht="17.25" customHeight="1" thickBot="1">
      <c r="B34" s="2051"/>
      <c r="C34" s="2052"/>
      <c r="D34" s="2052"/>
      <c r="E34" s="2052"/>
      <c r="F34" s="2052"/>
      <c r="G34" s="2052"/>
      <c r="H34" s="2052"/>
      <c r="I34" s="2052"/>
      <c r="J34" s="2052"/>
      <c r="K34" s="3262"/>
      <c r="L34" s="512"/>
      <c r="M34" s="512"/>
      <c r="N34" s="512"/>
      <c r="O34" s="512"/>
      <c r="P34" s="512"/>
      <c r="Q34" s="512"/>
      <c r="R34" s="512"/>
      <c r="S34" s="512"/>
      <c r="T34" s="512"/>
      <c r="U34" s="512"/>
      <c r="V34" s="512"/>
      <c r="W34" s="512"/>
      <c r="X34" s="512"/>
      <c r="Y34" s="512"/>
      <c r="Z34" s="512"/>
      <c r="AA34" s="763"/>
      <c r="AB34" s="763"/>
      <c r="AC34" s="763"/>
      <c r="AD34" s="903"/>
      <c r="AE34" s="407"/>
      <c r="AF34" s="407"/>
      <c r="AG34" s="407"/>
      <c r="AH34" s="407"/>
      <c r="AI34" s="172"/>
      <c r="AJ34" s="172"/>
    </row>
    <row r="35" spans="2:57" ht="12.95" customHeight="1">
      <c r="B35" s="86"/>
      <c r="C35" s="1332"/>
      <c r="D35" s="1333"/>
      <c r="E35" s="1333"/>
      <c r="F35" s="1333"/>
      <c r="G35" s="1333"/>
      <c r="H35" s="1333"/>
      <c r="I35" s="1333"/>
      <c r="J35" s="1333"/>
      <c r="K35" s="1333"/>
      <c r="L35" s="1333"/>
      <c r="M35" s="1333"/>
      <c r="N35" s="1333"/>
      <c r="O35" s="1333"/>
      <c r="P35" s="1333"/>
      <c r="Q35" s="521"/>
      <c r="R35" s="1169"/>
      <c r="S35" s="1169"/>
      <c r="T35" s="1169"/>
      <c r="U35" s="1169"/>
      <c r="V35" s="1169"/>
      <c r="W35" s="1169"/>
      <c r="X35" s="1169"/>
      <c r="Y35" s="1169"/>
      <c r="Z35" s="1335"/>
      <c r="AA35" s="1390"/>
      <c r="AB35" s="1390"/>
      <c r="AC35" s="1390"/>
      <c r="AD35" s="752"/>
      <c r="AE35" s="407"/>
      <c r="AF35" s="407"/>
      <c r="AG35" s="407"/>
      <c r="AH35" s="407"/>
      <c r="AI35" s="167"/>
      <c r="AJ35" s="167"/>
    </row>
    <row r="36" spans="2:57" ht="12.95" customHeight="1">
      <c r="B36" s="86"/>
      <c r="C36" s="1169"/>
      <c r="D36" s="1169"/>
      <c r="E36" s="1169"/>
      <c r="F36" s="1169"/>
      <c r="G36" s="1335"/>
      <c r="H36" s="1335"/>
      <c r="I36" s="1335"/>
      <c r="J36" s="1335"/>
      <c r="K36" s="1335"/>
      <c r="L36" s="1335"/>
      <c r="M36" s="1335"/>
      <c r="N36" s="1335"/>
      <c r="O36" s="1335"/>
      <c r="P36" s="1335"/>
      <c r="Q36" s="1335"/>
      <c r="R36" s="1169"/>
      <c r="S36" s="1169"/>
      <c r="T36" s="1169"/>
      <c r="U36" s="1169"/>
      <c r="V36" s="1169"/>
      <c r="W36" s="1169"/>
      <c r="X36" s="1169"/>
      <c r="Y36" s="1169"/>
      <c r="Z36" s="1338"/>
      <c r="AA36" s="1390"/>
      <c r="AB36" s="1390"/>
      <c r="AC36" s="1390"/>
      <c r="AD36" s="752"/>
      <c r="AE36" s="407"/>
      <c r="AF36" s="407"/>
      <c r="AG36" s="407"/>
      <c r="AH36" s="407"/>
      <c r="AI36" s="167"/>
      <c r="AJ36" s="167"/>
    </row>
    <row r="37" spans="2:57" ht="12.95" customHeight="1">
      <c r="B37" s="86"/>
      <c r="C37" s="1332"/>
      <c r="D37" s="1332"/>
      <c r="E37" s="1332"/>
      <c r="F37" s="1332"/>
      <c r="G37" s="1332"/>
      <c r="H37" s="1332"/>
      <c r="I37" s="1332"/>
      <c r="J37" s="1332"/>
      <c r="K37" s="1332"/>
      <c r="L37" s="1335"/>
      <c r="M37" s="1335"/>
      <c r="N37" s="1335"/>
      <c r="O37" s="1335"/>
      <c r="P37" s="1335"/>
      <c r="Q37" s="1335"/>
      <c r="R37" s="1169"/>
      <c r="S37" s="1169"/>
      <c r="T37" s="1169"/>
      <c r="U37" s="1169"/>
      <c r="V37" s="1169"/>
      <c r="W37" s="1169"/>
      <c r="X37" s="1169"/>
      <c r="Y37" s="1169"/>
      <c r="Z37" s="1338"/>
      <c r="AA37" s="1390"/>
      <c r="AB37" s="1390"/>
      <c r="AC37" s="1390"/>
      <c r="AD37" s="752"/>
      <c r="AE37" s="407"/>
      <c r="AF37" s="407"/>
      <c r="AG37" s="407"/>
      <c r="AH37" s="407"/>
      <c r="AI37" s="167"/>
      <c r="AJ37" s="167"/>
      <c r="AK37" s="118"/>
      <c r="AL37" s="118"/>
      <c r="AM37" s="118"/>
      <c r="AN37" s="118"/>
      <c r="AO37" s="118"/>
      <c r="AP37" s="118"/>
    </row>
    <row r="38" spans="2:57" ht="9.75" customHeight="1">
      <c r="B38" s="86"/>
      <c r="C38" s="1332"/>
      <c r="D38" s="1332"/>
      <c r="E38" s="1332"/>
      <c r="F38" s="1332"/>
      <c r="G38" s="1332"/>
      <c r="H38" s="1332"/>
      <c r="I38" s="1332"/>
      <c r="J38" s="1332"/>
      <c r="K38" s="1332"/>
      <c r="L38" s="1335"/>
      <c r="M38" s="1335"/>
      <c r="N38" s="1335"/>
      <c r="O38" s="1335"/>
      <c r="P38" s="1335"/>
      <c r="Q38" s="1335"/>
      <c r="R38" s="1169"/>
      <c r="S38" s="1169"/>
      <c r="T38" s="1169"/>
      <c r="AC38" s="1390"/>
      <c r="AD38" s="752"/>
      <c r="AE38" s="407"/>
      <c r="AF38" s="407"/>
      <c r="AG38" s="407"/>
      <c r="AH38" s="407"/>
      <c r="AI38" s="167"/>
      <c r="AJ38" s="167"/>
      <c r="AK38" s="118"/>
      <c r="AL38" s="118"/>
      <c r="AM38" s="118"/>
      <c r="AN38" s="118"/>
      <c r="AO38" s="118"/>
      <c r="AP38" s="118"/>
    </row>
    <row r="39" spans="2:57" ht="12.95" customHeight="1">
      <c r="B39" s="86"/>
      <c r="C39" s="1332"/>
      <c r="D39" s="1332"/>
      <c r="E39" s="1332"/>
      <c r="F39" s="1332"/>
      <c r="G39" s="1332"/>
      <c r="H39" s="1332"/>
      <c r="I39" s="1332"/>
      <c r="J39" s="1332"/>
      <c r="K39" s="1332"/>
      <c r="L39" s="1335"/>
      <c r="M39" s="1335"/>
      <c r="N39" s="1335"/>
      <c r="O39" s="1335"/>
      <c r="P39" s="1335"/>
      <c r="Q39" s="1335"/>
      <c r="R39" s="1169"/>
      <c r="S39" s="1169"/>
      <c r="T39" s="1169"/>
      <c r="AC39" s="1390"/>
      <c r="AD39" s="752"/>
      <c r="AE39" s="407"/>
      <c r="AF39" s="407"/>
      <c r="AG39" s="407"/>
      <c r="AH39" s="407"/>
      <c r="AI39" s="167"/>
      <c r="AJ39" s="167"/>
      <c r="AK39" s="118"/>
      <c r="AL39" s="118"/>
      <c r="AM39" s="118"/>
      <c r="AN39" s="118"/>
      <c r="AO39" s="118"/>
      <c r="AP39" s="118"/>
      <c r="AQ39" s="118"/>
      <c r="AR39" s="118"/>
      <c r="AS39" s="118"/>
      <c r="AT39" s="118"/>
      <c r="AU39" s="118"/>
      <c r="AV39" s="118"/>
      <c r="AW39" s="118"/>
      <c r="AX39" s="118"/>
      <c r="AY39" s="118"/>
      <c r="AZ39" s="118"/>
      <c r="BA39" s="118"/>
      <c r="BB39" s="118"/>
      <c r="BC39" s="118"/>
      <c r="BD39" s="118"/>
      <c r="BE39" s="118"/>
    </row>
    <row r="40" spans="2:57" ht="15" customHeight="1">
      <c r="B40" s="86"/>
      <c r="C40" s="1332"/>
      <c r="D40" s="1332"/>
      <c r="E40" s="1332"/>
      <c r="F40" s="1332"/>
      <c r="G40" s="1332"/>
      <c r="H40" s="1332"/>
      <c r="I40" s="1332"/>
      <c r="J40" s="1332"/>
      <c r="K40" s="1332"/>
      <c r="L40" s="1359"/>
      <c r="M40" s="1292"/>
      <c r="N40" s="1359"/>
      <c r="O40" s="1359"/>
      <c r="P40" s="1359"/>
      <c r="Q40" s="1359"/>
      <c r="R40" s="1169"/>
      <c r="S40" s="1169"/>
      <c r="T40" s="1169"/>
      <c r="AC40" s="1204"/>
      <c r="AD40" s="277"/>
      <c r="AE40" s="139"/>
      <c r="AF40" s="139"/>
      <c r="AG40" s="139"/>
      <c r="AR40" s="118"/>
      <c r="AS40" s="118"/>
      <c r="AT40" s="118"/>
      <c r="AU40" s="118"/>
      <c r="AV40" s="118"/>
      <c r="AW40" s="118"/>
      <c r="AX40" s="118"/>
      <c r="AY40" s="118"/>
      <c r="AZ40" s="118"/>
      <c r="BA40" s="118"/>
      <c r="BB40" s="118"/>
      <c r="BC40" s="118"/>
      <c r="BD40" s="118"/>
      <c r="BE40" s="118"/>
    </row>
    <row r="41" spans="2:57" ht="12.95" customHeight="1">
      <c r="B41" s="86"/>
      <c r="C41" s="1332"/>
      <c r="D41" s="1332"/>
      <c r="E41" s="1391"/>
      <c r="F41" s="1332"/>
      <c r="G41" s="1332"/>
      <c r="H41" s="1332"/>
      <c r="I41" s="1332"/>
      <c r="J41" s="1332"/>
      <c r="K41" s="1332"/>
      <c r="L41" s="1292"/>
      <c r="M41" s="1366"/>
      <c r="N41" s="1359"/>
      <c r="O41" s="1359"/>
      <c r="P41" s="1359"/>
      <c r="Q41" s="1359"/>
      <c r="R41" s="1169"/>
      <c r="S41" s="1169"/>
      <c r="T41" s="1169"/>
      <c r="U41" s="3265" t="s">
        <v>293</v>
      </c>
      <c r="V41" s="3265"/>
      <c r="W41" s="3265"/>
      <c r="X41" s="3265"/>
      <c r="Y41" s="3265"/>
      <c r="Z41" s="3265"/>
      <c r="AA41" s="3265"/>
      <c r="AB41" s="3265"/>
      <c r="AC41" s="1204"/>
      <c r="AD41" s="277"/>
      <c r="AE41" s="139"/>
      <c r="AF41" s="139"/>
      <c r="AG41" s="139"/>
      <c r="AR41" s="118"/>
      <c r="AS41" s="118"/>
      <c r="AT41" s="118"/>
      <c r="AU41" s="118"/>
      <c r="AV41" s="118"/>
    </row>
    <row r="42" spans="2:57" ht="13.5" customHeight="1">
      <c r="B42" s="86"/>
      <c r="C42" s="1332"/>
      <c r="D42" s="1332"/>
      <c r="E42" s="1332"/>
      <c r="F42" s="1332"/>
      <c r="G42" s="1332"/>
      <c r="H42" s="1332"/>
      <c r="I42" s="1332"/>
      <c r="J42" s="1332"/>
      <c r="K42" s="1332"/>
      <c r="L42" s="1292"/>
      <c r="M42" s="1366"/>
      <c r="N42" s="1292"/>
      <c r="O42" s="1359"/>
      <c r="P42" s="1359"/>
      <c r="Q42" s="1359"/>
      <c r="R42" s="1169"/>
      <c r="S42" s="1169"/>
      <c r="T42" s="1169"/>
      <c r="U42" s="3265"/>
      <c r="V42" s="3265"/>
      <c r="W42" s="3265"/>
      <c r="X42" s="3265"/>
      <c r="Y42" s="3265"/>
      <c r="Z42" s="3265"/>
      <c r="AA42" s="3265"/>
      <c r="AB42" s="3265"/>
      <c r="AC42" s="1204"/>
      <c r="AD42" s="277"/>
      <c r="AE42" s="139"/>
      <c r="AF42" s="139"/>
      <c r="AG42" s="139"/>
      <c r="AR42" s="118"/>
      <c r="AS42" s="118"/>
      <c r="AT42" s="118"/>
      <c r="AU42" s="118"/>
      <c r="AV42" s="118"/>
    </row>
    <row r="43" spans="2:57" ht="12.75" customHeight="1">
      <c r="B43" s="86"/>
      <c r="C43" s="1332"/>
      <c r="D43" s="1332"/>
      <c r="E43" s="1332"/>
      <c r="F43" s="1332"/>
      <c r="G43" s="1332"/>
      <c r="H43" s="1332"/>
      <c r="I43" s="1332"/>
      <c r="J43" s="1332"/>
      <c r="K43" s="1332"/>
      <c r="L43" s="1292"/>
      <c r="M43" s="1366"/>
      <c r="N43" s="1292"/>
      <c r="O43" s="1359"/>
      <c r="P43" s="1359"/>
      <c r="Q43" s="1359"/>
      <c r="R43" s="1169"/>
      <c r="S43" s="1169"/>
      <c r="T43" s="1169"/>
      <c r="U43" s="3675" t="s">
        <v>297</v>
      </c>
      <c r="V43" s="3675"/>
      <c r="W43" s="3675"/>
      <c r="X43" s="3675"/>
      <c r="Y43" s="3675"/>
      <c r="Z43" s="3675"/>
      <c r="AA43" s="3675"/>
      <c r="AB43" s="3675"/>
      <c r="AC43" s="1390"/>
      <c r="AD43" s="752"/>
      <c r="AE43" s="407"/>
      <c r="AF43" s="407"/>
      <c r="AG43" s="112"/>
      <c r="AV43" s="118"/>
    </row>
    <row r="44" spans="2:57" ht="6.75" customHeight="1">
      <c r="B44" s="86"/>
      <c r="C44" s="1332"/>
      <c r="D44" s="1332"/>
      <c r="E44" s="1332"/>
      <c r="F44" s="1332"/>
      <c r="G44" s="1332"/>
      <c r="H44" s="1332"/>
      <c r="I44" s="1332"/>
      <c r="J44" s="1332"/>
      <c r="K44" s="1332"/>
      <c r="L44" s="1292"/>
      <c r="M44" s="1366"/>
      <c r="N44" s="1292"/>
      <c r="O44" s="1359"/>
      <c r="P44" s="1359"/>
      <c r="Q44" s="1359"/>
      <c r="R44" s="1169"/>
      <c r="S44" s="1169"/>
      <c r="T44" s="1169"/>
      <c r="U44" s="3675"/>
      <c r="V44" s="3675"/>
      <c r="W44" s="3675"/>
      <c r="X44" s="3675"/>
      <c r="Y44" s="3675"/>
      <c r="Z44" s="3675"/>
      <c r="AA44" s="3675"/>
      <c r="AB44" s="3675"/>
      <c r="AC44" s="1390"/>
      <c r="AD44" s="752"/>
      <c r="AE44" s="407"/>
      <c r="AF44" s="407"/>
      <c r="AG44" s="112"/>
      <c r="AV44" s="118"/>
    </row>
    <row r="45" spans="2:57" ht="13.5" customHeight="1">
      <c r="B45" s="86"/>
      <c r="C45" s="1332"/>
      <c r="D45" s="1332"/>
      <c r="E45" s="1332"/>
      <c r="F45" s="1332"/>
      <c r="G45" s="1332"/>
      <c r="H45" s="1332"/>
      <c r="I45" s="1332"/>
      <c r="J45" s="1332"/>
      <c r="K45" s="1332"/>
      <c r="L45" s="1292"/>
      <c r="M45" s="1366"/>
      <c r="N45" s="1292"/>
      <c r="O45" s="1359"/>
      <c r="P45" s="1359"/>
      <c r="Q45" s="1359"/>
      <c r="R45" s="1169"/>
      <c r="S45" s="1169"/>
      <c r="T45" s="1169"/>
      <c r="U45" s="3675"/>
      <c r="V45" s="3675"/>
      <c r="W45" s="3675"/>
      <c r="X45" s="3675"/>
      <c r="Y45" s="3675"/>
      <c r="Z45" s="3675"/>
      <c r="AA45" s="3675"/>
      <c r="AB45" s="3675"/>
      <c r="AC45" s="1390"/>
      <c r="AD45" s="733"/>
      <c r="AE45" s="149"/>
      <c r="AF45" s="149"/>
      <c r="AG45" s="149"/>
      <c r="AV45" s="118"/>
    </row>
    <row r="46" spans="2:57" ht="15.75" customHeight="1">
      <c r="B46" s="86"/>
      <c r="C46" s="1332"/>
      <c r="D46" s="1332"/>
      <c r="E46" s="1332"/>
      <c r="F46" s="1332"/>
      <c r="G46" s="1332"/>
      <c r="H46" s="1332"/>
      <c r="I46" s="1332"/>
      <c r="J46" s="1332"/>
      <c r="K46" s="1332"/>
      <c r="L46" s="1392"/>
      <c r="M46" s="1392"/>
      <c r="N46" s="1392"/>
      <c r="O46" s="1392"/>
      <c r="P46" s="1392"/>
      <c r="Q46" s="1392"/>
      <c r="R46" s="1207"/>
      <c r="S46" s="1207"/>
      <c r="T46" s="1207"/>
      <c r="U46" s="3675"/>
      <c r="V46" s="3675"/>
      <c r="W46" s="3675"/>
      <c r="X46" s="3675"/>
      <c r="Y46" s="3675"/>
      <c r="Z46" s="3675"/>
      <c r="AA46" s="3675"/>
      <c r="AB46" s="3675"/>
      <c r="AC46" s="1169"/>
      <c r="AD46" s="740"/>
      <c r="AE46" s="697"/>
      <c r="AF46" s="697"/>
      <c r="AG46" s="697"/>
      <c r="AV46" s="118"/>
    </row>
    <row r="47" spans="2:57" ht="12.75" customHeight="1">
      <c r="B47" s="86"/>
      <c r="C47" s="1332"/>
      <c r="D47" s="1332"/>
      <c r="E47" s="1332"/>
      <c r="F47" s="1332"/>
      <c r="G47" s="1332"/>
      <c r="H47" s="1332"/>
      <c r="I47" s="1332"/>
      <c r="J47" s="1332"/>
      <c r="K47" s="1332"/>
      <c r="L47" s="1169"/>
      <c r="M47" s="1169"/>
      <c r="N47" s="1169"/>
      <c r="O47" s="1169"/>
      <c r="P47" s="1169"/>
      <c r="Q47" s="1169"/>
      <c r="R47" s="1169"/>
      <c r="S47" s="1169"/>
      <c r="T47" s="1270"/>
      <c r="U47" s="3675"/>
      <c r="V47" s="3675"/>
      <c r="W47" s="3675"/>
      <c r="X47" s="3675"/>
      <c r="Y47" s="3675"/>
      <c r="Z47" s="3675"/>
      <c r="AA47" s="3675"/>
      <c r="AB47" s="3675"/>
      <c r="AC47" s="1169"/>
      <c r="AD47" s="740"/>
      <c r="AE47" s="697"/>
      <c r="AF47" s="697"/>
      <c r="AG47" s="697"/>
      <c r="AV47" s="118"/>
    </row>
    <row r="48" spans="2:57" ht="12.75" customHeight="1">
      <c r="B48" s="86"/>
      <c r="C48" s="1332"/>
      <c r="D48" s="1332"/>
      <c r="E48" s="1332"/>
      <c r="F48" s="1332"/>
      <c r="G48" s="1332"/>
      <c r="H48" s="1332"/>
      <c r="I48" s="1332"/>
      <c r="J48" s="1332"/>
      <c r="K48" s="1332"/>
      <c r="L48" s="1169"/>
      <c r="M48" s="1169"/>
      <c r="N48" s="1169"/>
      <c r="O48" s="1169"/>
      <c r="P48" s="1169"/>
      <c r="Q48" s="1169"/>
      <c r="R48" s="1169"/>
      <c r="S48" s="1169"/>
      <c r="T48" s="1169"/>
      <c r="U48" s="3265" t="s">
        <v>298</v>
      </c>
      <c r="V48" s="3265"/>
      <c r="W48" s="3265"/>
      <c r="X48" s="3265"/>
      <c r="Y48" s="3265"/>
      <c r="Z48" s="3265"/>
      <c r="AA48" s="3265"/>
      <c r="AB48" s="3265"/>
      <c r="AC48" s="1169"/>
      <c r="AD48" s="734"/>
      <c r="AE48" s="524"/>
      <c r="AF48" s="524"/>
      <c r="AG48" s="524"/>
      <c r="AV48" s="118"/>
    </row>
    <row r="49" spans="2:48" ht="12.75" customHeight="1">
      <c r="B49" s="86"/>
      <c r="C49" s="1332"/>
      <c r="D49" s="1332"/>
      <c r="E49" s="1332"/>
      <c r="F49" s="1332"/>
      <c r="G49" s="1332"/>
      <c r="H49" s="1332"/>
      <c r="I49" s="1332"/>
      <c r="J49" s="1332"/>
      <c r="K49" s="1332"/>
      <c r="L49" s="1169"/>
      <c r="M49" s="1169"/>
      <c r="N49" s="1169"/>
      <c r="O49" s="1169"/>
      <c r="P49" s="1169"/>
      <c r="Q49" s="1169"/>
      <c r="R49" s="1169"/>
      <c r="S49" s="1169"/>
      <c r="T49" s="1169"/>
      <c r="U49" s="3265"/>
      <c r="V49" s="3265"/>
      <c r="W49" s="3265"/>
      <c r="X49" s="3265"/>
      <c r="Y49" s="3265"/>
      <c r="Z49" s="3265"/>
      <c r="AA49" s="3265"/>
      <c r="AB49" s="3265"/>
      <c r="AC49" s="1169"/>
      <c r="AD49" s="741"/>
      <c r="AE49" s="698"/>
      <c r="AF49" s="698"/>
      <c r="AG49" s="698"/>
      <c r="AV49" s="118"/>
    </row>
    <row r="50" spans="2:48" ht="12.75" customHeight="1">
      <c r="B50" s="86"/>
      <c r="C50" s="1332"/>
      <c r="D50" s="1332"/>
      <c r="E50" s="1332"/>
      <c r="F50" s="1332"/>
      <c r="G50" s="1391"/>
      <c r="H50" s="1332"/>
      <c r="I50" s="1332"/>
      <c r="J50" s="1332"/>
      <c r="K50" s="1332"/>
      <c r="L50" s="1169"/>
      <c r="M50" s="1169"/>
      <c r="N50" s="1169"/>
      <c r="O50" s="1169"/>
      <c r="P50" s="1169"/>
      <c r="Q50" s="1169"/>
      <c r="R50" s="1169"/>
      <c r="S50" s="1169"/>
      <c r="T50" s="1169"/>
      <c r="U50" s="3265"/>
      <c r="V50" s="3265"/>
      <c r="W50" s="3265"/>
      <c r="X50" s="3265"/>
      <c r="Y50" s="3265"/>
      <c r="Z50" s="3265"/>
      <c r="AA50" s="3265"/>
      <c r="AB50" s="3265"/>
      <c r="AC50" s="1169"/>
      <c r="AD50" s="741"/>
      <c r="AE50" s="698"/>
      <c r="AF50" s="698"/>
      <c r="AG50" s="698"/>
      <c r="AV50" s="118"/>
    </row>
    <row r="51" spans="2:48" ht="12.75" customHeight="1">
      <c r="B51" s="86"/>
      <c r="C51" s="1332"/>
      <c r="D51" s="1332"/>
      <c r="E51" s="1332"/>
      <c r="F51" s="1332"/>
      <c r="G51" s="1332"/>
      <c r="H51" s="1332"/>
      <c r="I51" s="1332"/>
      <c r="J51" s="1332"/>
      <c r="K51" s="1332"/>
      <c r="L51" s="1169"/>
      <c r="M51" s="1169"/>
      <c r="N51" s="1169"/>
      <c r="O51" s="1169"/>
      <c r="P51" s="1169"/>
      <c r="Q51" s="1169"/>
      <c r="R51" s="1169"/>
      <c r="S51" s="1169"/>
      <c r="T51" s="1169"/>
      <c r="U51" s="3265"/>
      <c r="V51" s="3265"/>
      <c r="W51" s="3265"/>
      <c r="X51" s="3265"/>
      <c r="Y51" s="3265"/>
      <c r="Z51" s="3265"/>
      <c r="AA51" s="3265"/>
      <c r="AB51" s="3265"/>
      <c r="AC51" s="1169"/>
      <c r="AD51" s="734"/>
      <c r="AE51" s="524"/>
      <c r="AF51" s="524"/>
      <c r="AG51" s="524"/>
      <c r="AH51" s="524"/>
      <c r="AI51" s="163"/>
      <c r="AJ51" s="163"/>
      <c r="AK51" s="118"/>
      <c r="AL51" s="118"/>
      <c r="AM51" s="118"/>
      <c r="AV51" s="118"/>
    </row>
    <row r="52" spans="2:48" ht="12.95" customHeight="1">
      <c r="B52" s="86"/>
      <c r="C52" s="1332"/>
      <c r="D52" s="1332"/>
      <c r="E52" s="1332"/>
      <c r="F52" s="1332"/>
      <c r="G52" s="1332"/>
      <c r="H52" s="1332"/>
      <c r="I52" s="1332"/>
      <c r="J52" s="1332"/>
      <c r="K52" s="1332"/>
      <c r="L52" s="1169"/>
      <c r="M52" s="1169"/>
      <c r="N52" s="1169"/>
      <c r="O52" s="1169"/>
      <c r="P52" s="1169"/>
      <c r="Q52" s="1169"/>
      <c r="R52" s="1169"/>
      <c r="S52" s="1169"/>
      <c r="T52" s="1169"/>
      <c r="U52" s="1169"/>
      <c r="V52" s="1169"/>
      <c r="W52" s="1169"/>
      <c r="X52" s="1169"/>
      <c r="Y52" s="1169"/>
      <c r="Z52" s="1169"/>
      <c r="AA52" s="1169"/>
      <c r="AB52" s="1169"/>
      <c r="AC52" s="1169"/>
      <c r="AD52" s="742"/>
      <c r="AE52" s="699"/>
      <c r="AF52" s="699"/>
      <c r="AG52" s="699"/>
      <c r="AH52" s="699"/>
      <c r="AI52" s="163"/>
      <c r="AJ52" s="163"/>
      <c r="AK52" s="118"/>
      <c r="AL52" s="118"/>
      <c r="AM52" s="118"/>
      <c r="AV52" s="118"/>
    </row>
    <row r="53" spans="2:48" ht="12.95" customHeight="1">
      <c r="B53" s="86"/>
      <c r="C53" s="1332"/>
      <c r="D53" s="1332"/>
      <c r="E53" s="1332"/>
      <c r="F53" s="1332"/>
      <c r="G53" s="1332"/>
      <c r="H53" s="1332"/>
      <c r="I53" s="1332"/>
      <c r="J53" s="1332"/>
      <c r="K53" s="1332"/>
      <c r="L53" s="1292"/>
      <c r="M53" s="1292"/>
      <c r="N53" s="1292"/>
      <c r="O53" s="1359"/>
      <c r="P53" s="1359"/>
      <c r="Q53" s="1359"/>
      <c r="R53" s="1359"/>
      <c r="S53" s="1359"/>
      <c r="T53" s="1359"/>
      <c r="U53" s="1359"/>
      <c r="V53" s="1169"/>
      <c r="W53" s="1169"/>
      <c r="X53" s="1169"/>
      <c r="Y53" s="1169"/>
      <c r="Z53" s="1169"/>
      <c r="AA53" s="1169"/>
      <c r="AB53" s="1169"/>
      <c r="AC53" s="1169"/>
      <c r="AD53" s="742"/>
      <c r="AE53" s="699"/>
      <c r="AF53" s="699"/>
      <c r="AG53" s="699"/>
      <c r="AH53" s="699"/>
      <c r="AI53" s="163"/>
      <c r="AJ53" s="163"/>
      <c r="AK53" s="118"/>
      <c r="AL53" s="118"/>
      <c r="AM53" s="118"/>
      <c r="AV53" s="118"/>
    </row>
    <row r="54" spans="2:48" ht="12.95" customHeight="1">
      <c r="B54" s="86"/>
      <c r="C54" s="1332"/>
      <c r="D54" s="1332"/>
      <c r="E54" s="1332"/>
      <c r="F54" s="1332"/>
      <c r="G54" s="1332"/>
      <c r="H54" s="1332"/>
      <c r="I54" s="1332"/>
      <c r="J54" s="1332"/>
      <c r="K54" s="1332"/>
      <c r="L54" s="1393"/>
      <c r="M54" s="1393"/>
      <c r="N54" s="1393"/>
      <c r="O54" s="1393"/>
      <c r="P54" s="1393"/>
      <c r="Q54" s="1393"/>
      <c r="R54" s="1393"/>
      <c r="S54" s="1393"/>
      <c r="T54" s="1393"/>
      <c r="U54" s="1393"/>
      <c r="V54" s="1169"/>
      <c r="W54" s="1169"/>
      <c r="X54" s="1169"/>
      <c r="Y54" s="1169"/>
      <c r="Z54" s="1169"/>
      <c r="AA54" s="1169"/>
      <c r="AB54" s="1169"/>
      <c r="AC54" s="1169"/>
      <c r="AD54" s="734"/>
      <c r="AE54" s="524"/>
      <c r="AF54" s="524"/>
      <c r="AG54" s="524"/>
      <c r="AH54" s="524"/>
      <c r="AI54" s="163"/>
      <c r="AJ54" s="163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</row>
    <row r="55" spans="2:48" ht="12.75" customHeight="1">
      <c r="B55" s="86"/>
      <c r="C55" s="1332"/>
      <c r="D55" s="1332"/>
      <c r="E55" s="1332"/>
      <c r="F55" s="1332"/>
      <c r="G55" s="1332"/>
      <c r="H55" s="1332"/>
      <c r="I55" s="1332"/>
      <c r="J55" s="1332"/>
      <c r="K55" s="1332"/>
      <c r="L55" s="1393"/>
      <c r="M55" s="1393"/>
      <c r="N55" s="1393"/>
      <c r="O55" s="1393"/>
      <c r="P55" s="1393"/>
      <c r="Q55" s="1393"/>
      <c r="R55" s="1393"/>
      <c r="S55" s="1393"/>
      <c r="T55" s="1393"/>
      <c r="U55" s="1393"/>
      <c r="V55" s="1169"/>
      <c r="W55" s="1169"/>
      <c r="X55" s="1169"/>
      <c r="Y55" s="1169"/>
      <c r="Z55" s="1169"/>
      <c r="AA55" s="1169"/>
      <c r="AB55" s="1169"/>
      <c r="AC55" s="1169"/>
      <c r="AD55" s="743"/>
      <c r="AE55" s="626"/>
      <c r="AF55" s="626"/>
      <c r="AG55" s="626"/>
      <c r="AH55" s="626"/>
      <c r="AI55" s="163"/>
      <c r="AJ55" s="163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</row>
    <row r="56" spans="2:48" ht="12.95" customHeight="1">
      <c r="B56" s="86"/>
      <c r="C56" s="1332"/>
      <c r="D56" s="1332"/>
      <c r="E56" s="1332"/>
      <c r="F56" s="1332"/>
      <c r="G56" s="1332"/>
      <c r="H56" s="1332"/>
      <c r="I56" s="1332"/>
      <c r="J56" s="1332"/>
      <c r="K56" s="1332"/>
      <c r="L56" s="1393"/>
      <c r="M56" s="1393"/>
      <c r="N56" s="1393"/>
      <c r="O56" s="1393"/>
      <c r="P56" s="1393"/>
      <c r="Q56" s="1393"/>
      <c r="R56" s="1393"/>
      <c r="S56" s="1393"/>
      <c r="T56" s="1393"/>
      <c r="U56" s="1393"/>
      <c r="V56" s="1169"/>
      <c r="W56" s="1169"/>
      <c r="X56" s="1169"/>
      <c r="Y56" s="1169"/>
      <c r="Z56" s="1169"/>
      <c r="AA56" s="1169"/>
      <c r="AB56" s="1169"/>
      <c r="AC56" s="1169"/>
      <c r="AD56" s="743"/>
      <c r="AE56" s="626"/>
      <c r="AF56" s="626"/>
      <c r="AG56" s="626"/>
      <c r="AH56" s="626"/>
      <c r="AI56" s="163"/>
      <c r="AO56" s="118"/>
      <c r="AP56" s="118"/>
      <c r="AQ56" s="118"/>
      <c r="AR56" s="118"/>
      <c r="AS56" s="118"/>
      <c r="AT56" s="118"/>
      <c r="AU56" s="118"/>
      <c r="AV56" s="118"/>
    </row>
    <row r="57" spans="2:48" ht="12.95" customHeight="1">
      <c r="B57" s="86"/>
      <c r="C57" s="1332"/>
      <c r="D57" s="1332"/>
      <c r="E57" s="1332"/>
      <c r="F57" s="1332"/>
      <c r="G57" s="1332"/>
      <c r="H57" s="1332"/>
      <c r="I57" s="1332"/>
      <c r="J57" s="1332"/>
      <c r="K57" s="1332"/>
      <c r="L57" s="1393"/>
      <c r="M57" s="1393"/>
      <c r="N57" s="1393"/>
      <c r="O57" s="1393"/>
      <c r="P57" s="1393"/>
      <c r="Q57" s="1393"/>
      <c r="R57" s="1393"/>
      <c r="S57" s="1393"/>
      <c r="T57" s="1393"/>
      <c r="U57" s="1393"/>
      <c r="V57" s="1393"/>
      <c r="W57" s="1393"/>
      <c r="X57" s="1393"/>
      <c r="Y57" s="1393"/>
      <c r="Z57" s="1393"/>
      <c r="AA57" s="1285"/>
      <c r="AB57" s="1169"/>
      <c r="AC57" s="1169"/>
      <c r="AD57" s="734"/>
      <c r="AE57" s="524"/>
      <c r="AF57" s="524"/>
      <c r="AG57" s="524"/>
      <c r="AH57" s="524"/>
      <c r="AI57" s="163"/>
      <c r="AU57" s="118"/>
      <c r="AV57" s="118"/>
    </row>
    <row r="58" spans="2:48" ht="5.25" customHeight="1">
      <c r="B58" s="86"/>
      <c r="C58" s="1393"/>
      <c r="D58" s="1393"/>
      <c r="E58" s="1393"/>
      <c r="F58" s="1393"/>
      <c r="G58" s="1393"/>
      <c r="H58" s="1393"/>
      <c r="I58" s="1393"/>
      <c r="J58" s="1393"/>
      <c r="K58" s="1393"/>
      <c r="L58" s="1169"/>
      <c r="M58" s="1169"/>
      <c r="N58" s="1169"/>
      <c r="O58" s="1169"/>
      <c r="P58" s="1169"/>
      <c r="Q58" s="1169"/>
      <c r="R58" s="1169"/>
      <c r="S58" s="1169"/>
      <c r="T58" s="1169"/>
      <c r="U58" s="1169"/>
      <c r="V58" s="1169"/>
      <c r="W58" s="1169"/>
      <c r="X58" s="1169"/>
      <c r="Y58" s="1169"/>
      <c r="Z58" s="1169"/>
      <c r="AA58" s="1359"/>
      <c r="AB58" s="1359"/>
      <c r="AC58" s="1359"/>
      <c r="AD58" s="1364"/>
      <c r="AE58" s="112"/>
      <c r="AF58" s="112"/>
      <c r="AG58" s="112"/>
      <c r="AI58" s="163"/>
    </row>
    <row r="59" spans="2:48" ht="0.75" customHeight="1" thickBot="1">
      <c r="B59" s="86"/>
      <c r="C59" s="1197"/>
      <c r="D59" s="1197"/>
      <c r="E59" s="1197"/>
      <c r="F59" s="1197"/>
      <c r="G59" s="1197"/>
      <c r="H59" s="1197"/>
      <c r="I59" s="1197"/>
      <c r="J59" s="1197"/>
      <c r="K59" s="1197"/>
      <c r="L59" s="1197"/>
      <c r="M59" s="1197"/>
      <c r="N59" s="1197"/>
      <c r="O59" s="1197"/>
      <c r="P59" s="1197"/>
      <c r="Q59" s="1197"/>
      <c r="R59" s="1197"/>
      <c r="S59" s="1197"/>
      <c r="T59" s="1197"/>
      <c r="U59" s="1197"/>
      <c r="V59" s="1207"/>
      <c r="W59" s="1207"/>
      <c r="X59" s="1197"/>
      <c r="Y59" s="1197"/>
      <c r="Z59" s="1197"/>
      <c r="AA59" s="1185"/>
      <c r="AB59" s="1185"/>
      <c r="AC59" s="1185"/>
      <c r="AD59" s="1361"/>
      <c r="AE59" s="95"/>
      <c r="AF59" s="95"/>
      <c r="AG59" s="104"/>
      <c r="AI59" s="163"/>
      <c r="AJ59" s="163"/>
    </row>
    <row r="60" spans="2:48" ht="5.25" customHeight="1">
      <c r="B60" s="115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81"/>
      <c r="W60" s="81"/>
      <c r="X60" s="81"/>
      <c r="Y60" s="81"/>
      <c r="Z60" s="81"/>
      <c r="AA60" s="81"/>
      <c r="AB60" s="81"/>
      <c r="AC60" s="81"/>
      <c r="AD60" s="93"/>
      <c r="AE60" s="104"/>
      <c r="AF60" s="104"/>
      <c r="AG60" s="104"/>
      <c r="AI60" s="163"/>
      <c r="AJ60" s="163"/>
    </row>
    <row r="61" spans="2:48" ht="1.5" hidden="1" customHeight="1">
      <c r="B61" s="86"/>
      <c r="C61" s="1184"/>
      <c r="D61" s="1184"/>
      <c r="E61" s="1184"/>
      <c r="F61" s="1185"/>
      <c r="G61" s="1185"/>
      <c r="H61" s="1185"/>
      <c r="I61" s="1185"/>
      <c r="J61" s="1185"/>
      <c r="K61" s="1185"/>
      <c r="L61" s="1185"/>
      <c r="M61" s="1185"/>
      <c r="N61" s="1185"/>
      <c r="O61" s="1185"/>
      <c r="P61" s="1185"/>
      <c r="Q61" s="1185"/>
      <c r="R61" s="1185"/>
      <c r="S61" s="1185"/>
      <c r="T61" s="1185"/>
      <c r="U61" s="1185"/>
      <c r="V61" s="1186"/>
      <c r="W61" s="1186"/>
      <c r="X61" s="1186"/>
      <c r="Y61" s="1186"/>
      <c r="Z61" s="1186"/>
      <c r="AA61" s="1186"/>
      <c r="AB61" s="1186"/>
      <c r="AC61" s="1186"/>
      <c r="AD61" s="89"/>
      <c r="AE61" s="90"/>
      <c r="AF61" s="90"/>
      <c r="AG61" s="90"/>
      <c r="AI61" s="163"/>
      <c r="AJ61" s="163"/>
    </row>
    <row r="62" spans="2:48" ht="12.75" customHeight="1">
      <c r="B62" s="86"/>
      <c r="C62" s="3673"/>
      <c r="D62" s="3673"/>
      <c r="E62" s="3673"/>
      <c r="F62" s="3673"/>
      <c r="G62" s="3673"/>
      <c r="H62" s="3673"/>
      <c r="I62" s="1394"/>
      <c r="J62" s="3674"/>
      <c r="K62" s="3674"/>
      <c r="L62" s="3674"/>
      <c r="M62" s="3674"/>
      <c r="N62" s="3674"/>
      <c r="O62" s="3674"/>
      <c r="P62" s="3674"/>
      <c r="Q62" s="1188"/>
      <c r="R62" s="3674"/>
      <c r="S62" s="3674"/>
      <c r="T62" s="3674"/>
      <c r="U62" s="3674"/>
      <c r="V62" s="3674"/>
      <c r="W62" s="3674"/>
      <c r="X62" s="1189"/>
      <c r="Y62" s="3678"/>
      <c r="Z62" s="3678"/>
      <c r="AA62" s="3678"/>
      <c r="AB62" s="3678"/>
      <c r="AC62" s="3678"/>
      <c r="AD62" s="3679"/>
      <c r="AE62" s="164"/>
      <c r="AF62" s="164"/>
      <c r="AG62" s="104"/>
      <c r="AI62" s="163"/>
      <c r="AJ62" s="163"/>
    </row>
    <row r="63" spans="2:48" ht="12.75" customHeight="1">
      <c r="B63" s="86"/>
      <c r="C63" s="3673"/>
      <c r="D63" s="3673"/>
      <c r="E63" s="3673"/>
      <c r="F63" s="3673"/>
      <c r="G63" s="3673"/>
      <c r="H63" s="3673"/>
      <c r="I63" s="1394"/>
      <c r="J63" s="3674"/>
      <c r="K63" s="3674"/>
      <c r="L63" s="3674"/>
      <c r="M63" s="3674"/>
      <c r="N63" s="3674"/>
      <c r="O63" s="3674"/>
      <c r="P63" s="3674"/>
      <c r="Q63" s="1188"/>
      <c r="R63" s="3674"/>
      <c r="S63" s="3674"/>
      <c r="T63" s="3674"/>
      <c r="U63" s="3674"/>
      <c r="V63" s="3674"/>
      <c r="W63" s="3674"/>
      <c r="X63" s="1189"/>
      <c r="Y63" s="3678"/>
      <c r="Z63" s="3678"/>
      <c r="AA63" s="3678"/>
      <c r="AB63" s="3678"/>
      <c r="AC63" s="3678"/>
      <c r="AD63" s="3679"/>
      <c r="AE63" s="164"/>
      <c r="AF63" s="164"/>
      <c r="AG63" s="104"/>
      <c r="AI63" s="163"/>
      <c r="AJ63" s="163"/>
    </row>
    <row r="64" spans="2:48" ht="10.5" customHeight="1">
      <c r="B64" s="86"/>
      <c r="C64" s="2225" t="s">
        <v>97</v>
      </c>
      <c r="D64" s="2225"/>
      <c r="E64" s="2225"/>
      <c r="F64" s="2225"/>
      <c r="G64" s="2225"/>
      <c r="H64" s="2225"/>
      <c r="I64" s="1204"/>
      <c r="J64" s="2225" t="s">
        <v>31</v>
      </c>
      <c r="K64" s="2225"/>
      <c r="L64" s="2225"/>
      <c r="M64" s="2225"/>
      <c r="N64" s="2225"/>
      <c r="O64" s="2225"/>
      <c r="P64" s="2225"/>
      <c r="Q64" s="1204"/>
      <c r="R64" s="2225" t="s">
        <v>30</v>
      </c>
      <c r="S64" s="2225"/>
      <c r="T64" s="2225"/>
      <c r="U64" s="2225"/>
      <c r="V64" s="2225"/>
      <c r="W64" s="2225"/>
      <c r="X64" s="1169"/>
      <c r="Y64" s="2225" t="s">
        <v>29</v>
      </c>
      <c r="Z64" s="2225"/>
      <c r="AA64" s="2225"/>
      <c r="AB64" s="2225"/>
      <c r="AC64" s="2225"/>
      <c r="AD64" s="3676"/>
      <c r="AE64" s="139"/>
      <c r="AF64" s="139"/>
      <c r="AG64" s="104"/>
      <c r="AI64" s="163"/>
      <c r="AJ64" s="163"/>
    </row>
    <row r="65" spans="2:36" ht="16.5" customHeight="1" thickBot="1">
      <c r="B65" s="138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2226"/>
      <c r="S65" s="2226"/>
      <c r="T65" s="2226"/>
      <c r="U65" s="2226"/>
      <c r="V65" s="2226"/>
      <c r="W65" s="2226"/>
      <c r="X65" s="137"/>
      <c r="Y65" s="2226"/>
      <c r="Z65" s="2226"/>
      <c r="AA65" s="2226"/>
      <c r="AB65" s="2226"/>
      <c r="AC65" s="2226"/>
      <c r="AD65" s="3677"/>
      <c r="AE65" s="1204"/>
      <c r="AF65" s="139"/>
      <c r="AG65" s="104"/>
      <c r="AH65" s="1169"/>
      <c r="AI65" s="1168"/>
      <c r="AJ65" s="1168"/>
    </row>
    <row r="66" spans="2:36" ht="6.75" customHeight="1">
      <c r="C66" s="118"/>
      <c r="D66" s="135"/>
      <c r="E66" s="135"/>
      <c r="F66" s="135"/>
      <c r="G66" s="135"/>
      <c r="H66" s="135"/>
      <c r="I66" s="135"/>
      <c r="J66" s="135"/>
      <c r="K66" s="135"/>
      <c r="L66" s="85"/>
      <c r="M66" s="135"/>
      <c r="N66" s="135"/>
      <c r="O66" s="135"/>
      <c r="P66" s="820"/>
      <c r="Q66" s="904"/>
      <c r="R66" s="820"/>
      <c r="S66" s="820"/>
      <c r="T66" s="82"/>
      <c r="U66" s="820"/>
      <c r="V66" s="820"/>
      <c r="W66" s="820"/>
      <c r="X66" s="820"/>
      <c r="Y66" s="820"/>
      <c r="Z66" s="85"/>
      <c r="AA66" s="85"/>
      <c r="AB66" s="135"/>
      <c r="AC66" s="135"/>
      <c r="AD66" s="135"/>
      <c r="AE66" s="135"/>
      <c r="AF66" s="135"/>
      <c r="AG66" s="135"/>
      <c r="AH66" s="1158"/>
      <c r="AI66" s="1168"/>
      <c r="AJ66" s="1168"/>
    </row>
    <row r="67" spans="2:36">
      <c r="AH67" s="1169"/>
      <c r="AI67" s="1168"/>
      <c r="AJ67" s="1168"/>
    </row>
    <row r="68" spans="2:36">
      <c r="AI68" s="163"/>
      <c r="AJ68" s="163"/>
    </row>
    <row r="69" spans="2:36">
      <c r="AI69" s="163"/>
      <c r="AJ69" s="163"/>
    </row>
    <row r="70" spans="2:36">
      <c r="AI70" s="163"/>
      <c r="AJ70" s="163"/>
    </row>
    <row r="71" spans="2:36">
      <c r="AI71" s="163"/>
      <c r="AJ71" s="163"/>
    </row>
  </sheetData>
  <sheetProtection selectLockedCells="1"/>
  <mergeCells count="104">
    <mergeCell ref="B27:K28"/>
    <mergeCell ref="B29:K34"/>
    <mergeCell ref="AA26:AB26"/>
    <mergeCell ref="AC26:AD26"/>
    <mergeCell ref="C26:E26"/>
    <mergeCell ref="AA4:AB9"/>
    <mergeCell ref="V15:Z15"/>
    <mergeCell ref="X16:X18"/>
    <mergeCell ref="Y16:Y18"/>
    <mergeCell ref="Z16:Z18"/>
    <mergeCell ref="AC17:AD18"/>
    <mergeCell ref="AA15:AD16"/>
    <mergeCell ref="AA17:AB18"/>
    <mergeCell ref="AC4:AC9"/>
    <mergeCell ref="V6:Y6"/>
    <mergeCell ref="V16:W18"/>
    <mergeCell ref="T15:U15"/>
    <mergeCell ref="T16:T18"/>
    <mergeCell ref="U16:U18"/>
    <mergeCell ref="P15:S15"/>
    <mergeCell ref="AA22:AB22"/>
    <mergeCell ref="AC22:AD22"/>
    <mergeCell ref="R25:S25"/>
    <mergeCell ref="AA25:AB25"/>
    <mergeCell ref="AC25:AD25"/>
    <mergeCell ref="AC23:AD23"/>
    <mergeCell ref="C24:E24"/>
    <mergeCell ref="L24:O24"/>
    <mergeCell ref="P24:Q24"/>
    <mergeCell ref="R24:S24"/>
    <mergeCell ref="AA24:AB24"/>
    <mergeCell ref="AC24:AD24"/>
    <mergeCell ref="C23:E23"/>
    <mergeCell ref="L23:O23"/>
    <mergeCell ref="P23:Q23"/>
    <mergeCell ref="R23:S23"/>
    <mergeCell ref="AA23:AB23"/>
    <mergeCell ref="C64:H64"/>
    <mergeCell ref="J64:P64"/>
    <mergeCell ref="C62:H63"/>
    <mergeCell ref="J62:P63"/>
    <mergeCell ref="R62:W63"/>
    <mergeCell ref="R64:W65"/>
    <mergeCell ref="U43:AB47"/>
    <mergeCell ref="U48:AB51"/>
    <mergeCell ref="U41:AB42"/>
    <mergeCell ref="Y64:AD65"/>
    <mergeCell ref="Y62:AD63"/>
    <mergeCell ref="V22:W22"/>
    <mergeCell ref="V23:W23"/>
    <mergeCell ref="V24:W24"/>
    <mergeCell ref="V25:W25"/>
    <mergeCell ref="V26:W26"/>
    <mergeCell ref="C22:E22"/>
    <mergeCell ref="L22:O22"/>
    <mergeCell ref="P22:Q22"/>
    <mergeCell ref="R22:S22"/>
    <mergeCell ref="L26:O26"/>
    <mergeCell ref="P26:Q26"/>
    <mergeCell ref="R26:S26"/>
    <mergeCell ref="C25:E25"/>
    <mergeCell ref="L25:O25"/>
    <mergeCell ref="P25:Q25"/>
    <mergeCell ref="AA21:AB21"/>
    <mergeCell ref="AC21:AD21"/>
    <mergeCell ref="P19:Q20"/>
    <mergeCell ref="R19:S20"/>
    <mergeCell ref="T19:U20"/>
    <mergeCell ref="AA19:AB20"/>
    <mergeCell ref="AC19:AD20"/>
    <mergeCell ref="V19:Z20"/>
    <mergeCell ref="B19:B20"/>
    <mergeCell ref="C19:E20"/>
    <mergeCell ref="F19:H19"/>
    <mergeCell ref="I19:K19"/>
    <mergeCell ref="L19:O20"/>
    <mergeCell ref="V21:W21"/>
    <mergeCell ref="C21:E21"/>
    <mergeCell ref="L21:O21"/>
    <mergeCell ref="P21:Q21"/>
    <mergeCell ref="R21:S21"/>
    <mergeCell ref="B15:E18"/>
    <mergeCell ref="F15:K17"/>
    <mergeCell ref="L15:O18"/>
    <mergeCell ref="P16:Q18"/>
    <mergeCell ref="B7:H7"/>
    <mergeCell ref="I7:T7"/>
    <mergeCell ref="V7:Y7"/>
    <mergeCell ref="B3:H3"/>
    <mergeCell ref="I3:T3"/>
    <mergeCell ref="V3:Z3"/>
    <mergeCell ref="B4:H4"/>
    <mergeCell ref="I4:S4"/>
    <mergeCell ref="F18:H18"/>
    <mergeCell ref="I18:K18"/>
    <mergeCell ref="R16:S18"/>
    <mergeCell ref="B8:H8"/>
    <mergeCell ref="I8:T8"/>
    <mergeCell ref="B9:H9"/>
    <mergeCell ref="I9:T9"/>
    <mergeCell ref="B5:H6"/>
    <mergeCell ref="I5:T6"/>
    <mergeCell ref="V5:Y5"/>
    <mergeCell ref="B10:AD14"/>
  </mergeCells>
  <printOptions horizontalCentered="1"/>
  <pageMargins left="0" right="0" top="0" bottom="0.17" header="0" footer="0"/>
  <pageSetup paperSize="9" scale="9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"/>
  <sheetViews>
    <sheetView workbookViewId="0"/>
  </sheetViews>
  <sheetFormatPr defaultRowHeight="12.75"/>
  <sheetData/>
  <phoneticPr fontId="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B1:BC65"/>
  <sheetViews>
    <sheetView view="pageBreakPreview" topLeftCell="A23" zoomScaleNormal="100" zoomScaleSheetLayoutView="100" workbookViewId="0">
      <selection activeCell="C18" sqref="C18:AL22"/>
    </sheetView>
  </sheetViews>
  <sheetFormatPr defaultRowHeight="12.75"/>
  <cols>
    <col min="1" max="1" width="18.7109375" style="281" customWidth="1"/>
    <col min="2" max="2" width="2.140625" style="281" customWidth="1"/>
    <col min="3" max="3" width="3" style="281" customWidth="1"/>
    <col min="4" max="4" width="2.7109375" style="281" customWidth="1"/>
    <col min="5" max="5" width="5.140625" style="281" customWidth="1"/>
    <col min="6" max="6" width="4.5703125" style="281" customWidth="1"/>
    <col min="7" max="7" width="4.140625" style="281" customWidth="1"/>
    <col min="8" max="8" width="1.28515625" style="281" customWidth="1"/>
    <col min="9" max="9" width="3.42578125" style="281" customWidth="1"/>
    <col min="10" max="10" width="7.42578125" style="281" customWidth="1"/>
    <col min="11" max="11" width="10.7109375" style="281" customWidth="1"/>
    <col min="12" max="12" width="1.85546875" style="281" customWidth="1"/>
    <col min="13" max="13" width="3.85546875" style="281" customWidth="1"/>
    <col min="14" max="14" width="4.140625" style="281" customWidth="1"/>
    <col min="15" max="15" width="3.28515625" style="281" customWidth="1"/>
    <col min="16" max="16" width="3.7109375" style="281" customWidth="1"/>
    <col min="17" max="17" width="3.5703125" style="281" customWidth="1"/>
    <col min="18" max="18" width="2.7109375" style="281" customWidth="1"/>
    <col min="19" max="19" width="9.28515625" style="281" customWidth="1"/>
    <col min="20" max="23" width="2.140625" style="281" customWidth="1"/>
    <col min="24" max="24" width="2.5703125" style="281" customWidth="1"/>
    <col min="25" max="25" width="4.5703125" style="281" customWidth="1"/>
    <col min="26" max="26" width="3.5703125" style="281" customWidth="1"/>
    <col min="27" max="27" width="2" style="281" customWidth="1"/>
    <col min="28" max="28" width="1.5703125" style="281" customWidth="1"/>
    <col min="29" max="29" width="0.140625" style="281" customWidth="1"/>
    <col min="30" max="30" width="0.85546875" style="281" hidden="1" customWidth="1"/>
    <col min="31" max="31" width="0.7109375" style="281" hidden="1" customWidth="1"/>
    <col min="32" max="32" width="2.42578125" style="281" customWidth="1"/>
    <col min="33" max="33" width="0.140625" style="281" hidden="1" customWidth="1"/>
    <col min="34" max="34" width="3.28515625" style="281" customWidth="1"/>
    <col min="35" max="36" width="2.7109375" style="281" customWidth="1"/>
    <col min="37" max="38" width="5.140625" style="281" customWidth="1"/>
    <col min="39" max="69" width="2.7109375" style="281" customWidth="1"/>
    <col min="70" max="70" width="5.28515625" style="281" bestFit="1" customWidth="1"/>
    <col min="71" max="71" width="21.85546875" style="281" bestFit="1" customWidth="1"/>
    <col min="72" max="72" width="5.5703125" style="281" bestFit="1" customWidth="1"/>
    <col min="73" max="73" width="18.140625" style="281" bestFit="1" customWidth="1"/>
    <col min="74" max="74" width="5.28515625" style="281" bestFit="1" customWidth="1"/>
    <col min="75" max="75" width="22.140625" style="281" bestFit="1" customWidth="1"/>
    <col min="76" max="76" width="5.5703125" style="281" bestFit="1" customWidth="1"/>
    <col min="77" max="107" width="5.7109375" style="281" customWidth="1"/>
    <col min="108" max="251" width="9.140625" style="281"/>
    <col min="252" max="252" width="18.7109375" style="281" customWidth="1"/>
    <col min="253" max="253" width="2.140625" style="281" customWidth="1"/>
    <col min="254" max="254" width="3" style="281" customWidth="1"/>
    <col min="255" max="255" width="2.7109375" style="281" customWidth="1"/>
    <col min="256" max="257" width="3.28515625" style="281" customWidth="1"/>
    <col min="258" max="258" width="1.42578125" style="281" customWidth="1"/>
    <col min="259" max="259" width="3.5703125" style="281" customWidth="1"/>
    <col min="260" max="260" width="4" style="281" customWidth="1"/>
    <col min="261" max="261" width="1.28515625" style="281" customWidth="1"/>
    <col min="262" max="262" width="1.7109375" style="281" customWidth="1"/>
    <col min="263" max="263" width="6.5703125" style="281" customWidth="1"/>
    <col min="264" max="264" width="3.28515625" style="281" customWidth="1"/>
    <col min="265" max="265" width="1.7109375" style="281" customWidth="1"/>
    <col min="266" max="266" width="1.85546875" style="281" customWidth="1"/>
    <col min="267" max="267" width="2.7109375" style="281" customWidth="1"/>
    <col min="268" max="268" width="1.85546875" style="281" customWidth="1"/>
    <col min="269" max="274" width="3.28515625" style="281" customWidth="1"/>
    <col min="275" max="275" width="2.140625" style="281" customWidth="1"/>
    <col min="276" max="276" width="2.7109375" style="281" customWidth="1"/>
    <col min="277" max="277" width="2.5703125" style="281" customWidth="1"/>
    <col min="278" max="278" width="1.28515625" style="281" customWidth="1"/>
    <col min="279" max="279" width="1" style="281" customWidth="1"/>
    <col min="280" max="280" width="2.7109375" style="281" customWidth="1"/>
    <col min="281" max="281" width="4.5703125" style="281" customWidth="1"/>
    <col min="282" max="282" width="5.28515625" style="281" customWidth="1"/>
    <col min="283" max="283" width="5.140625" style="281" customWidth="1"/>
    <col min="284" max="284" width="1.85546875" style="281" customWidth="1"/>
    <col min="285" max="285" width="0.7109375" style="281" customWidth="1"/>
    <col min="286" max="286" width="2.28515625" style="281" customWidth="1"/>
    <col min="287" max="287" width="1.7109375" style="281" customWidth="1"/>
    <col min="288" max="289" width="2.7109375" style="281" customWidth="1"/>
    <col min="290" max="290" width="5.7109375" style="281" customWidth="1"/>
    <col min="291" max="325" width="2.7109375" style="281" customWidth="1"/>
    <col min="326" max="326" width="5.28515625" style="281" bestFit="1" customWidth="1"/>
    <col min="327" max="327" width="21.85546875" style="281" bestFit="1" customWidth="1"/>
    <col min="328" max="328" width="5.5703125" style="281" bestFit="1" customWidth="1"/>
    <col min="329" max="329" width="18.140625" style="281" bestFit="1" customWidth="1"/>
    <col min="330" max="330" width="5.28515625" style="281" bestFit="1" customWidth="1"/>
    <col min="331" max="331" width="22.140625" style="281" bestFit="1" customWidth="1"/>
    <col min="332" max="332" width="5.5703125" style="281" bestFit="1" customWidth="1"/>
    <col min="333" max="363" width="5.7109375" style="281" customWidth="1"/>
    <col min="364" max="507" width="9.140625" style="281"/>
    <col min="508" max="508" width="18.7109375" style="281" customWidth="1"/>
    <col min="509" max="509" width="2.140625" style="281" customWidth="1"/>
    <col min="510" max="510" width="3" style="281" customWidth="1"/>
    <col min="511" max="511" width="2.7109375" style="281" customWidth="1"/>
    <col min="512" max="513" width="3.28515625" style="281" customWidth="1"/>
    <col min="514" max="514" width="1.42578125" style="281" customWidth="1"/>
    <col min="515" max="515" width="3.5703125" style="281" customWidth="1"/>
    <col min="516" max="516" width="4" style="281" customWidth="1"/>
    <col min="517" max="517" width="1.28515625" style="281" customWidth="1"/>
    <col min="518" max="518" width="1.7109375" style="281" customWidth="1"/>
    <col min="519" max="519" width="6.5703125" style="281" customWidth="1"/>
    <col min="520" max="520" width="3.28515625" style="281" customWidth="1"/>
    <col min="521" max="521" width="1.7109375" style="281" customWidth="1"/>
    <col min="522" max="522" width="1.85546875" style="281" customWidth="1"/>
    <col min="523" max="523" width="2.7109375" style="281" customWidth="1"/>
    <col min="524" max="524" width="1.85546875" style="281" customWidth="1"/>
    <col min="525" max="530" width="3.28515625" style="281" customWidth="1"/>
    <col min="531" max="531" width="2.140625" style="281" customWidth="1"/>
    <col min="532" max="532" width="2.7109375" style="281" customWidth="1"/>
    <col min="533" max="533" width="2.5703125" style="281" customWidth="1"/>
    <col min="534" max="534" width="1.28515625" style="281" customWidth="1"/>
    <col min="535" max="535" width="1" style="281" customWidth="1"/>
    <col min="536" max="536" width="2.7109375" style="281" customWidth="1"/>
    <col min="537" max="537" width="4.5703125" style="281" customWidth="1"/>
    <col min="538" max="538" width="5.28515625" style="281" customWidth="1"/>
    <col min="539" max="539" width="5.140625" style="281" customWidth="1"/>
    <col min="540" max="540" width="1.85546875" style="281" customWidth="1"/>
    <col min="541" max="541" width="0.7109375" style="281" customWidth="1"/>
    <col min="542" max="542" width="2.28515625" style="281" customWidth="1"/>
    <col min="543" max="543" width="1.7109375" style="281" customWidth="1"/>
    <col min="544" max="545" width="2.7109375" style="281" customWidth="1"/>
    <col min="546" max="546" width="5.7109375" style="281" customWidth="1"/>
    <col min="547" max="581" width="2.7109375" style="281" customWidth="1"/>
    <col min="582" max="582" width="5.28515625" style="281" bestFit="1" customWidth="1"/>
    <col min="583" max="583" width="21.85546875" style="281" bestFit="1" customWidth="1"/>
    <col min="584" max="584" width="5.5703125" style="281" bestFit="1" customWidth="1"/>
    <col min="585" max="585" width="18.140625" style="281" bestFit="1" customWidth="1"/>
    <col min="586" max="586" width="5.28515625" style="281" bestFit="1" customWidth="1"/>
    <col min="587" max="587" width="22.140625" style="281" bestFit="1" customWidth="1"/>
    <col min="588" max="588" width="5.5703125" style="281" bestFit="1" customWidth="1"/>
    <col min="589" max="619" width="5.7109375" style="281" customWidth="1"/>
    <col min="620" max="763" width="9.140625" style="281"/>
    <col min="764" max="764" width="18.7109375" style="281" customWidth="1"/>
    <col min="765" max="765" width="2.140625" style="281" customWidth="1"/>
    <col min="766" max="766" width="3" style="281" customWidth="1"/>
    <col min="767" max="767" width="2.7109375" style="281" customWidth="1"/>
    <col min="768" max="769" width="3.28515625" style="281" customWidth="1"/>
    <col min="770" max="770" width="1.42578125" style="281" customWidth="1"/>
    <col min="771" max="771" width="3.5703125" style="281" customWidth="1"/>
    <col min="772" max="772" width="4" style="281" customWidth="1"/>
    <col min="773" max="773" width="1.28515625" style="281" customWidth="1"/>
    <col min="774" max="774" width="1.7109375" style="281" customWidth="1"/>
    <col min="775" max="775" width="6.5703125" style="281" customWidth="1"/>
    <col min="776" max="776" width="3.28515625" style="281" customWidth="1"/>
    <col min="777" max="777" width="1.7109375" style="281" customWidth="1"/>
    <col min="778" max="778" width="1.85546875" style="281" customWidth="1"/>
    <col min="779" max="779" width="2.7109375" style="281" customWidth="1"/>
    <col min="780" max="780" width="1.85546875" style="281" customWidth="1"/>
    <col min="781" max="786" width="3.28515625" style="281" customWidth="1"/>
    <col min="787" max="787" width="2.140625" style="281" customWidth="1"/>
    <col min="788" max="788" width="2.7109375" style="281" customWidth="1"/>
    <col min="789" max="789" width="2.5703125" style="281" customWidth="1"/>
    <col min="790" max="790" width="1.28515625" style="281" customWidth="1"/>
    <col min="791" max="791" width="1" style="281" customWidth="1"/>
    <col min="792" max="792" width="2.7109375" style="281" customWidth="1"/>
    <col min="793" max="793" width="4.5703125" style="281" customWidth="1"/>
    <col min="794" max="794" width="5.28515625" style="281" customWidth="1"/>
    <col min="795" max="795" width="5.140625" style="281" customWidth="1"/>
    <col min="796" max="796" width="1.85546875" style="281" customWidth="1"/>
    <col min="797" max="797" width="0.7109375" style="281" customWidth="1"/>
    <col min="798" max="798" width="2.28515625" style="281" customWidth="1"/>
    <col min="799" max="799" width="1.7109375" style="281" customWidth="1"/>
    <col min="800" max="801" width="2.7109375" style="281" customWidth="1"/>
    <col min="802" max="802" width="5.7109375" style="281" customWidth="1"/>
    <col min="803" max="837" width="2.7109375" style="281" customWidth="1"/>
    <col min="838" max="838" width="5.28515625" style="281" bestFit="1" customWidth="1"/>
    <col min="839" max="839" width="21.85546875" style="281" bestFit="1" customWidth="1"/>
    <col min="840" max="840" width="5.5703125" style="281" bestFit="1" customWidth="1"/>
    <col min="841" max="841" width="18.140625" style="281" bestFit="1" customWidth="1"/>
    <col min="842" max="842" width="5.28515625" style="281" bestFit="1" customWidth="1"/>
    <col min="843" max="843" width="22.140625" style="281" bestFit="1" customWidth="1"/>
    <col min="844" max="844" width="5.5703125" style="281" bestFit="1" customWidth="1"/>
    <col min="845" max="875" width="5.7109375" style="281" customWidth="1"/>
    <col min="876" max="1019" width="9.140625" style="281"/>
    <col min="1020" max="1020" width="18.7109375" style="281" customWidth="1"/>
    <col min="1021" max="1021" width="2.140625" style="281" customWidth="1"/>
    <col min="1022" max="1022" width="3" style="281" customWidth="1"/>
    <col min="1023" max="1023" width="2.7109375" style="281" customWidth="1"/>
    <col min="1024" max="1025" width="3.28515625" style="281" customWidth="1"/>
    <col min="1026" max="1026" width="1.42578125" style="281" customWidth="1"/>
    <col min="1027" max="1027" width="3.5703125" style="281" customWidth="1"/>
    <col min="1028" max="1028" width="4" style="281" customWidth="1"/>
    <col min="1029" max="1029" width="1.28515625" style="281" customWidth="1"/>
    <col min="1030" max="1030" width="1.7109375" style="281" customWidth="1"/>
    <col min="1031" max="1031" width="6.5703125" style="281" customWidth="1"/>
    <col min="1032" max="1032" width="3.28515625" style="281" customWidth="1"/>
    <col min="1033" max="1033" width="1.7109375" style="281" customWidth="1"/>
    <col min="1034" max="1034" width="1.85546875" style="281" customWidth="1"/>
    <col min="1035" max="1035" width="2.7109375" style="281" customWidth="1"/>
    <col min="1036" max="1036" width="1.85546875" style="281" customWidth="1"/>
    <col min="1037" max="1042" width="3.28515625" style="281" customWidth="1"/>
    <col min="1043" max="1043" width="2.140625" style="281" customWidth="1"/>
    <col min="1044" max="1044" width="2.7109375" style="281" customWidth="1"/>
    <col min="1045" max="1045" width="2.5703125" style="281" customWidth="1"/>
    <col min="1046" max="1046" width="1.28515625" style="281" customWidth="1"/>
    <col min="1047" max="1047" width="1" style="281" customWidth="1"/>
    <col min="1048" max="1048" width="2.7109375" style="281" customWidth="1"/>
    <col min="1049" max="1049" width="4.5703125" style="281" customWidth="1"/>
    <col min="1050" max="1050" width="5.28515625" style="281" customWidth="1"/>
    <col min="1051" max="1051" width="5.140625" style="281" customWidth="1"/>
    <col min="1052" max="1052" width="1.85546875" style="281" customWidth="1"/>
    <col min="1053" max="1053" width="0.7109375" style="281" customWidth="1"/>
    <col min="1054" max="1054" width="2.28515625" style="281" customWidth="1"/>
    <col min="1055" max="1055" width="1.7109375" style="281" customWidth="1"/>
    <col min="1056" max="1057" width="2.7109375" style="281" customWidth="1"/>
    <col min="1058" max="1058" width="5.7109375" style="281" customWidth="1"/>
    <col min="1059" max="1093" width="2.7109375" style="281" customWidth="1"/>
    <col min="1094" max="1094" width="5.28515625" style="281" bestFit="1" customWidth="1"/>
    <col min="1095" max="1095" width="21.85546875" style="281" bestFit="1" customWidth="1"/>
    <col min="1096" max="1096" width="5.5703125" style="281" bestFit="1" customWidth="1"/>
    <col min="1097" max="1097" width="18.140625" style="281" bestFit="1" customWidth="1"/>
    <col min="1098" max="1098" width="5.28515625" style="281" bestFit="1" customWidth="1"/>
    <col min="1099" max="1099" width="22.140625" style="281" bestFit="1" customWidth="1"/>
    <col min="1100" max="1100" width="5.5703125" style="281" bestFit="1" customWidth="1"/>
    <col min="1101" max="1131" width="5.7109375" style="281" customWidth="1"/>
    <col min="1132" max="1275" width="9.140625" style="281"/>
    <col min="1276" max="1276" width="18.7109375" style="281" customWidth="1"/>
    <col min="1277" max="1277" width="2.140625" style="281" customWidth="1"/>
    <col min="1278" max="1278" width="3" style="281" customWidth="1"/>
    <col min="1279" max="1279" width="2.7109375" style="281" customWidth="1"/>
    <col min="1280" max="1281" width="3.28515625" style="281" customWidth="1"/>
    <col min="1282" max="1282" width="1.42578125" style="281" customWidth="1"/>
    <col min="1283" max="1283" width="3.5703125" style="281" customWidth="1"/>
    <col min="1284" max="1284" width="4" style="281" customWidth="1"/>
    <col min="1285" max="1285" width="1.28515625" style="281" customWidth="1"/>
    <col min="1286" max="1286" width="1.7109375" style="281" customWidth="1"/>
    <col min="1287" max="1287" width="6.5703125" style="281" customWidth="1"/>
    <col min="1288" max="1288" width="3.28515625" style="281" customWidth="1"/>
    <col min="1289" max="1289" width="1.7109375" style="281" customWidth="1"/>
    <col min="1290" max="1290" width="1.85546875" style="281" customWidth="1"/>
    <col min="1291" max="1291" width="2.7109375" style="281" customWidth="1"/>
    <col min="1292" max="1292" width="1.85546875" style="281" customWidth="1"/>
    <col min="1293" max="1298" width="3.28515625" style="281" customWidth="1"/>
    <col min="1299" max="1299" width="2.140625" style="281" customWidth="1"/>
    <col min="1300" max="1300" width="2.7109375" style="281" customWidth="1"/>
    <col min="1301" max="1301" width="2.5703125" style="281" customWidth="1"/>
    <col min="1302" max="1302" width="1.28515625" style="281" customWidth="1"/>
    <col min="1303" max="1303" width="1" style="281" customWidth="1"/>
    <col min="1304" max="1304" width="2.7109375" style="281" customWidth="1"/>
    <col min="1305" max="1305" width="4.5703125" style="281" customWidth="1"/>
    <col min="1306" max="1306" width="5.28515625" style="281" customWidth="1"/>
    <col min="1307" max="1307" width="5.140625" style="281" customWidth="1"/>
    <col min="1308" max="1308" width="1.85546875" style="281" customWidth="1"/>
    <col min="1309" max="1309" width="0.7109375" style="281" customWidth="1"/>
    <col min="1310" max="1310" width="2.28515625" style="281" customWidth="1"/>
    <col min="1311" max="1311" width="1.7109375" style="281" customWidth="1"/>
    <col min="1312" max="1313" width="2.7109375" style="281" customWidth="1"/>
    <col min="1314" max="1314" width="5.7109375" style="281" customWidth="1"/>
    <col min="1315" max="1349" width="2.7109375" style="281" customWidth="1"/>
    <col min="1350" max="1350" width="5.28515625" style="281" bestFit="1" customWidth="1"/>
    <col min="1351" max="1351" width="21.85546875" style="281" bestFit="1" customWidth="1"/>
    <col min="1352" max="1352" width="5.5703125" style="281" bestFit="1" customWidth="1"/>
    <col min="1353" max="1353" width="18.140625" style="281" bestFit="1" customWidth="1"/>
    <col min="1354" max="1354" width="5.28515625" style="281" bestFit="1" customWidth="1"/>
    <col min="1355" max="1355" width="22.140625" style="281" bestFit="1" customWidth="1"/>
    <col min="1356" max="1356" width="5.5703125" style="281" bestFit="1" customWidth="1"/>
    <col min="1357" max="1387" width="5.7109375" style="281" customWidth="1"/>
    <col min="1388" max="1531" width="9.140625" style="281"/>
    <col min="1532" max="1532" width="18.7109375" style="281" customWidth="1"/>
    <col min="1533" max="1533" width="2.140625" style="281" customWidth="1"/>
    <col min="1534" max="1534" width="3" style="281" customWidth="1"/>
    <col min="1535" max="1535" width="2.7109375" style="281" customWidth="1"/>
    <col min="1536" max="1537" width="3.28515625" style="281" customWidth="1"/>
    <col min="1538" max="1538" width="1.42578125" style="281" customWidth="1"/>
    <col min="1539" max="1539" width="3.5703125" style="281" customWidth="1"/>
    <col min="1540" max="1540" width="4" style="281" customWidth="1"/>
    <col min="1541" max="1541" width="1.28515625" style="281" customWidth="1"/>
    <col min="1542" max="1542" width="1.7109375" style="281" customWidth="1"/>
    <col min="1543" max="1543" width="6.5703125" style="281" customWidth="1"/>
    <col min="1544" max="1544" width="3.28515625" style="281" customWidth="1"/>
    <col min="1545" max="1545" width="1.7109375" style="281" customWidth="1"/>
    <col min="1546" max="1546" width="1.85546875" style="281" customWidth="1"/>
    <col min="1547" max="1547" width="2.7109375" style="281" customWidth="1"/>
    <col min="1548" max="1548" width="1.85546875" style="281" customWidth="1"/>
    <col min="1549" max="1554" width="3.28515625" style="281" customWidth="1"/>
    <col min="1555" max="1555" width="2.140625" style="281" customWidth="1"/>
    <col min="1556" max="1556" width="2.7109375" style="281" customWidth="1"/>
    <col min="1557" max="1557" width="2.5703125" style="281" customWidth="1"/>
    <col min="1558" max="1558" width="1.28515625" style="281" customWidth="1"/>
    <col min="1559" max="1559" width="1" style="281" customWidth="1"/>
    <col min="1560" max="1560" width="2.7109375" style="281" customWidth="1"/>
    <col min="1561" max="1561" width="4.5703125" style="281" customWidth="1"/>
    <col min="1562" max="1562" width="5.28515625" style="281" customWidth="1"/>
    <col min="1563" max="1563" width="5.140625" style="281" customWidth="1"/>
    <col min="1564" max="1564" width="1.85546875" style="281" customWidth="1"/>
    <col min="1565" max="1565" width="0.7109375" style="281" customWidth="1"/>
    <col min="1566" max="1566" width="2.28515625" style="281" customWidth="1"/>
    <col min="1567" max="1567" width="1.7109375" style="281" customWidth="1"/>
    <col min="1568" max="1569" width="2.7109375" style="281" customWidth="1"/>
    <col min="1570" max="1570" width="5.7109375" style="281" customWidth="1"/>
    <col min="1571" max="1605" width="2.7109375" style="281" customWidth="1"/>
    <col min="1606" max="1606" width="5.28515625" style="281" bestFit="1" customWidth="1"/>
    <col min="1607" max="1607" width="21.85546875" style="281" bestFit="1" customWidth="1"/>
    <col min="1608" max="1608" width="5.5703125" style="281" bestFit="1" customWidth="1"/>
    <col min="1609" max="1609" width="18.140625" style="281" bestFit="1" customWidth="1"/>
    <col min="1610" max="1610" width="5.28515625" style="281" bestFit="1" customWidth="1"/>
    <col min="1611" max="1611" width="22.140625" style="281" bestFit="1" customWidth="1"/>
    <col min="1612" max="1612" width="5.5703125" style="281" bestFit="1" customWidth="1"/>
    <col min="1613" max="1643" width="5.7109375" style="281" customWidth="1"/>
    <col min="1644" max="1787" width="9.140625" style="281"/>
    <col min="1788" max="1788" width="18.7109375" style="281" customWidth="1"/>
    <col min="1789" max="1789" width="2.140625" style="281" customWidth="1"/>
    <col min="1790" max="1790" width="3" style="281" customWidth="1"/>
    <col min="1791" max="1791" width="2.7109375" style="281" customWidth="1"/>
    <col min="1792" max="1793" width="3.28515625" style="281" customWidth="1"/>
    <col min="1794" max="1794" width="1.42578125" style="281" customWidth="1"/>
    <col min="1795" max="1795" width="3.5703125" style="281" customWidth="1"/>
    <col min="1796" max="1796" width="4" style="281" customWidth="1"/>
    <col min="1797" max="1797" width="1.28515625" style="281" customWidth="1"/>
    <col min="1798" max="1798" width="1.7109375" style="281" customWidth="1"/>
    <col min="1799" max="1799" width="6.5703125" style="281" customWidth="1"/>
    <col min="1800" max="1800" width="3.28515625" style="281" customWidth="1"/>
    <col min="1801" max="1801" width="1.7109375" style="281" customWidth="1"/>
    <col min="1802" max="1802" width="1.85546875" style="281" customWidth="1"/>
    <col min="1803" max="1803" width="2.7109375" style="281" customWidth="1"/>
    <col min="1804" max="1804" width="1.85546875" style="281" customWidth="1"/>
    <col min="1805" max="1810" width="3.28515625" style="281" customWidth="1"/>
    <col min="1811" max="1811" width="2.140625" style="281" customWidth="1"/>
    <col min="1812" max="1812" width="2.7109375" style="281" customWidth="1"/>
    <col min="1813" max="1813" width="2.5703125" style="281" customWidth="1"/>
    <col min="1814" max="1814" width="1.28515625" style="281" customWidth="1"/>
    <col min="1815" max="1815" width="1" style="281" customWidth="1"/>
    <col min="1816" max="1816" width="2.7109375" style="281" customWidth="1"/>
    <col min="1817" max="1817" width="4.5703125" style="281" customWidth="1"/>
    <col min="1818" max="1818" width="5.28515625" style="281" customWidth="1"/>
    <col min="1819" max="1819" width="5.140625" style="281" customWidth="1"/>
    <col min="1820" max="1820" width="1.85546875" style="281" customWidth="1"/>
    <col min="1821" max="1821" width="0.7109375" style="281" customWidth="1"/>
    <col min="1822" max="1822" width="2.28515625" style="281" customWidth="1"/>
    <col min="1823" max="1823" width="1.7109375" style="281" customWidth="1"/>
    <col min="1824" max="1825" width="2.7109375" style="281" customWidth="1"/>
    <col min="1826" max="1826" width="5.7109375" style="281" customWidth="1"/>
    <col min="1827" max="1861" width="2.7109375" style="281" customWidth="1"/>
    <col min="1862" max="1862" width="5.28515625" style="281" bestFit="1" customWidth="1"/>
    <col min="1863" max="1863" width="21.85546875" style="281" bestFit="1" customWidth="1"/>
    <col min="1864" max="1864" width="5.5703125" style="281" bestFit="1" customWidth="1"/>
    <col min="1865" max="1865" width="18.140625" style="281" bestFit="1" customWidth="1"/>
    <col min="1866" max="1866" width="5.28515625" style="281" bestFit="1" customWidth="1"/>
    <col min="1867" max="1867" width="22.140625" style="281" bestFit="1" customWidth="1"/>
    <col min="1868" max="1868" width="5.5703125" style="281" bestFit="1" customWidth="1"/>
    <col min="1869" max="1899" width="5.7109375" style="281" customWidth="1"/>
    <col min="1900" max="2043" width="9.140625" style="281"/>
    <col min="2044" max="2044" width="18.7109375" style="281" customWidth="1"/>
    <col min="2045" max="2045" width="2.140625" style="281" customWidth="1"/>
    <col min="2046" max="2046" width="3" style="281" customWidth="1"/>
    <col min="2047" max="2047" width="2.7109375" style="281" customWidth="1"/>
    <col min="2048" max="2049" width="3.28515625" style="281" customWidth="1"/>
    <col min="2050" max="2050" width="1.42578125" style="281" customWidth="1"/>
    <col min="2051" max="2051" width="3.5703125" style="281" customWidth="1"/>
    <col min="2052" max="2052" width="4" style="281" customWidth="1"/>
    <col min="2053" max="2053" width="1.28515625" style="281" customWidth="1"/>
    <col min="2054" max="2054" width="1.7109375" style="281" customWidth="1"/>
    <col min="2055" max="2055" width="6.5703125" style="281" customWidth="1"/>
    <col min="2056" max="2056" width="3.28515625" style="281" customWidth="1"/>
    <col min="2057" max="2057" width="1.7109375" style="281" customWidth="1"/>
    <col min="2058" max="2058" width="1.85546875" style="281" customWidth="1"/>
    <col min="2059" max="2059" width="2.7109375" style="281" customWidth="1"/>
    <col min="2060" max="2060" width="1.85546875" style="281" customWidth="1"/>
    <col min="2061" max="2066" width="3.28515625" style="281" customWidth="1"/>
    <col min="2067" max="2067" width="2.140625" style="281" customWidth="1"/>
    <col min="2068" max="2068" width="2.7109375" style="281" customWidth="1"/>
    <col min="2069" max="2069" width="2.5703125" style="281" customWidth="1"/>
    <col min="2070" max="2070" width="1.28515625" style="281" customWidth="1"/>
    <col min="2071" max="2071" width="1" style="281" customWidth="1"/>
    <col min="2072" max="2072" width="2.7109375" style="281" customWidth="1"/>
    <col min="2073" max="2073" width="4.5703125" style="281" customWidth="1"/>
    <col min="2074" max="2074" width="5.28515625" style="281" customWidth="1"/>
    <col min="2075" max="2075" width="5.140625" style="281" customWidth="1"/>
    <col min="2076" max="2076" width="1.85546875" style="281" customWidth="1"/>
    <col min="2077" max="2077" width="0.7109375" style="281" customWidth="1"/>
    <col min="2078" max="2078" width="2.28515625" style="281" customWidth="1"/>
    <col min="2079" max="2079" width="1.7109375" style="281" customWidth="1"/>
    <col min="2080" max="2081" width="2.7109375" style="281" customWidth="1"/>
    <col min="2082" max="2082" width="5.7109375" style="281" customWidth="1"/>
    <col min="2083" max="2117" width="2.7109375" style="281" customWidth="1"/>
    <col min="2118" max="2118" width="5.28515625" style="281" bestFit="1" customWidth="1"/>
    <col min="2119" max="2119" width="21.85546875" style="281" bestFit="1" customWidth="1"/>
    <col min="2120" max="2120" width="5.5703125" style="281" bestFit="1" customWidth="1"/>
    <col min="2121" max="2121" width="18.140625" style="281" bestFit="1" customWidth="1"/>
    <col min="2122" max="2122" width="5.28515625" style="281" bestFit="1" customWidth="1"/>
    <col min="2123" max="2123" width="22.140625" style="281" bestFit="1" customWidth="1"/>
    <col min="2124" max="2124" width="5.5703125" style="281" bestFit="1" customWidth="1"/>
    <col min="2125" max="2155" width="5.7109375" style="281" customWidth="1"/>
    <col min="2156" max="2299" width="9.140625" style="281"/>
    <col min="2300" max="2300" width="18.7109375" style="281" customWidth="1"/>
    <col min="2301" max="2301" width="2.140625" style="281" customWidth="1"/>
    <col min="2302" max="2302" width="3" style="281" customWidth="1"/>
    <col min="2303" max="2303" width="2.7109375" style="281" customWidth="1"/>
    <col min="2304" max="2305" width="3.28515625" style="281" customWidth="1"/>
    <col min="2306" max="2306" width="1.42578125" style="281" customWidth="1"/>
    <col min="2307" max="2307" width="3.5703125" style="281" customWidth="1"/>
    <col min="2308" max="2308" width="4" style="281" customWidth="1"/>
    <col min="2309" max="2309" width="1.28515625" style="281" customWidth="1"/>
    <col min="2310" max="2310" width="1.7109375" style="281" customWidth="1"/>
    <col min="2311" max="2311" width="6.5703125" style="281" customWidth="1"/>
    <col min="2312" max="2312" width="3.28515625" style="281" customWidth="1"/>
    <col min="2313" max="2313" width="1.7109375" style="281" customWidth="1"/>
    <col min="2314" max="2314" width="1.85546875" style="281" customWidth="1"/>
    <col min="2315" max="2315" width="2.7109375" style="281" customWidth="1"/>
    <col min="2316" max="2316" width="1.85546875" style="281" customWidth="1"/>
    <col min="2317" max="2322" width="3.28515625" style="281" customWidth="1"/>
    <col min="2323" max="2323" width="2.140625" style="281" customWidth="1"/>
    <col min="2324" max="2324" width="2.7109375" style="281" customWidth="1"/>
    <col min="2325" max="2325" width="2.5703125" style="281" customWidth="1"/>
    <col min="2326" max="2326" width="1.28515625" style="281" customWidth="1"/>
    <col min="2327" max="2327" width="1" style="281" customWidth="1"/>
    <col min="2328" max="2328" width="2.7109375" style="281" customWidth="1"/>
    <col min="2329" max="2329" width="4.5703125" style="281" customWidth="1"/>
    <col min="2330" max="2330" width="5.28515625" style="281" customWidth="1"/>
    <col min="2331" max="2331" width="5.140625" style="281" customWidth="1"/>
    <col min="2332" max="2332" width="1.85546875" style="281" customWidth="1"/>
    <col min="2333" max="2333" width="0.7109375" style="281" customWidth="1"/>
    <col min="2334" max="2334" width="2.28515625" style="281" customWidth="1"/>
    <col min="2335" max="2335" width="1.7109375" style="281" customWidth="1"/>
    <col min="2336" max="2337" width="2.7109375" style="281" customWidth="1"/>
    <col min="2338" max="2338" width="5.7109375" style="281" customWidth="1"/>
    <col min="2339" max="2373" width="2.7109375" style="281" customWidth="1"/>
    <col min="2374" max="2374" width="5.28515625" style="281" bestFit="1" customWidth="1"/>
    <col min="2375" max="2375" width="21.85546875" style="281" bestFit="1" customWidth="1"/>
    <col min="2376" max="2376" width="5.5703125" style="281" bestFit="1" customWidth="1"/>
    <col min="2377" max="2377" width="18.140625" style="281" bestFit="1" customWidth="1"/>
    <col min="2378" max="2378" width="5.28515625" style="281" bestFit="1" customWidth="1"/>
    <col min="2379" max="2379" width="22.140625" style="281" bestFit="1" customWidth="1"/>
    <col min="2380" max="2380" width="5.5703125" style="281" bestFit="1" customWidth="1"/>
    <col min="2381" max="2411" width="5.7109375" style="281" customWidth="1"/>
    <col min="2412" max="2555" width="9.140625" style="281"/>
    <col min="2556" max="2556" width="18.7109375" style="281" customWidth="1"/>
    <col min="2557" max="2557" width="2.140625" style="281" customWidth="1"/>
    <col min="2558" max="2558" width="3" style="281" customWidth="1"/>
    <col min="2559" max="2559" width="2.7109375" style="281" customWidth="1"/>
    <col min="2560" max="2561" width="3.28515625" style="281" customWidth="1"/>
    <col min="2562" max="2562" width="1.42578125" style="281" customWidth="1"/>
    <col min="2563" max="2563" width="3.5703125" style="281" customWidth="1"/>
    <col min="2564" max="2564" width="4" style="281" customWidth="1"/>
    <col min="2565" max="2565" width="1.28515625" style="281" customWidth="1"/>
    <col min="2566" max="2566" width="1.7109375" style="281" customWidth="1"/>
    <col min="2567" max="2567" width="6.5703125" style="281" customWidth="1"/>
    <col min="2568" max="2568" width="3.28515625" style="281" customWidth="1"/>
    <col min="2569" max="2569" width="1.7109375" style="281" customWidth="1"/>
    <col min="2570" max="2570" width="1.85546875" style="281" customWidth="1"/>
    <col min="2571" max="2571" width="2.7109375" style="281" customWidth="1"/>
    <col min="2572" max="2572" width="1.85546875" style="281" customWidth="1"/>
    <col min="2573" max="2578" width="3.28515625" style="281" customWidth="1"/>
    <col min="2579" max="2579" width="2.140625" style="281" customWidth="1"/>
    <col min="2580" max="2580" width="2.7109375" style="281" customWidth="1"/>
    <col min="2581" max="2581" width="2.5703125" style="281" customWidth="1"/>
    <col min="2582" max="2582" width="1.28515625" style="281" customWidth="1"/>
    <col min="2583" max="2583" width="1" style="281" customWidth="1"/>
    <col min="2584" max="2584" width="2.7109375" style="281" customWidth="1"/>
    <col min="2585" max="2585" width="4.5703125" style="281" customWidth="1"/>
    <col min="2586" max="2586" width="5.28515625" style="281" customWidth="1"/>
    <col min="2587" max="2587" width="5.140625" style="281" customWidth="1"/>
    <col min="2588" max="2588" width="1.85546875" style="281" customWidth="1"/>
    <col min="2589" max="2589" width="0.7109375" style="281" customWidth="1"/>
    <col min="2590" max="2590" width="2.28515625" style="281" customWidth="1"/>
    <col min="2591" max="2591" width="1.7109375" style="281" customWidth="1"/>
    <col min="2592" max="2593" width="2.7109375" style="281" customWidth="1"/>
    <col min="2594" max="2594" width="5.7109375" style="281" customWidth="1"/>
    <col min="2595" max="2629" width="2.7109375" style="281" customWidth="1"/>
    <col min="2630" max="2630" width="5.28515625" style="281" bestFit="1" customWidth="1"/>
    <col min="2631" max="2631" width="21.85546875" style="281" bestFit="1" customWidth="1"/>
    <col min="2632" max="2632" width="5.5703125" style="281" bestFit="1" customWidth="1"/>
    <col min="2633" max="2633" width="18.140625" style="281" bestFit="1" customWidth="1"/>
    <col min="2634" max="2634" width="5.28515625" style="281" bestFit="1" customWidth="1"/>
    <col min="2635" max="2635" width="22.140625" style="281" bestFit="1" customWidth="1"/>
    <col min="2636" max="2636" width="5.5703125" style="281" bestFit="1" customWidth="1"/>
    <col min="2637" max="2667" width="5.7109375" style="281" customWidth="1"/>
    <col min="2668" max="2811" width="9.140625" style="281"/>
    <col min="2812" max="2812" width="18.7109375" style="281" customWidth="1"/>
    <col min="2813" max="2813" width="2.140625" style="281" customWidth="1"/>
    <col min="2814" max="2814" width="3" style="281" customWidth="1"/>
    <col min="2815" max="2815" width="2.7109375" style="281" customWidth="1"/>
    <col min="2816" max="2817" width="3.28515625" style="281" customWidth="1"/>
    <col min="2818" max="2818" width="1.42578125" style="281" customWidth="1"/>
    <col min="2819" max="2819" width="3.5703125" style="281" customWidth="1"/>
    <col min="2820" max="2820" width="4" style="281" customWidth="1"/>
    <col min="2821" max="2821" width="1.28515625" style="281" customWidth="1"/>
    <col min="2822" max="2822" width="1.7109375" style="281" customWidth="1"/>
    <col min="2823" max="2823" width="6.5703125" style="281" customWidth="1"/>
    <col min="2824" max="2824" width="3.28515625" style="281" customWidth="1"/>
    <col min="2825" max="2825" width="1.7109375" style="281" customWidth="1"/>
    <col min="2826" max="2826" width="1.85546875" style="281" customWidth="1"/>
    <col min="2827" max="2827" width="2.7109375" style="281" customWidth="1"/>
    <col min="2828" max="2828" width="1.85546875" style="281" customWidth="1"/>
    <col min="2829" max="2834" width="3.28515625" style="281" customWidth="1"/>
    <col min="2835" max="2835" width="2.140625" style="281" customWidth="1"/>
    <col min="2836" max="2836" width="2.7109375" style="281" customWidth="1"/>
    <col min="2837" max="2837" width="2.5703125" style="281" customWidth="1"/>
    <col min="2838" max="2838" width="1.28515625" style="281" customWidth="1"/>
    <col min="2839" max="2839" width="1" style="281" customWidth="1"/>
    <col min="2840" max="2840" width="2.7109375" style="281" customWidth="1"/>
    <col min="2841" max="2841" width="4.5703125" style="281" customWidth="1"/>
    <col min="2842" max="2842" width="5.28515625" style="281" customWidth="1"/>
    <col min="2843" max="2843" width="5.140625" style="281" customWidth="1"/>
    <col min="2844" max="2844" width="1.85546875" style="281" customWidth="1"/>
    <col min="2845" max="2845" width="0.7109375" style="281" customWidth="1"/>
    <col min="2846" max="2846" width="2.28515625" style="281" customWidth="1"/>
    <col min="2847" max="2847" width="1.7109375" style="281" customWidth="1"/>
    <col min="2848" max="2849" width="2.7109375" style="281" customWidth="1"/>
    <col min="2850" max="2850" width="5.7109375" style="281" customWidth="1"/>
    <col min="2851" max="2885" width="2.7109375" style="281" customWidth="1"/>
    <col min="2886" max="2886" width="5.28515625" style="281" bestFit="1" customWidth="1"/>
    <col min="2887" max="2887" width="21.85546875" style="281" bestFit="1" customWidth="1"/>
    <col min="2888" max="2888" width="5.5703125" style="281" bestFit="1" customWidth="1"/>
    <col min="2889" max="2889" width="18.140625" style="281" bestFit="1" customWidth="1"/>
    <col min="2890" max="2890" width="5.28515625" style="281" bestFit="1" customWidth="1"/>
    <col min="2891" max="2891" width="22.140625" style="281" bestFit="1" customWidth="1"/>
    <col min="2892" max="2892" width="5.5703125" style="281" bestFit="1" customWidth="1"/>
    <col min="2893" max="2923" width="5.7109375" style="281" customWidth="1"/>
    <col min="2924" max="3067" width="9.140625" style="281"/>
    <col min="3068" max="3068" width="18.7109375" style="281" customWidth="1"/>
    <col min="3069" max="3069" width="2.140625" style="281" customWidth="1"/>
    <col min="3070" max="3070" width="3" style="281" customWidth="1"/>
    <col min="3071" max="3071" width="2.7109375" style="281" customWidth="1"/>
    <col min="3072" max="3073" width="3.28515625" style="281" customWidth="1"/>
    <col min="3074" max="3074" width="1.42578125" style="281" customWidth="1"/>
    <col min="3075" max="3075" width="3.5703125" style="281" customWidth="1"/>
    <col min="3076" max="3076" width="4" style="281" customWidth="1"/>
    <col min="3077" max="3077" width="1.28515625" style="281" customWidth="1"/>
    <col min="3078" max="3078" width="1.7109375" style="281" customWidth="1"/>
    <col min="3079" max="3079" width="6.5703125" style="281" customWidth="1"/>
    <col min="3080" max="3080" width="3.28515625" style="281" customWidth="1"/>
    <col min="3081" max="3081" width="1.7109375" style="281" customWidth="1"/>
    <col min="3082" max="3082" width="1.85546875" style="281" customWidth="1"/>
    <col min="3083" max="3083" width="2.7109375" style="281" customWidth="1"/>
    <col min="3084" max="3084" width="1.85546875" style="281" customWidth="1"/>
    <col min="3085" max="3090" width="3.28515625" style="281" customWidth="1"/>
    <col min="3091" max="3091" width="2.140625" style="281" customWidth="1"/>
    <col min="3092" max="3092" width="2.7109375" style="281" customWidth="1"/>
    <col min="3093" max="3093" width="2.5703125" style="281" customWidth="1"/>
    <col min="3094" max="3094" width="1.28515625" style="281" customWidth="1"/>
    <col min="3095" max="3095" width="1" style="281" customWidth="1"/>
    <col min="3096" max="3096" width="2.7109375" style="281" customWidth="1"/>
    <col min="3097" max="3097" width="4.5703125" style="281" customWidth="1"/>
    <col min="3098" max="3098" width="5.28515625" style="281" customWidth="1"/>
    <col min="3099" max="3099" width="5.140625" style="281" customWidth="1"/>
    <col min="3100" max="3100" width="1.85546875" style="281" customWidth="1"/>
    <col min="3101" max="3101" width="0.7109375" style="281" customWidth="1"/>
    <col min="3102" max="3102" width="2.28515625" style="281" customWidth="1"/>
    <col min="3103" max="3103" width="1.7109375" style="281" customWidth="1"/>
    <col min="3104" max="3105" width="2.7109375" style="281" customWidth="1"/>
    <col min="3106" max="3106" width="5.7109375" style="281" customWidth="1"/>
    <col min="3107" max="3141" width="2.7109375" style="281" customWidth="1"/>
    <col min="3142" max="3142" width="5.28515625" style="281" bestFit="1" customWidth="1"/>
    <col min="3143" max="3143" width="21.85546875" style="281" bestFit="1" customWidth="1"/>
    <col min="3144" max="3144" width="5.5703125" style="281" bestFit="1" customWidth="1"/>
    <col min="3145" max="3145" width="18.140625" style="281" bestFit="1" customWidth="1"/>
    <col min="3146" max="3146" width="5.28515625" style="281" bestFit="1" customWidth="1"/>
    <col min="3147" max="3147" width="22.140625" style="281" bestFit="1" customWidth="1"/>
    <col min="3148" max="3148" width="5.5703125" style="281" bestFit="1" customWidth="1"/>
    <col min="3149" max="3179" width="5.7109375" style="281" customWidth="1"/>
    <col min="3180" max="3323" width="9.140625" style="281"/>
    <col min="3324" max="3324" width="18.7109375" style="281" customWidth="1"/>
    <col min="3325" max="3325" width="2.140625" style="281" customWidth="1"/>
    <col min="3326" max="3326" width="3" style="281" customWidth="1"/>
    <col min="3327" max="3327" width="2.7109375" style="281" customWidth="1"/>
    <col min="3328" max="3329" width="3.28515625" style="281" customWidth="1"/>
    <col min="3330" max="3330" width="1.42578125" style="281" customWidth="1"/>
    <col min="3331" max="3331" width="3.5703125" style="281" customWidth="1"/>
    <col min="3332" max="3332" width="4" style="281" customWidth="1"/>
    <col min="3333" max="3333" width="1.28515625" style="281" customWidth="1"/>
    <col min="3334" max="3334" width="1.7109375" style="281" customWidth="1"/>
    <col min="3335" max="3335" width="6.5703125" style="281" customWidth="1"/>
    <col min="3336" max="3336" width="3.28515625" style="281" customWidth="1"/>
    <col min="3337" max="3337" width="1.7109375" style="281" customWidth="1"/>
    <col min="3338" max="3338" width="1.85546875" style="281" customWidth="1"/>
    <col min="3339" max="3339" width="2.7109375" style="281" customWidth="1"/>
    <col min="3340" max="3340" width="1.85546875" style="281" customWidth="1"/>
    <col min="3341" max="3346" width="3.28515625" style="281" customWidth="1"/>
    <col min="3347" max="3347" width="2.140625" style="281" customWidth="1"/>
    <col min="3348" max="3348" width="2.7109375" style="281" customWidth="1"/>
    <col min="3349" max="3349" width="2.5703125" style="281" customWidth="1"/>
    <col min="3350" max="3350" width="1.28515625" style="281" customWidth="1"/>
    <col min="3351" max="3351" width="1" style="281" customWidth="1"/>
    <col min="3352" max="3352" width="2.7109375" style="281" customWidth="1"/>
    <col min="3353" max="3353" width="4.5703125" style="281" customWidth="1"/>
    <col min="3354" max="3354" width="5.28515625" style="281" customWidth="1"/>
    <col min="3355" max="3355" width="5.140625" style="281" customWidth="1"/>
    <col min="3356" max="3356" width="1.85546875" style="281" customWidth="1"/>
    <col min="3357" max="3357" width="0.7109375" style="281" customWidth="1"/>
    <col min="3358" max="3358" width="2.28515625" style="281" customWidth="1"/>
    <col min="3359" max="3359" width="1.7109375" style="281" customWidth="1"/>
    <col min="3360" max="3361" width="2.7109375" style="281" customWidth="1"/>
    <col min="3362" max="3362" width="5.7109375" style="281" customWidth="1"/>
    <col min="3363" max="3397" width="2.7109375" style="281" customWidth="1"/>
    <col min="3398" max="3398" width="5.28515625" style="281" bestFit="1" customWidth="1"/>
    <col min="3399" max="3399" width="21.85546875" style="281" bestFit="1" customWidth="1"/>
    <col min="3400" max="3400" width="5.5703125" style="281" bestFit="1" customWidth="1"/>
    <col min="3401" max="3401" width="18.140625" style="281" bestFit="1" customWidth="1"/>
    <col min="3402" max="3402" width="5.28515625" style="281" bestFit="1" customWidth="1"/>
    <col min="3403" max="3403" width="22.140625" style="281" bestFit="1" customWidth="1"/>
    <col min="3404" max="3404" width="5.5703125" style="281" bestFit="1" customWidth="1"/>
    <col min="3405" max="3435" width="5.7109375" style="281" customWidth="1"/>
    <col min="3436" max="3579" width="9.140625" style="281"/>
    <col min="3580" max="3580" width="18.7109375" style="281" customWidth="1"/>
    <col min="3581" max="3581" width="2.140625" style="281" customWidth="1"/>
    <col min="3582" max="3582" width="3" style="281" customWidth="1"/>
    <col min="3583" max="3583" width="2.7109375" style="281" customWidth="1"/>
    <col min="3584" max="3585" width="3.28515625" style="281" customWidth="1"/>
    <col min="3586" max="3586" width="1.42578125" style="281" customWidth="1"/>
    <col min="3587" max="3587" width="3.5703125" style="281" customWidth="1"/>
    <col min="3588" max="3588" width="4" style="281" customWidth="1"/>
    <col min="3589" max="3589" width="1.28515625" style="281" customWidth="1"/>
    <col min="3590" max="3590" width="1.7109375" style="281" customWidth="1"/>
    <col min="3591" max="3591" width="6.5703125" style="281" customWidth="1"/>
    <col min="3592" max="3592" width="3.28515625" style="281" customWidth="1"/>
    <col min="3593" max="3593" width="1.7109375" style="281" customWidth="1"/>
    <col min="3594" max="3594" width="1.85546875" style="281" customWidth="1"/>
    <col min="3595" max="3595" width="2.7109375" style="281" customWidth="1"/>
    <col min="3596" max="3596" width="1.85546875" style="281" customWidth="1"/>
    <col min="3597" max="3602" width="3.28515625" style="281" customWidth="1"/>
    <col min="3603" max="3603" width="2.140625" style="281" customWidth="1"/>
    <col min="3604" max="3604" width="2.7109375" style="281" customWidth="1"/>
    <col min="3605" max="3605" width="2.5703125" style="281" customWidth="1"/>
    <col min="3606" max="3606" width="1.28515625" style="281" customWidth="1"/>
    <col min="3607" max="3607" width="1" style="281" customWidth="1"/>
    <col min="3608" max="3608" width="2.7109375" style="281" customWidth="1"/>
    <col min="3609" max="3609" width="4.5703125" style="281" customWidth="1"/>
    <col min="3610" max="3610" width="5.28515625" style="281" customWidth="1"/>
    <col min="3611" max="3611" width="5.140625" style="281" customWidth="1"/>
    <col min="3612" max="3612" width="1.85546875" style="281" customWidth="1"/>
    <col min="3613" max="3613" width="0.7109375" style="281" customWidth="1"/>
    <col min="3614" max="3614" width="2.28515625" style="281" customWidth="1"/>
    <col min="3615" max="3615" width="1.7109375" style="281" customWidth="1"/>
    <col min="3616" max="3617" width="2.7109375" style="281" customWidth="1"/>
    <col min="3618" max="3618" width="5.7109375" style="281" customWidth="1"/>
    <col min="3619" max="3653" width="2.7109375" style="281" customWidth="1"/>
    <col min="3654" max="3654" width="5.28515625" style="281" bestFit="1" customWidth="1"/>
    <col min="3655" max="3655" width="21.85546875" style="281" bestFit="1" customWidth="1"/>
    <col min="3656" max="3656" width="5.5703125" style="281" bestFit="1" customWidth="1"/>
    <col min="3657" max="3657" width="18.140625" style="281" bestFit="1" customWidth="1"/>
    <col min="3658" max="3658" width="5.28515625" style="281" bestFit="1" customWidth="1"/>
    <col min="3659" max="3659" width="22.140625" style="281" bestFit="1" customWidth="1"/>
    <col min="3660" max="3660" width="5.5703125" style="281" bestFit="1" customWidth="1"/>
    <col min="3661" max="3691" width="5.7109375" style="281" customWidth="1"/>
    <col min="3692" max="3835" width="9.140625" style="281"/>
    <col min="3836" max="3836" width="18.7109375" style="281" customWidth="1"/>
    <col min="3837" max="3837" width="2.140625" style="281" customWidth="1"/>
    <col min="3838" max="3838" width="3" style="281" customWidth="1"/>
    <col min="3839" max="3839" width="2.7109375" style="281" customWidth="1"/>
    <col min="3840" max="3841" width="3.28515625" style="281" customWidth="1"/>
    <col min="3842" max="3842" width="1.42578125" style="281" customWidth="1"/>
    <col min="3843" max="3843" width="3.5703125" style="281" customWidth="1"/>
    <col min="3844" max="3844" width="4" style="281" customWidth="1"/>
    <col min="3845" max="3845" width="1.28515625" style="281" customWidth="1"/>
    <col min="3846" max="3846" width="1.7109375" style="281" customWidth="1"/>
    <col min="3847" max="3847" width="6.5703125" style="281" customWidth="1"/>
    <col min="3848" max="3848" width="3.28515625" style="281" customWidth="1"/>
    <col min="3849" max="3849" width="1.7109375" style="281" customWidth="1"/>
    <col min="3850" max="3850" width="1.85546875" style="281" customWidth="1"/>
    <col min="3851" max="3851" width="2.7109375" style="281" customWidth="1"/>
    <col min="3852" max="3852" width="1.85546875" style="281" customWidth="1"/>
    <col min="3853" max="3858" width="3.28515625" style="281" customWidth="1"/>
    <col min="3859" max="3859" width="2.140625" style="281" customWidth="1"/>
    <col min="3860" max="3860" width="2.7109375" style="281" customWidth="1"/>
    <col min="3861" max="3861" width="2.5703125" style="281" customWidth="1"/>
    <col min="3862" max="3862" width="1.28515625" style="281" customWidth="1"/>
    <col min="3863" max="3863" width="1" style="281" customWidth="1"/>
    <col min="3864" max="3864" width="2.7109375" style="281" customWidth="1"/>
    <col min="3865" max="3865" width="4.5703125" style="281" customWidth="1"/>
    <col min="3866" max="3866" width="5.28515625" style="281" customWidth="1"/>
    <col min="3867" max="3867" width="5.140625" style="281" customWidth="1"/>
    <col min="3868" max="3868" width="1.85546875" style="281" customWidth="1"/>
    <col min="3869" max="3869" width="0.7109375" style="281" customWidth="1"/>
    <col min="3870" max="3870" width="2.28515625" style="281" customWidth="1"/>
    <col min="3871" max="3871" width="1.7109375" style="281" customWidth="1"/>
    <col min="3872" max="3873" width="2.7109375" style="281" customWidth="1"/>
    <col min="3874" max="3874" width="5.7109375" style="281" customWidth="1"/>
    <col min="3875" max="3909" width="2.7109375" style="281" customWidth="1"/>
    <col min="3910" max="3910" width="5.28515625" style="281" bestFit="1" customWidth="1"/>
    <col min="3911" max="3911" width="21.85546875" style="281" bestFit="1" customWidth="1"/>
    <col min="3912" max="3912" width="5.5703125" style="281" bestFit="1" customWidth="1"/>
    <col min="3913" max="3913" width="18.140625" style="281" bestFit="1" customWidth="1"/>
    <col min="3914" max="3914" width="5.28515625" style="281" bestFit="1" customWidth="1"/>
    <col min="3915" max="3915" width="22.140625" style="281" bestFit="1" customWidth="1"/>
    <col min="3916" max="3916" width="5.5703125" style="281" bestFit="1" customWidth="1"/>
    <col min="3917" max="3947" width="5.7109375" style="281" customWidth="1"/>
    <col min="3948" max="4091" width="9.140625" style="281"/>
    <col min="4092" max="4092" width="18.7109375" style="281" customWidth="1"/>
    <col min="4093" max="4093" width="2.140625" style="281" customWidth="1"/>
    <col min="4094" max="4094" width="3" style="281" customWidth="1"/>
    <col min="4095" max="4095" width="2.7109375" style="281" customWidth="1"/>
    <col min="4096" max="4097" width="3.28515625" style="281" customWidth="1"/>
    <col min="4098" max="4098" width="1.42578125" style="281" customWidth="1"/>
    <col min="4099" max="4099" width="3.5703125" style="281" customWidth="1"/>
    <col min="4100" max="4100" width="4" style="281" customWidth="1"/>
    <col min="4101" max="4101" width="1.28515625" style="281" customWidth="1"/>
    <col min="4102" max="4102" width="1.7109375" style="281" customWidth="1"/>
    <col min="4103" max="4103" width="6.5703125" style="281" customWidth="1"/>
    <col min="4104" max="4104" width="3.28515625" style="281" customWidth="1"/>
    <col min="4105" max="4105" width="1.7109375" style="281" customWidth="1"/>
    <col min="4106" max="4106" width="1.85546875" style="281" customWidth="1"/>
    <col min="4107" max="4107" width="2.7109375" style="281" customWidth="1"/>
    <col min="4108" max="4108" width="1.85546875" style="281" customWidth="1"/>
    <col min="4109" max="4114" width="3.28515625" style="281" customWidth="1"/>
    <col min="4115" max="4115" width="2.140625" style="281" customWidth="1"/>
    <col min="4116" max="4116" width="2.7109375" style="281" customWidth="1"/>
    <col min="4117" max="4117" width="2.5703125" style="281" customWidth="1"/>
    <col min="4118" max="4118" width="1.28515625" style="281" customWidth="1"/>
    <col min="4119" max="4119" width="1" style="281" customWidth="1"/>
    <col min="4120" max="4120" width="2.7109375" style="281" customWidth="1"/>
    <col min="4121" max="4121" width="4.5703125" style="281" customWidth="1"/>
    <col min="4122" max="4122" width="5.28515625" style="281" customWidth="1"/>
    <col min="4123" max="4123" width="5.140625" style="281" customWidth="1"/>
    <col min="4124" max="4124" width="1.85546875" style="281" customWidth="1"/>
    <col min="4125" max="4125" width="0.7109375" style="281" customWidth="1"/>
    <col min="4126" max="4126" width="2.28515625" style="281" customWidth="1"/>
    <col min="4127" max="4127" width="1.7109375" style="281" customWidth="1"/>
    <col min="4128" max="4129" width="2.7109375" style="281" customWidth="1"/>
    <col min="4130" max="4130" width="5.7109375" style="281" customWidth="1"/>
    <col min="4131" max="4165" width="2.7109375" style="281" customWidth="1"/>
    <col min="4166" max="4166" width="5.28515625" style="281" bestFit="1" customWidth="1"/>
    <col min="4167" max="4167" width="21.85546875" style="281" bestFit="1" customWidth="1"/>
    <col min="4168" max="4168" width="5.5703125" style="281" bestFit="1" customWidth="1"/>
    <col min="4169" max="4169" width="18.140625" style="281" bestFit="1" customWidth="1"/>
    <col min="4170" max="4170" width="5.28515625" style="281" bestFit="1" customWidth="1"/>
    <col min="4171" max="4171" width="22.140625" style="281" bestFit="1" customWidth="1"/>
    <col min="4172" max="4172" width="5.5703125" style="281" bestFit="1" customWidth="1"/>
    <col min="4173" max="4203" width="5.7109375" style="281" customWidth="1"/>
    <col min="4204" max="4347" width="9.140625" style="281"/>
    <col min="4348" max="4348" width="18.7109375" style="281" customWidth="1"/>
    <col min="4349" max="4349" width="2.140625" style="281" customWidth="1"/>
    <col min="4350" max="4350" width="3" style="281" customWidth="1"/>
    <col min="4351" max="4351" width="2.7109375" style="281" customWidth="1"/>
    <col min="4352" max="4353" width="3.28515625" style="281" customWidth="1"/>
    <col min="4354" max="4354" width="1.42578125" style="281" customWidth="1"/>
    <col min="4355" max="4355" width="3.5703125" style="281" customWidth="1"/>
    <col min="4356" max="4356" width="4" style="281" customWidth="1"/>
    <col min="4357" max="4357" width="1.28515625" style="281" customWidth="1"/>
    <col min="4358" max="4358" width="1.7109375" style="281" customWidth="1"/>
    <col min="4359" max="4359" width="6.5703125" style="281" customWidth="1"/>
    <col min="4360" max="4360" width="3.28515625" style="281" customWidth="1"/>
    <col min="4361" max="4361" width="1.7109375" style="281" customWidth="1"/>
    <col min="4362" max="4362" width="1.85546875" style="281" customWidth="1"/>
    <col min="4363" max="4363" width="2.7109375" style="281" customWidth="1"/>
    <col min="4364" max="4364" width="1.85546875" style="281" customWidth="1"/>
    <col min="4365" max="4370" width="3.28515625" style="281" customWidth="1"/>
    <col min="4371" max="4371" width="2.140625" style="281" customWidth="1"/>
    <col min="4372" max="4372" width="2.7109375" style="281" customWidth="1"/>
    <col min="4373" max="4373" width="2.5703125" style="281" customWidth="1"/>
    <col min="4374" max="4374" width="1.28515625" style="281" customWidth="1"/>
    <col min="4375" max="4375" width="1" style="281" customWidth="1"/>
    <col min="4376" max="4376" width="2.7109375" style="281" customWidth="1"/>
    <col min="4377" max="4377" width="4.5703125" style="281" customWidth="1"/>
    <col min="4378" max="4378" width="5.28515625" style="281" customWidth="1"/>
    <col min="4379" max="4379" width="5.140625" style="281" customWidth="1"/>
    <col min="4380" max="4380" width="1.85546875" style="281" customWidth="1"/>
    <col min="4381" max="4381" width="0.7109375" style="281" customWidth="1"/>
    <col min="4382" max="4382" width="2.28515625" style="281" customWidth="1"/>
    <col min="4383" max="4383" width="1.7109375" style="281" customWidth="1"/>
    <col min="4384" max="4385" width="2.7109375" style="281" customWidth="1"/>
    <col min="4386" max="4386" width="5.7109375" style="281" customWidth="1"/>
    <col min="4387" max="4421" width="2.7109375" style="281" customWidth="1"/>
    <col min="4422" max="4422" width="5.28515625" style="281" bestFit="1" customWidth="1"/>
    <col min="4423" max="4423" width="21.85546875" style="281" bestFit="1" customWidth="1"/>
    <col min="4424" max="4424" width="5.5703125" style="281" bestFit="1" customWidth="1"/>
    <col min="4425" max="4425" width="18.140625" style="281" bestFit="1" customWidth="1"/>
    <col min="4426" max="4426" width="5.28515625" style="281" bestFit="1" customWidth="1"/>
    <col min="4427" max="4427" width="22.140625" style="281" bestFit="1" customWidth="1"/>
    <col min="4428" max="4428" width="5.5703125" style="281" bestFit="1" customWidth="1"/>
    <col min="4429" max="4459" width="5.7109375" style="281" customWidth="1"/>
    <col min="4460" max="4603" width="9.140625" style="281"/>
    <col min="4604" max="4604" width="18.7109375" style="281" customWidth="1"/>
    <col min="4605" max="4605" width="2.140625" style="281" customWidth="1"/>
    <col min="4606" max="4606" width="3" style="281" customWidth="1"/>
    <col min="4607" max="4607" width="2.7109375" style="281" customWidth="1"/>
    <col min="4608" max="4609" width="3.28515625" style="281" customWidth="1"/>
    <col min="4610" max="4610" width="1.42578125" style="281" customWidth="1"/>
    <col min="4611" max="4611" width="3.5703125" style="281" customWidth="1"/>
    <col min="4612" max="4612" width="4" style="281" customWidth="1"/>
    <col min="4613" max="4613" width="1.28515625" style="281" customWidth="1"/>
    <col min="4614" max="4614" width="1.7109375" style="281" customWidth="1"/>
    <col min="4615" max="4615" width="6.5703125" style="281" customWidth="1"/>
    <col min="4616" max="4616" width="3.28515625" style="281" customWidth="1"/>
    <col min="4617" max="4617" width="1.7109375" style="281" customWidth="1"/>
    <col min="4618" max="4618" width="1.85546875" style="281" customWidth="1"/>
    <col min="4619" max="4619" width="2.7109375" style="281" customWidth="1"/>
    <col min="4620" max="4620" width="1.85546875" style="281" customWidth="1"/>
    <col min="4621" max="4626" width="3.28515625" style="281" customWidth="1"/>
    <col min="4627" max="4627" width="2.140625" style="281" customWidth="1"/>
    <col min="4628" max="4628" width="2.7109375" style="281" customWidth="1"/>
    <col min="4629" max="4629" width="2.5703125" style="281" customWidth="1"/>
    <col min="4630" max="4630" width="1.28515625" style="281" customWidth="1"/>
    <col min="4631" max="4631" width="1" style="281" customWidth="1"/>
    <col min="4632" max="4632" width="2.7109375" style="281" customWidth="1"/>
    <col min="4633" max="4633" width="4.5703125" style="281" customWidth="1"/>
    <col min="4634" max="4634" width="5.28515625" style="281" customWidth="1"/>
    <col min="4635" max="4635" width="5.140625" style="281" customWidth="1"/>
    <col min="4636" max="4636" width="1.85546875" style="281" customWidth="1"/>
    <col min="4637" max="4637" width="0.7109375" style="281" customWidth="1"/>
    <col min="4638" max="4638" width="2.28515625" style="281" customWidth="1"/>
    <col min="4639" max="4639" width="1.7109375" style="281" customWidth="1"/>
    <col min="4640" max="4641" width="2.7109375" style="281" customWidth="1"/>
    <col min="4642" max="4642" width="5.7109375" style="281" customWidth="1"/>
    <col min="4643" max="4677" width="2.7109375" style="281" customWidth="1"/>
    <col min="4678" max="4678" width="5.28515625" style="281" bestFit="1" customWidth="1"/>
    <col min="4679" max="4679" width="21.85546875" style="281" bestFit="1" customWidth="1"/>
    <col min="4680" max="4680" width="5.5703125" style="281" bestFit="1" customWidth="1"/>
    <col min="4681" max="4681" width="18.140625" style="281" bestFit="1" customWidth="1"/>
    <col min="4682" max="4682" width="5.28515625" style="281" bestFit="1" customWidth="1"/>
    <col min="4683" max="4683" width="22.140625" style="281" bestFit="1" customWidth="1"/>
    <col min="4684" max="4684" width="5.5703125" style="281" bestFit="1" customWidth="1"/>
    <col min="4685" max="4715" width="5.7109375" style="281" customWidth="1"/>
    <col min="4716" max="4859" width="9.140625" style="281"/>
    <col min="4860" max="4860" width="18.7109375" style="281" customWidth="1"/>
    <col min="4861" max="4861" width="2.140625" style="281" customWidth="1"/>
    <col min="4862" max="4862" width="3" style="281" customWidth="1"/>
    <col min="4863" max="4863" width="2.7109375" style="281" customWidth="1"/>
    <col min="4864" max="4865" width="3.28515625" style="281" customWidth="1"/>
    <col min="4866" max="4866" width="1.42578125" style="281" customWidth="1"/>
    <col min="4867" max="4867" width="3.5703125" style="281" customWidth="1"/>
    <col min="4868" max="4868" width="4" style="281" customWidth="1"/>
    <col min="4869" max="4869" width="1.28515625" style="281" customWidth="1"/>
    <col min="4870" max="4870" width="1.7109375" style="281" customWidth="1"/>
    <col min="4871" max="4871" width="6.5703125" style="281" customWidth="1"/>
    <col min="4872" max="4872" width="3.28515625" style="281" customWidth="1"/>
    <col min="4873" max="4873" width="1.7109375" style="281" customWidth="1"/>
    <col min="4874" max="4874" width="1.85546875" style="281" customWidth="1"/>
    <col min="4875" max="4875" width="2.7109375" style="281" customWidth="1"/>
    <col min="4876" max="4876" width="1.85546875" style="281" customWidth="1"/>
    <col min="4877" max="4882" width="3.28515625" style="281" customWidth="1"/>
    <col min="4883" max="4883" width="2.140625" style="281" customWidth="1"/>
    <col min="4884" max="4884" width="2.7109375" style="281" customWidth="1"/>
    <col min="4885" max="4885" width="2.5703125" style="281" customWidth="1"/>
    <col min="4886" max="4886" width="1.28515625" style="281" customWidth="1"/>
    <col min="4887" max="4887" width="1" style="281" customWidth="1"/>
    <col min="4888" max="4888" width="2.7109375" style="281" customWidth="1"/>
    <col min="4889" max="4889" width="4.5703125" style="281" customWidth="1"/>
    <col min="4890" max="4890" width="5.28515625" style="281" customWidth="1"/>
    <col min="4891" max="4891" width="5.140625" style="281" customWidth="1"/>
    <col min="4892" max="4892" width="1.85546875" style="281" customWidth="1"/>
    <col min="4893" max="4893" width="0.7109375" style="281" customWidth="1"/>
    <col min="4894" max="4894" width="2.28515625" style="281" customWidth="1"/>
    <col min="4895" max="4895" width="1.7109375" style="281" customWidth="1"/>
    <col min="4896" max="4897" width="2.7109375" style="281" customWidth="1"/>
    <col min="4898" max="4898" width="5.7109375" style="281" customWidth="1"/>
    <col min="4899" max="4933" width="2.7109375" style="281" customWidth="1"/>
    <col min="4934" max="4934" width="5.28515625" style="281" bestFit="1" customWidth="1"/>
    <col min="4935" max="4935" width="21.85546875" style="281" bestFit="1" customWidth="1"/>
    <col min="4936" max="4936" width="5.5703125" style="281" bestFit="1" customWidth="1"/>
    <col min="4937" max="4937" width="18.140625" style="281" bestFit="1" customWidth="1"/>
    <col min="4938" max="4938" width="5.28515625" style="281" bestFit="1" customWidth="1"/>
    <col min="4939" max="4939" width="22.140625" style="281" bestFit="1" customWidth="1"/>
    <col min="4940" max="4940" width="5.5703125" style="281" bestFit="1" customWidth="1"/>
    <col min="4941" max="4971" width="5.7109375" style="281" customWidth="1"/>
    <col min="4972" max="5115" width="9.140625" style="281"/>
    <col min="5116" max="5116" width="18.7109375" style="281" customWidth="1"/>
    <col min="5117" max="5117" width="2.140625" style="281" customWidth="1"/>
    <col min="5118" max="5118" width="3" style="281" customWidth="1"/>
    <col min="5119" max="5119" width="2.7109375" style="281" customWidth="1"/>
    <col min="5120" max="5121" width="3.28515625" style="281" customWidth="1"/>
    <col min="5122" max="5122" width="1.42578125" style="281" customWidth="1"/>
    <col min="5123" max="5123" width="3.5703125" style="281" customWidth="1"/>
    <col min="5124" max="5124" width="4" style="281" customWidth="1"/>
    <col min="5125" max="5125" width="1.28515625" style="281" customWidth="1"/>
    <col min="5126" max="5126" width="1.7109375" style="281" customWidth="1"/>
    <col min="5127" max="5127" width="6.5703125" style="281" customWidth="1"/>
    <col min="5128" max="5128" width="3.28515625" style="281" customWidth="1"/>
    <col min="5129" max="5129" width="1.7109375" style="281" customWidth="1"/>
    <col min="5130" max="5130" width="1.85546875" style="281" customWidth="1"/>
    <col min="5131" max="5131" width="2.7109375" style="281" customWidth="1"/>
    <col min="5132" max="5132" width="1.85546875" style="281" customWidth="1"/>
    <col min="5133" max="5138" width="3.28515625" style="281" customWidth="1"/>
    <col min="5139" max="5139" width="2.140625" style="281" customWidth="1"/>
    <col min="5140" max="5140" width="2.7109375" style="281" customWidth="1"/>
    <col min="5141" max="5141" width="2.5703125" style="281" customWidth="1"/>
    <col min="5142" max="5142" width="1.28515625" style="281" customWidth="1"/>
    <col min="5143" max="5143" width="1" style="281" customWidth="1"/>
    <col min="5144" max="5144" width="2.7109375" style="281" customWidth="1"/>
    <col min="5145" max="5145" width="4.5703125" style="281" customWidth="1"/>
    <col min="5146" max="5146" width="5.28515625" style="281" customWidth="1"/>
    <col min="5147" max="5147" width="5.140625" style="281" customWidth="1"/>
    <col min="5148" max="5148" width="1.85546875" style="281" customWidth="1"/>
    <col min="5149" max="5149" width="0.7109375" style="281" customWidth="1"/>
    <col min="5150" max="5150" width="2.28515625" style="281" customWidth="1"/>
    <col min="5151" max="5151" width="1.7109375" style="281" customWidth="1"/>
    <col min="5152" max="5153" width="2.7109375" style="281" customWidth="1"/>
    <col min="5154" max="5154" width="5.7109375" style="281" customWidth="1"/>
    <col min="5155" max="5189" width="2.7109375" style="281" customWidth="1"/>
    <col min="5190" max="5190" width="5.28515625" style="281" bestFit="1" customWidth="1"/>
    <col min="5191" max="5191" width="21.85546875" style="281" bestFit="1" customWidth="1"/>
    <col min="5192" max="5192" width="5.5703125" style="281" bestFit="1" customWidth="1"/>
    <col min="5193" max="5193" width="18.140625" style="281" bestFit="1" customWidth="1"/>
    <col min="5194" max="5194" width="5.28515625" style="281" bestFit="1" customWidth="1"/>
    <col min="5195" max="5195" width="22.140625" style="281" bestFit="1" customWidth="1"/>
    <col min="5196" max="5196" width="5.5703125" style="281" bestFit="1" customWidth="1"/>
    <col min="5197" max="5227" width="5.7109375" style="281" customWidth="1"/>
    <col min="5228" max="5371" width="9.140625" style="281"/>
    <col min="5372" max="5372" width="18.7109375" style="281" customWidth="1"/>
    <col min="5373" max="5373" width="2.140625" style="281" customWidth="1"/>
    <col min="5374" max="5374" width="3" style="281" customWidth="1"/>
    <col min="5375" max="5375" width="2.7109375" style="281" customWidth="1"/>
    <col min="5376" max="5377" width="3.28515625" style="281" customWidth="1"/>
    <col min="5378" max="5378" width="1.42578125" style="281" customWidth="1"/>
    <col min="5379" max="5379" width="3.5703125" style="281" customWidth="1"/>
    <col min="5380" max="5380" width="4" style="281" customWidth="1"/>
    <col min="5381" max="5381" width="1.28515625" style="281" customWidth="1"/>
    <col min="5382" max="5382" width="1.7109375" style="281" customWidth="1"/>
    <col min="5383" max="5383" width="6.5703125" style="281" customWidth="1"/>
    <col min="5384" max="5384" width="3.28515625" style="281" customWidth="1"/>
    <col min="5385" max="5385" width="1.7109375" style="281" customWidth="1"/>
    <col min="5386" max="5386" width="1.85546875" style="281" customWidth="1"/>
    <col min="5387" max="5387" width="2.7109375" style="281" customWidth="1"/>
    <col min="5388" max="5388" width="1.85546875" style="281" customWidth="1"/>
    <col min="5389" max="5394" width="3.28515625" style="281" customWidth="1"/>
    <col min="5395" max="5395" width="2.140625" style="281" customWidth="1"/>
    <col min="5396" max="5396" width="2.7109375" style="281" customWidth="1"/>
    <col min="5397" max="5397" width="2.5703125" style="281" customWidth="1"/>
    <col min="5398" max="5398" width="1.28515625" style="281" customWidth="1"/>
    <col min="5399" max="5399" width="1" style="281" customWidth="1"/>
    <col min="5400" max="5400" width="2.7109375" style="281" customWidth="1"/>
    <col min="5401" max="5401" width="4.5703125" style="281" customWidth="1"/>
    <col min="5402" max="5402" width="5.28515625" style="281" customWidth="1"/>
    <col min="5403" max="5403" width="5.140625" style="281" customWidth="1"/>
    <col min="5404" max="5404" width="1.85546875" style="281" customWidth="1"/>
    <col min="5405" max="5405" width="0.7109375" style="281" customWidth="1"/>
    <col min="5406" max="5406" width="2.28515625" style="281" customWidth="1"/>
    <col min="5407" max="5407" width="1.7109375" style="281" customWidth="1"/>
    <col min="5408" max="5409" width="2.7109375" style="281" customWidth="1"/>
    <col min="5410" max="5410" width="5.7109375" style="281" customWidth="1"/>
    <col min="5411" max="5445" width="2.7109375" style="281" customWidth="1"/>
    <col min="5446" max="5446" width="5.28515625" style="281" bestFit="1" customWidth="1"/>
    <col min="5447" max="5447" width="21.85546875" style="281" bestFit="1" customWidth="1"/>
    <col min="5448" max="5448" width="5.5703125" style="281" bestFit="1" customWidth="1"/>
    <col min="5449" max="5449" width="18.140625" style="281" bestFit="1" customWidth="1"/>
    <col min="5450" max="5450" width="5.28515625" style="281" bestFit="1" customWidth="1"/>
    <col min="5451" max="5451" width="22.140625" style="281" bestFit="1" customWidth="1"/>
    <col min="5452" max="5452" width="5.5703125" style="281" bestFit="1" customWidth="1"/>
    <col min="5453" max="5483" width="5.7109375" style="281" customWidth="1"/>
    <col min="5484" max="5627" width="9.140625" style="281"/>
    <col min="5628" max="5628" width="18.7109375" style="281" customWidth="1"/>
    <col min="5629" max="5629" width="2.140625" style="281" customWidth="1"/>
    <col min="5630" max="5630" width="3" style="281" customWidth="1"/>
    <col min="5631" max="5631" width="2.7109375" style="281" customWidth="1"/>
    <col min="5632" max="5633" width="3.28515625" style="281" customWidth="1"/>
    <col min="5634" max="5634" width="1.42578125" style="281" customWidth="1"/>
    <col min="5635" max="5635" width="3.5703125" style="281" customWidth="1"/>
    <col min="5636" max="5636" width="4" style="281" customWidth="1"/>
    <col min="5637" max="5637" width="1.28515625" style="281" customWidth="1"/>
    <col min="5638" max="5638" width="1.7109375" style="281" customWidth="1"/>
    <col min="5639" max="5639" width="6.5703125" style="281" customWidth="1"/>
    <col min="5640" max="5640" width="3.28515625" style="281" customWidth="1"/>
    <col min="5641" max="5641" width="1.7109375" style="281" customWidth="1"/>
    <col min="5642" max="5642" width="1.85546875" style="281" customWidth="1"/>
    <col min="5643" max="5643" width="2.7109375" style="281" customWidth="1"/>
    <col min="5644" max="5644" width="1.85546875" style="281" customWidth="1"/>
    <col min="5645" max="5650" width="3.28515625" style="281" customWidth="1"/>
    <col min="5651" max="5651" width="2.140625" style="281" customWidth="1"/>
    <col min="5652" max="5652" width="2.7109375" style="281" customWidth="1"/>
    <col min="5653" max="5653" width="2.5703125" style="281" customWidth="1"/>
    <col min="5654" max="5654" width="1.28515625" style="281" customWidth="1"/>
    <col min="5655" max="5655" width="1" style="281" customWidth="1"/>
    <col min="5656" max="5656" width="2.7109375" style="281" customWidth="1"/>
    <col min="5657" max="5657" width="4.5703125" style="281" customWidth="1"/>
    <col min="5658" max="5658" width="5.28515625" style="281" customWidth="1"/>
    <col min="5659" max="5659" width="5.140625" style="281" customWidth="1"/>
    <col min="5660" max="5660" width="1.85546875" style="281" customWidth="1"/>
    <col min="5661" max="5661" width="0.7109375" style="281" customWidth="1"/>
    <col min="5662" max="5662" width="2.28515625" style="281" customWidth="1"/>
    <col min="5663" max="5663" width="1.7109375" style="281" customWidth="1"/>
    <col min="5664" max="5665" width="2.7109375" style="281" customWidth="1"/>
    <col min="5666" max="5666" width="5.7109375" style="281" customWidth="1"/>
    <col min="5667" max="5701" width="2.7109375" style="281" customWidth="1"/>
    <col min="5702" max="5702" width="5.28515625" style="281" bestFit="1" customWidth="1"/>
    <col min="5703" max="5703" width="21.85546875" style="281" bestFit="1" customWidth="1"/>
    <col min="5704" max="5704" width="5.5703125" style="281" bestFit="1" customWidth="1"/>
    <col min="5705" max="5705" width="18.140625" style="281" bestFit="1" customWidth="1"/>
    <col min="5706" max="5706" width="5.28515625" style="281" bestFit="1" customWidth="1"/>
    <col min="5707" max="5707" width="22.140625" style="281" bestFit="1" customWidth="1"/>
    <col min="5708" max="5708" width="5.5703125" style="281" bestFit="1" customWidth="1"/>
    <col min="5709" max="5739" width="5.7109375" style="281" customWidth="1"/>
    <col min="5740" max="5883" width="9.140625" style="281"/>
    <col min="5884" max="5884" width="18.7109375" style="281" customWidth="1"/>
    <col min="5885" max="5885" width="2.140625" style="281" customWidth="1"/>
    <col min="5886" max="5886" width="3" style="281" customWidth="1"/>
    <col min="5887" max="5887" width="2.7109375" style="281" customWidth="1"/>
    <col min="5888" max="5889" width="3.28515625" style="281" customWidth="1"/>
    <col min="5890" max="5890" width="1.42578125" style="281" customWidth="1"/>
    <col min="5891" max="5891" width="3.5703125" style="281" customWidth="1"/>
    <col min="5892" max="5892" width="4" style="281" customWidth="1"/>
    <col min="5893" max="5893" width="1.28515625" style="281" customWidth="1"/>
    <col min="5894" max="5894" width="1.7109375" style="281" customWidth="1"/>
    <col min="5895" max="5895" width="6.5703125" style="281" customWidth="1"/>
    <col min="5896" max="5896" width="3.28515625" style="281" customWidth="1"/>
    <col min="5897" max="5897" width="1.7109375" style="281" customWidth="1"/>
    <col min="5898" max="5898" width="1.85546875" style="281" customWidth="1"/>
    <col min="5899" max="5899" width="2.7109375" style="281" customWidth="1"/>
    <col min="5900" max="5900" width="1.85546875" style="281" customWidth="1"/>
    <col min="5901" max="5906" width="3.28515625" style="281" customWidth="1"/>
    <col min="5907" max="5907" width="2.140625" style="281" customWidth="1"/>
    <col min="5908" max="5908" width="2.7109375" style="281" customWidth="1"/>
    <col min="5909" max="5909" width="2.5703125" style="281" customWidth="1"/>
    <col min="5910" max="5910" width="1.28515625" style="281" customWidth="1"/>
    <col min="5911" max="5911" width="1" style="281" customWidth="1"/>
    <col min="5912" max="5912" width="2.7109375" style="281" customWidth="1"/>
    <col min="5913" max="5913" width="4.5703125" style="281" customWidth="1"/>
    <col min="5914" max="5914" width="5.28515625" style="281" customWidth="1"/>
    <col min="5915" max="5915" width="5.140625" style="281" customWidth="1"/>
    <col min="5916" max="5916" width="1.85546875" style="281" customWidth="1"/>
    <col min="5917" max="5917" width="0.7109375" style="281" customWidth="1"/>
    <col min="5918" max="5918" width="2.28515625" style="281" customWidth="1"/>
    <col min="5919" max="5919" width="1.7109375" style="281" customWidth="1"/>
    <col min="5920" max="5921" width="2.7109375" style="281" customWidth="1"/>
    <col min="5922" max="5922" width="5.7109375" style="281" customWidth="1"/>
    <col min="5923" max="5957" width="2.7109375" style="281" customWidth="1"/>
    <col min="5958" max="5958" width="5.28515625" style="281" bestFit="1" customWidth="1"/>
    <col min="5959" max="5959" width="21.85546875" style="281" bestFit="1" customWidth="1"/>
    <col min="5960" max="5960" width="5.5703125" style="281" bestFit="1" customWidth="1"/>
    <col min="5961" max="5961" width="18.140625" style="281" bestFit="1" customWidth="1"/>
    <col min="5962" max="5962" width="5.28515625" style="281" bestFit="1" customWidth="1"/>
    <col min="5963" max="5963" width="22.140625" style="281" bestFit="1" customWidth="1"/>
    <col min="5964" max="5964" width="5.5703125" style="281" bestFit="1" customWidth="1"/>
    <col min="5965" max="5995" width="5.7109375" style="281" customWidth="1"/>
    <col min="5996" max="6139" width="9.140625" style="281"/>
    <col min="6140" max="6140" width="18.7109375" style="281" customWidth="1"/>
    <col min="6141" max="6141" width="2.140625" style="281" customWidth="1"/>
    <col min="6142" max="6142" width="3" style="281" customWidth="1"/>
    <col min="6143" max="6143" width="2.7109375" style="281" customWidth="1"/>
    <col min="6144" max="6145" width="3.28515625" style="281" customWidth="1"/>
    <col min="6146" max="6146" width="1.42578125" style="281" customWidth="1"/>
    <col min="6147" max="6147" width="3.5703125" style="281" customWidth="1"/>
    <col min="6148" max="6148" width="4" style="281" customWidth="1"/>
    <col min="6149" max="6149" width="1.28515625" style="281" customWidth="1"/>
    <col min="6150" max="6150" width="1.7109375" style="281" customWidth="1"/>
    <col min="6151" max="6151" width="6.5703125" style="281" customWidth="1"/>
    <col min="6152" max="6152" width="3.28515625" style="281" customWidth="1"/>
    <col min="6153" max="6153" width="1.7109375" style="281" customWidth="1"/>
    <col min="6154" max="6154" width="1.85546875" style="281" customWidth="1"/>
    <col min="6155" max="6155" width="2.7109375" style="281" customWidth="1"/>
    <col min="6156" max="6156" width="1.85546875" style="281" customWidth="1"/>
    <col min="6157" max="6162" width="3.28515625" style="281" customWidth="1"/>
    <col min="6163" max="6163" width="2.140625" style="281" customWidth="1"/>
    <col min="6164" max="6164" width="2.7109375" style="281" customWidth="1"/>
    <col min="6165" max="6165" width="2.5703125" style="281" customWidth="1"/>
    <col min="6166" max="6166" width="1.28515625" style="281" customWidth="1"/>
    <col min="6167" max="6167" width="1" style="281" customWidth="1"/>
    <col min="6168" max="6168" width="2.7109375" style="281" customWidth="1"/>
    <col min="6169" max="6169" width="4.5703125" style="281" customWidth="1"/>
    <col min="6170" max="6170" width="5.28515625" style="281" customWidth="1"/>
    <col min="6171" max="6171" width="5.140625" style="281" customWidth="1"/>
    <col min="6172" max="6172" width="1.85546875" style="281" customWidth="1"/>
    <col min="6173" max="6173" width="0.7109375" style="281" customWidth="1"/>
    <col min="6174" max="6174" width="2.28515625" style="281" customWidth="1"/>
    <col min="6175" max="6175" width="1.7109375" style="281" customWidth="1"/>
    <col min="6176" max="6177" width="2.7109375" style="281" customWidth="1"/>
    <col min="6178" max="6178" width="5.7109375" style="281" customWidth="1"/>
    <col min="6179" max="6213" width="2.7109375" style="281" customWidth="1"/>
    <col min="6214" max="6214" width="5.28515625" style="281" bestFit="1" customWidth="1"/>
    <col min="6215" max="6215" width="21.85546875" style="281" bestFit="1" customWidth="1"/>
    <col min="6216" max="6216" width="5.5703125" style="281" bestFit="1" customWidth="1"/>
    <col min="6217" max="6217" width="18.140625" style="281" bestFit="1" customWidth="1"/>
    <col min="6218" max="6218" width="5.28515625" style="281" bestFit="1" customWidth="1"/>
    <col min="6219" max="6219" width="22.140625" style="281" bestFit="1" customWidth="1"/>
    <col min="6220" max="6220" width="5.5703125" style="281" bestFit="1" customWidth="1"/>
    <col min="6221" max="6251" width="5.7109375" style="281" customWidth="1"/>
    <col min="6252" max="6395" width="9.140625" style="281"/>
    <col min="6396" max="6396" width="18.7109375" style="281" customWidth="1"/>
    <col min="6397" max="6397" width="2.140625" style="281" customWidth="1"/>
    <col min="6398" max="6398" width="3" style="281" customWidth="1"/>
    <col min="6399" max="6399" width="2.7109375" style="281" customWidth="1"/>
    <col min="6400" max="6401" width="3.28515625" style="281" customWidth="1"/>
    <col min="6402" max="6402" width="1.42578125" style="281" customWidth="1"/>
    <col min="6403" max="6403" width="3.5703125" style="281" customWidth="1"/>
    <col min="6404" max="6404" width="4" style="281" customWidth="1"/>
    <col min="6405" max="6405" width="1.28515625" style="281" customWidth="1"/>
    <col min="6406" max="6406" width="1.7109375" style="281" customWidth="1"/>
    <col min="6407" max="6407" width="6.5703125" style="281" customWidth="1"/>
    <col min="6408" max="6408" width="3.28515625" style="281" customWidth="1"/>
    <col min="6409" max="6409" width="1.7109375" style="281" customWidth="1"/>
    <col min="6410" max="6410" width="1.85546875" style="281" customWidth="1"/>
    <col min="6411" max="6411" width="2.7109375" style="281" customWidth="1"/>
    <col min="6412" max="6412" width="1.85546875" style="281" customWidth="1"/>
    <col min="6413" max="6418" width="3.28515625" style="281" customWidth="1"/>
    <col min="6419" max="6419" width="2.140625" style="281" customWidth="1"/>
    <col min="6420" max="6420" width="2.7109375" style="281" customWidth="1"/>
    <col min="6421" max="6421" width="2.5703125" style="281" customWidth="1"/>
    <col min="6422" max="6422" width="1.28515625" style="281" customWidth="1"/>
    <col min="6423" max="6423" width="1" style="281" customWidth="1"/>
    <col min="6424" max="6424" width="2.7109375" style="281" customWidth="1"/>
    <col min="6425" max="6425" width="4.5703125" style="281" customWidth="1"/>
    <col min="6426" max="6426" width="5.28515625" style="281" customWidth="1"/>
    <col min="6427" max="6427" width="5.140625" style="281" customWidth="1"/>
    <col min="6428" max="6428" width="1.85546875" style="281" customWidth="1"/>
    <col min="6429" max="6429" width="0.7109375" style="281" customWidth="1"/>
    <col min="6430" max="6430" width="2.28515625" style="281" customWidth="1"/>
    <col min="6431" max="6431" width="1.7109375" style="281" customWidth="1"/>
    <col min="6432" max="6433" width="2.7109375" style="281" customWidth="1"/>
    <col min="6434" max="6434" width="5.7109375" style="281" customWidth="1"/>
    <col min="6435" max="6469" width="2.7109375" style="281" customWidth="1"/>
    <col min="6470" max="6470" width="5.28515625" style="281" bestFit="1" customWidth="1"/>
    <col min="6471" max="6471" width="21.85546875" style="281" bestFit="1" customWidth="1"/>
    <col min="6472" max="6472" width="5.5703125" style="281" bestFit="1" customWidth="1"/>
    <col min="6473" max="6473" width="18.140625" style="281" bestFit="1" customWidth="1"/>
    <col min="6474" max="6474" width="5.28515625" style="281" bestFit="1" customWidth="1"/>
    <col min="6475" max="6475" width="22.140625" style="281" bestFit="1" customWidth="1"/>
    <col min="6476" max="6476" width="5.5703125" style="281" bestFit="1" customWidth="1"/>
    <col min="6477" max="6507" width="5.7109375" style="281" customWidth="1"/>
    <col min="6508" max="6651" width="9.140625" style="281"/>
    <col min="6652" max="6652" width="18.7109375" style="281" customWidth="1"/>
    <col min="6653" max="6653" width="2.140625" style="281" customWidth="1"/>
    <col min="6654" max="6654" width="3" style="281" customWidth="1"/>
    <col min="6655" max="6655" width="2.7109375" style="281" customWidth="1"/>
    <col min="6656" max="6657" width="3.28515625" style="281" customWidth="1"/>
    <col min="6658" max="6658" width="1.42578125" style="281" customWidth="1"/>
    <col min="6659" max="6659" width="3.5703125" style="281" customWidth="1"/>
    <col min="6660" max="6660" width="4" style="281" customWidth="1"/>
    <col min="6661" max="6661" width="1.28515625" style="281" customWidth="1"/>
    <col min="6662" max="6662" width="1.7109375" style="281" customWidth="1"/>
    <col min="6663" max="6663" width="6.5703125" style="281" customWidth="1"/>
    <col min="6664" max="6664" width="3.28515625" style="281" customWidth="1"/>
    <col min="6665" max="6665" width="1.7109375" style="281" customWidth="1"/>
    <col min="6666" max="6666" width="1.85546875" style="281" customWidth="1"/>
    <col min="6667" max="6667" width="2.7109375" style="281" customWidth="1"/>
    <col min="6668" max="6668" width="1.85546875" style="281" customWidth="1"/>
    <col min="6669" max="6674" width="3.28515625" style="281" customWidth="1"/>
    <col min="6675" max="6675" width="2.140625" style="281" customWidth="1"/>
    <col min="6676" max="6676" width="2.7109375" style="281" customWidth="1"/>
    <col min="6677" max="6677" width="2.5703125" style="281" customWidth="1"/>
    <col min="6678" max="6678" width="1.28515625" style="281" customWidth="1"/>
    <col min="6679" max="6679" width="1" style="281" customWidth="1"/>
    <col min="6680" max="6680" width="2.7109375" style="281" customWidth="1"/>
    <col min="6681" max="6681" width="4.5703125" style="281" customWidth="1"/>
    <col min="6682" max="6682" width="5.28515625" style="281" customWidth="1"/>
    <col min="6683" max="6683" width="5.140625" style="281" customWidth="1"/>
    <col min="6684" max="6684" width="1.85546875" style="281" customWidth="1"/>
    <col min="6685" max="6685" width="0.7109375" style="281" customWidth="1"/>
    <col min="6686" max="6686" width="2.28515625" style="281" customWidth="1"/>
    <col min="6687" max="6687" width="1.7109375" style="281" customWidth="1"/>
    <col min="6688" max="6689" width="2.7109375" style="281" customWidth="1"/>
    <col min="6690" max="6690" width="5.7109375" style="281" customWidth="1"/>
    <col min="6691" max="6725" width="2.7109375" style="281" customWidth="1"/>
    <col min="6726" max="6726" width="5.28515625" style="281" bestFit="1" customWidth="1"/>
    <col min="6727" max="6727" width="21.85546875" style="281" bestFit="1" customWidth="1"/>
    <col min="6728" max="6728" width="5.5703125" style="281" bestFit="1" customWidth="1"/>
    <col min="6729" max="6729" width="18.140625" style="281" bestFit="1" customWidth="1"/>
    <col min="6730" max="6730" width="5.28515625" style="281" bestFit="1" customWidth="1"/>
    <col min="6731" max="6731" width="22.140625" style="281" bestFit="1" customWidth="1"/>
    <col min="6732" max="6732" width="5.5703125" style="281" bestFit="1" customWidth="1"/>
    <col min="6733" max="6763" width="5.7109375" style="281" customWidth="1"/>
    <col min="6764" max="6907" width="9.140625" style="281"/>
    <col min="6908" max="6908" width="18.7109375" style="281" customWidth="1"/>
    <col min="6909" max="6909" width="2.140625" style="281" customWidth="1"/>
    <col min="6910" max="6910" width="3" style="281" customWidth="1"/>
    <col min="6911" max="6911" width="2.7109375" style="281" customWidth="1"/>
    <col min="6912" max="6913" width="3.28515625" style="281" customWidth="1"/>
    <col min="6914" max="6914" width="1.42578125" style="281" customWidth="1"/>
    <col min="6915" max="6915" width="3.5703125" style="281" customWidth="1"/>
    <col min="6916" max="6916" width="4" style="281" customWidth="1"/>
    <col min="6917" max="6917" width="1.28515625" style="281" customWidth="1"/>
    <col min="6918" max="6918" width="1.7109375" style="281" customWidth="1"/>
    <col min="6919" max="6919" width="6.5703125" style="281" customWidth="1"/>
    <col min="6920" max="6920" width="3.28515625" style="281" customWidth="1"/>
    <col min="6921" max="6921" width="1.7109375" style="281" customWidth="1"/>
    <col min="6922" max="6922" width="1.85546875" style="281" customWidth="1"/>
    <col min="6923" max="6923" width="2.7109375" style="281" customWidth="1"/>
    <col min="6924" max="6924" width="1.85546875" style="281" customWidth="1"/>
    <col min="6925" max="6930" width="3.28515625" style="281" customWidth="1"/>
    <col min="6931" max="6931" width="2.140625" style="281" customWidth="1"/>
    <col min="6932" max="6932" width="2.7109375" style="281" customWidth="1"/>
    <col min="6933" max="6933" width="2.5703125" style="281" customWidth="1"/>
    <col min="6934" max="6934" width="1.28515625" style="281" customWidth="1"/>
    <col min="6935" max="6935" width="1" style="281" customWidth="1"/>
    <col min="6936" max="6936" width="2.7109375" style="281" customWidth="1"/>
    <col min="6937" max="6937" width="4.5703125" style="281" customWidth="1"/>
    <col min="6938" max="6938" width="5.28515625" style="281" customWidth="1"/>
    <col min="6939" max="6939" width="5.140625" style="281" customWidth="1"/>
    <col min="6940" max="6940" width="1.85546875" style="281" customWidth="1"/>
    <col min="6941" max="6941" width="0.7109375" style="281" customWidth="1"/>
    <col min="6942" max="6942" width="2.28515625" style="281" customWidth="1"/>
    <col min="6943" max="6943" width="1.7109375" style="281" customWidth="1"/>
    <col min="6944" max="6945" width="2.7109375" style="281" customWidth="1"/>
    <col min="6946" max="6946" width="5.7109375" style="281" customWidth="1"/>
    <col min="6947" max="6981" width="2.7109375" style="281" customWidth="1"/>
    <col min="6982" max="6982" width="5.28515625" style="281" bestFit="1" customWidth="1"/>
    <col min="6983" max="6983" width="21.85546875" style="281" bestFit="1" customWidth="1"/>
    <col min="6984" max="6984" width="5.5703125" style="281" bestFit="1" customWidth="1"/>
    <col min="6985" max="6985" width="18.140625" style="281" bestFit="1" customWidth="1"/>
    <col min="6986" max="6986" width="5.28515625" style="281" bestFit="1" customWidth="1"/>
    <col min="6987" max="6987" width="22.140625" style="281" bestFit="1" customWidth="1"/>
    <col min="6988" max="6988" width="5.5703125" style="281" bestFit="1" customWidth="1"/>
    <col min="6989" max="7019" width="5.7109375" style="281" customWidth="1"/>
    <col min="7020" max="7163" width="9.140625" style="281"/>
    <col min="7164" max="7164" width="18.7109375" style="281" customWidth="1"/>
    <col min="7165" max="7165" width="2.140625" style="281" customWidth="1"/>
    <col min="7166" max="7166" width="3" style="281" customWidth="1"/>
    <col min="7167" max="7167" width="2.7109375" style="281" customWidth="1"/>
    <col min="7168" max="7169" width="3.28515625" style="281" customWidth="1"/>
    <col min="7170" max="7170" width="1.42578125" style="281" customWidth="1"/>
    <col min="7171" max="7171" width="3.5703125" style="281" customWidth="1"/>
    <col min="7172" max="7172" width="4" style="281" customWidth="1"/>
    <col min="7173" max="7173" width="1.28515625" style="281" customWidth="1"/>
    <col min="7174" max="7174" width="1.7109375" style="281" customWidth="1"/>
    <col min="7175" max="7175" width="6.5703125" style="281" customWidth="1"/>
    <col min="7176" max="7176" width="3.28515625" style="281" customWidth="1"/>
    <col min="7177" max="7177" width="1.7109375" style="281" customWidth="1"/>
    <col min="7178" max="7178" width="1.85546875" style="281" customWidth="1"/>
    <col min="7179" max="7179" width="2.7109375" style="281" customWidth="1"/>
    <col min="7180" max="7180" width="1.85546875" style="281" customWidth="1"/>
    <col min="7181" max="7186" width="3.28515625" style="281" customWidth="1"/>
    <col min="7187" max="7187" width="2.140625" style="281" customWidth="1"/>
    <col min="7188" max="7188" width="2.7109375" style="281" customWidth="1"/>
    <col min="7189" max="7189" width="2.5703125" style="281" customWidth="1"/>
    <col min="7190" max="7190" width="1.28515625" style="281" customWidth="1"/>
    <col min="7191" max="7191" width="1" style="281" customWidth="1"/>
    <col min="7192" max="7192" width="2.7109375" style="281" customWidth="1"/>
    <col min="7193" max="7193" width="4.5703125" style="281" customWidth="1"/>
    <col min="7194" max="7194" width="5.28515625" style="281" customWidth="1"/>
    <col min="7195" max="7195" width="5.140625" style="281" customWidth="1"/>
    <col min="7196" max="7196" width="1.85546875" style="281" customWidth="1"/>
    <col min="7197" max="7197" width="0.7109375" style="281" customWidth="1"/>
    <col min="7198" max="7198" width="2.28515625" style="281" customWidth="1"/>
    <col min="7199" max="7199" width="1.7109375" style="281" customWidth="1"/>
    <col min="7200" max="7201" width="2.7109375" style="281" customWidth="1"/>
    <col min="7202" max="7202" width="5.7109375" style="281" customWidth="1"/>
    <col min="7203" max="7237" width="2.7109375" style="281" customWidth="1"/>
    <col min="7238" max="7238" width="5.28515625" style="281" bestFit="1" customWidth="1"/>
    <col min="7239" max="7239" width="21.85546875" style="281" bestFit="1" customWidth="1"/>
    <col min="7240" max="7240" width="5.5703125" style="281" bestFit="1" customWidth="1"/>
    <col min="7241" max="7241" width="18.140625" style="281" bestFit="1" customWidth="1"/>
    <col min="7242" max="7242" width="5.28515625" style="281" bestFit="1" customWidth="1"/>
    <col min="7243" max="7243" width="22.140625" style="281" bestFit="1" customWidth="1"/>
    <col min="7244" max="7244" width="5.5703125" style="281" bestFit="1" customWidth="1"/>
    <col min="7245" max="7275" width="5.7109375" style="281" customWidth="1"/>
    <col min="7276" max="7419" width="9.140625" style="281"/>
    <col min="7420" max="7420" width="18.7109375" style="281" customWidth="1"/>
    <col min="7421" max="7421" width="2.140625" style="281" customWidth="1"/>
    <col min="7422" max="7422" width="3" style="281" customWidth="1"/>
    <col min="7423" max="7423" width="2.7109375" style="281" customWidth="1"/>
    <col min="7424" max="7425" width="3.28515625" style="281" customWidth="1"/>
    <col min="7426" max="7426" width="1.42578125" style="281" customWidth="1"/>
    <col min="7427" max="7427" width="3.5703125" style="281" customWidth="1"/>
    <col min="7428" max="7428" width="4" style="281" customWidth="1"/>
    <col min="7429" max="7429" width="1.28515625" style="281" customWidth="1"/>
    <col min="7430" max="7430" width="1.7109375" style="281" customWidth="1"/>
    <col min="7431" max="7431" width="6.5703125" style="281" customWidth="1"/>
    <col min="7432" max="7432" width="3.28515625" style="281" customWidth="1"/>
    <col min="7433" max="7433" width="1.7109375" style="281" customWidth="1"/>
    <col min="7434" max="7434" width="1.85546875" style="281" customWidth="1"/>
    <col min="7435" max="7435" width="2.7109375" style="281" customWidth="1"/>
    <col min="7436" max="7436" width="1.85546875" style="281" customWidth="1"/>
    <col min="7437" max="7442" width="3.28515625" style="281" customWidth="1"/>
    <col min="7443" max="7443" width="2.140625" style="281" customWidth="1"/>
    <col min="7444" max="7444" width="2.7109375" style="281" customWidth="1"/>
    <col min="7445" max="7445" width="2.5703125" style="281" customWidth="1"/>
    <col min="7446" max="7446" width="1.28515625" style="281" customWidth="1"/>
    <col min="7447" max="7447" width="1" style="281" customWidth="1"/>
    <col min="7448" max="7448" width="2.7109375" style="281" customWidth="1"/>
    <col min="7449" max="7449" width="4.5703125" style="281" customWidth="1"/>
    <col min="7450" max="7450" width="5.28515625" style="281" customWidth="1"/>
    <col min="7451" max="7451" width="5.140625" style="281" customWidth="1"/>
    <col min="7452" max="7452" width="1.85546875" style="281" customWidth="1"/>
    <col min="7453" max="7453" width="0.7109375" style="281" customWidth="1"/>
    <col min="7454" max="7454" width="2.28515625" style="281" customWidth="1"/>
    <col min="7455" max="7455" width="1.7109375" style="281" customWidth="1"/>
    <col min="7456" max="7457" width="2.7109375" style="281" customWidth="1"/>
    <col min="7458" max="7458" width="5.7109375" style="281" customWidth="1"/>
    <col min="7459" max="7493" width="2.7109375" style="281" customWidth="1"/>
    <col min="7494" max="7494" width="5.28515625" style="281" bestFit="1" customWidth="1"/>
    <col min="7495" max="7495" width="21.85546875" style="281" bestFit="1" customWidth="1"/>
    <col min="7496" max="7496" width="5.5703125" style="281" bestFit="1" customWidth="1"/>
    <col min="7497" max="7497" width="18.140625" style="281" bestFit="1" customWidth="1"/>
    <col min="7498" max="7498" width="5.28515625" style="281" bestFit="1" customWidth="1"/>
    <col min="7499" max="7499" width="22.140625" style="281" bestFit="1" customWidth="1"/>
    <col min="7500" max="7500" width="5.5703125" style="281" bestFit="1" customWidth="1"/>
    <col min="7501" max="7531" width="5.7109375" style="281" customWidth="1"/>
    <col min="7532" max="7675" width="9.140625" style="281"/>
    <col min="7676" max="7676" width="18.7109375" style="281" customWidth="1"/>
    <col min="7677" max="7677" width="2.140625" style="281" customWidth="1"/>
    <col min="7678" max="7678" width="3" style="281" customWidth="1"/>
    <col min="7679" max="7679" width="2.7109375" style="281" customWidth="1"/>
    <col min="7680" max="7681" width="3.28515625" style="281" customWidth="1"/>
    <col min="7682" max="7682" width="1.42578125" style="281" customWidth="1"/>
    <col min="7683" max="7683" width="3.5703125" style="281" customWidth="1"/>
    <col min="7684" max="7684" width="4" style="281" customWidth="1"/>
    <col min="7685" max="7685" width="1.28515625" style="281" customWidth="1"/>
    <col min="7686" max="7686" width="1.7109375" style="281" customWidth="1"/>
    <col min="7687" max="7687" width="6.5703125" style="281" customWidth="1"/>
    <col min="7688" max="7688" width="3.28515625" style="281" customWidth="1"/>
    <col min="7689" max="7689" width="1.7109375" style="281" customWidth="1"/>
    <col min="7690" max="7690" width="1.85546875" style="281" customWidth="1"/>
    <col min="7691" max="7691" width="2.7109375" style="281" customWidth="1"/>
    <col min="7692" max="7692" width="1.85546875" style="281" customWidth="1"/>
    <col min="7693" max="7698" width="3.28515625" style="281" customWidth="1"/>
    <col min="7699" max="7699" width="2.140625" style="281" customWidth="1"/>
    <col min="7700" max="7700" width="2.7109375" style="281" customWidth="1"/>
    <col min="7701" max="7701" width="2.5703125" style="281" customWidth="1"/>
    <col min="7702" max="7702" width="1.28515625" style="281" customWidth="1"/>
    <col min="7703" max="7703" width="1" style="281" customWidth="1"/>
    <col min="7704" max="7704" width="2.7109375" style="281" customWidth="1"/>
    <col min="7705" max="7705" width="4.5703125" style="281" customWidth="1"/>
    <col min="7706" max="7706" width="5.28515625" style="281" customWidth="1"/>
    <col min="7707" max="7707" width="5.140625" style="281" customWidth="1"/>
    <col min="7708" max="7708" width="1.85546875" style="281" customWidth="1"/>
    <col min="7709" max="7709" width="0.7109375" style="281" customWidth="1"/>
    <col min="7710" max="7710" width="2.28515625" style="281" customWidth="1"/>
    <col min="7711" max="7711" width="1.7109375" style="281" customWidth="1"/>
    <col min="7712" max="7713" width="2.7109375" style="281" customWidth="1"/>
    <col min="7714" max="7714" width="5.7109375" style="281" customWidth="1"/>
    <col min="7715" max="7749" width="2.7109375" style="281" customWidth="1"/>
    <col min="7750" max="7750" width="5.28515625" style="281" bestFit="1" customWidth="1"/>
    <col min="7751" max="7751" width="21.85546875" style="281" bestFit="1" customWidth="1"/>
    <col min="7752" max="7752" width="5.5703125" style="281" bestFit="1" customWidth="1"/>
    <col min="7753" max="7753" width="18.140625" style="281" bestFit="1" customWidth="1"/>
    <col min="7754" max="7754" width="5.28515625" style="281" bestFit="1" customWidth="1"/>
    <col min="7755" max="7755" width="22.140625" style="281" bestFit="1" customWidth="1"/>
    <col min="7756" max="7756" width="5.5703125" style="281" bestFit="1" customWidth="1"/>
    <col min="7757" max="7787" width="5.7109375" style="281" customWidth="1"/>
    <col min="7788" max="7931" width="9.140625" style="281"/>
    <col min="7932" max="7932" width="18.7109375" style="281" customWidth="1"/>
    <col min="7933" max="7933" width="2.140625" style="281" customWidth="1"/>
    <col min="7934" max="7934" width="3" style="281" customWidth="1"/>
    <col min="7935" max="7935" width="2.7109375" style="281" customWidth="1"/>
    <col min="7936" max="7937" width="3.28515625" style="281" customWidth="1"/>
    <col min="7938" max="7938" width="1.42578125" style="281" customWidth="1"/>
    <col min="7939" max="7939" width="3.5703125" style="281" customWidth="1"/>
    <col min="7940" max="7940" width="4" style="281" customWidth="1"/>
    <col min="7941" max="7941" width="1.28515625" style="281" customWidth="1"/>
    <col min="7942" max="7942" width="1.7109375" style="281" customWidth="1"/>
    <col min="7943" max="7943" width="6.5703125" style="281" customWidth="1"/>
    <col min="7944" max="7944" width="3.28515625" style="281" customWidth="1"/>
    <col min="7945" max="7945" width="1.7109375" style="281" customWidth="1"/>
    <col min="7946" max="7946" width="1.85546875" style="281" customWidth="1"/>
    <col min="7947" max="7947" width="2.7109375" style="281" customWidth="1"/>
    <col min="7948" max="7948" width="1.85546875" style="281" customWidth="1"/>
    <col min="7949" max="7954" width="3.28515625" style="281" customWidth="1"/>
    <col min="7955" max="7955" width="2.140625" style="281" customWidth="1"/>
    <col min="7956" max="7956" width="2.7109375" style="281" customWidth="1"/>
    <col min="7957" max="7957" width="2.5703125" style="281" customWidth="1"/>
    <col min="7958" max="7958" width="1.28515625" style="281" customWidth="1"/>
    <col min="7959" max="7959" width="1" style="281" customWidth="1"/>
    <col min="7960" max="7960" width="2.7109375" style="281" customWidth="1"/>
    <col min="7961" max="7961" width="4.5703125" style="281" customWidth="1"/>
    <col min="7962" max="7962" width="5.28515625" style="281" customWidth="1"/>
    <col min="7963" max="7963" width="5.140625" style="281" customWidth="1"/>
    <col min="7964" max="7964" width="1.85546875" style="281" customWidth="1"/>
    <col min="7965" max="7965" width="0.7109375" style="281" customWidth="1"/>
    <col min="7966" max="7966" width="2.28515625" style="281" customWidth="1"/>
    <col min="7967" max="7967" width="1.7109375" style="281" customWidth="1"/>
    <col min="7968" max="7969" width="2.7109375" style="281" customWidth="1"/>
    <col min="7970" max="7970" width="5.7109375" style="281" customWidth="1"/>
    <col min="7971" max="8005" width="2.7109375" style="281" customWidth="1"/>
    <col min="8006" max="8006" width="5.28515625" style="281" bestFit="1" customWidth="1"/>
    <col min="8007" max="8007" width="21.85546875" style="281" bestFit="1" customWidth="1"/>
    <col min="8008" max="8008" width="5.5703125" style="281" bestFit="1" customWidth="1"/>
    <col min="8009" max="8009" width="18.140625" style="281" bestFit="1" customWidth="1"/>
    <col min="8010" max="8010" width="5.28515625" style="281" bestFit="1" customWidth="1"/>
    <col min="8011" max="8011" width="22.140625" style="281" bestFit="1" customWidth="1"/>
    <col min="8012" max="8012" width="5.5703125" style="281" bestFit="1" customWidth="1"/>
    <col min="8013" max="8043" width="5.7109375" style="281" customWidth="1"/>
    <col min="8044" max="8187" width="9.140625" style="281"/>
    <col min="8188" max="8188" width="18.7109375" style="281" customWidth="1"/>
    <col min="8189" max="8189" width="2.140625" style="281" customWidth="1"/>
    <col min="8190" max="8190" width="3" style="281" customWidth="1"/>
    <col min="8191" max="8191" width="2.7109375" style="281" customWidth="1"/>
    <col min="8192" max="8193" width="3.28515625" style="281" customWidth="1"/>
    <col min="8194" max="8194" width="1.42578125" style="281" customWidth="1"/>
    <col min="8195" max="8195" width="3.5703125" style="281" customWidth="1"/>
    <col min="8196" max="8196" width="4" style="281" customWidth="1"/>
    <col min="8197" max="8197" width="1.28515625" style="281" customWidth="1"/>
    <col min="8198" max="8198" width="1.7109375" style="281" customWidth="1"/>
    <col min="8199" max="8199" width="6.5703125" style="281" customWidth="1"/>
    <col min="8200" max="8200" width="3.28515625" style="281" customWidth="1"/>
    <col min="8201" max="8201" width="1.7109375" style="281" customWidth="1"/>
    <col min="8202" max="8202" width="1.85546875" style="281" customWidth="1"/>
    <col min="8203" max="8203" width="2.7109375" style="281" customWidth="1"/>
    <col min="8204" max="8204" width="1.85546875" style="281" customWidth="1"/>
    <col min="8205" max="8210" width="3.28515625" style="281" customWidth="1"/>
    <col min="8211" max="8211" width="2.140625" style="281" customWidth="1"/>
    <col min="8212" max="8212" width="2.7109375" style="281" customWidth="1"/>
    <col min="8213" max="8213" width="2.5703125" style="281" customWidth="1"/>
    <col min="8214" max="8214" width="1.28515625" style="281" customWidth="1"/>
    <col min="8215" max="8215" width="1" style="281" customWidth="1"/>
    <col min="8216" max="8216" width="2.7109375" style="281" customWidth="1"/>
    <col min="8217" max="8217" width="4.5703125" style="281" customWidth="1"/>
    <col min="8218" max="8218" width="5.28515625" style="281" customWidth="1"/>
    <col min="8219" max="8219" width="5.140625" style="281" customWidth="1"/>
    <col min="8220" max="8220" width="1.85546875" style="281" customWidth="1"/>
    <col min="8221" max="8221" width="0.7109375" style="281" customWidth="1"/>
    <col min="8222" max="8222" width="2.28515625" style="281" customWidth="1"/>
    <col min="8223" max="8223" width="1.7109375" style="281" customWidth="1"/>
    <col min="8224" max="8225" width="2.7109375" style="281" customWidth="1"/>
    <col min="8226" max="8226" width="5.7109375" style="281" customWidth="1"/>
    <col min="8227" max="8261" width="2.7109375" style="281" customWidth="1"/>
    <col min="8262" max="8262" width="5.28515625" style="281" bestFit="1" customWidth="1"/>
    <col min="8263" max="8263" width="21.85546875" style="281" bestFit="1" customWidth="1"/>
    <col min="8264" max="8264" width="5.5703125" style="281" bestFit="1" customWidth="1"/>
    <col min="8265" max="8265" width="18.140625" style="281" bestFit="1" customWidth="1"/>
    <col min="8266" max="8266" width="5.28515625" style="281" bestFit="1" customWidth="1"/>
    <col min="8267" max="8267" width="22.140625" style="281" bestFit="1" customWidth="1"/>
    <col min="8268" max="8268" width="5.5703125" style="281" bestFit="1" customWidth="1"/>
    <col min="8269" max="8299" width="5.7109375" style="281" customWidth="1"/>
    <col min="8300" max="8443" width="9.140625" style="281"/>
    <col min="8444" max="8444" width="18.7109375" style="281" customWidth="1"/>
    <col min="8445" max="8445" width="2.140625" style="281" customWidth="1"/>
    <col min="8446" max="8446" width="3" style="281" customWidth="1"/>
    <col min="8447" max="8447" width="2.7109375" style="281" customWidth="1"/>
    <col min="8448" max="8449" width="3.28515625" style="281" customWidth="1"/>
    <col min="8450" max="8450" width="1.42578125" style="281" customWidth="1"/>
    <col min="8451" max="8451" width="3.5703125" style="281" customWidth="1"/>
    <col min="8452" max="8452" width="4" style="281" customWidth="1"/>
    <col min="8453" max="8453" width="1.28515625" style="281" customWidth="1"/>
    <col min="8454" max="8454" width="1.7109375" style="281" customWidth="1"/>
    <col min="8455" max="8455" width="6.5703125" style="281" customWidth="1"/>
    <col min="8456" max="8456" width="3.28515625" style="281" customWidth="1"/>
    <col min="8457" max="8457" width="1.7109375" style="281" customWidth="1"/>
    <col min="8458" max="8458" width="1.85546875" style="281" customWidth="1"/>
    <col min="8459" max="8459" width="2.7109375" style="281" customWidth="1"/>
    <col min="8460" max="8460" width="1.85546875" style="281" customWidth="1"/>
    <col min="8461" max="8466" width="3.28515625" style="281" customWidth="1"/>
    <col min="8467" max="8467" width="2.140625" style="281" customWidth="1"/>
    <col min="8468" max="8468" width="2.7109375" style="281" customWidth="1"/>
    <col min="8469" max="8469" width="2.5703125" style="281" customWidth="1"/>
    <col min="8470" max="8470" width="1.28515625" style="281" customWidth="1"/>
    <col min="8471" max="8471" width="1" style="281" customWidth="1"/>
    <col min="8472" max="8472" width="2.7109375" style="281" customWidth="1"/>
    <col min="8473" max="8473" width="4.5703125" style="281" customWidth="1"/>
    <col min="8474" max="8474" width="5.28515625" style="281" customWidth="1"/>
    <col min="8475" max="8475" width="5.140625" style="281" customWidth="1"/>
    <col min="8476" max="8476" width="1.85546875" style="281" customWidth="1"/>
    <col min="8477" max="8477" width="0.7109375" style="281" customWidth="1"/>
    <col min="8478" max="8478" width="2.28515625" style="281" customWidth="1"/>
    <col min="8479" max="8479" width="1.7109375" style="281" customWidth="1"/>
    <col min="8480" max="8481" width="2.7109375" style="281" customWidth="1"/>
    <col min="8482" max="8482" width="5.7109375" style="281" customWidth="1"/>
    <col min="8483" max="8517" width="2.7109375" style="281" customWidth="1"/>
    <col min="8518" max="8518" width="5.28515625" style="281" bestFit="1" customWidth="1"/>
    <col min="8519" max="8519" width="21.85546875" style="281" bestFit="1" customWidth="1"/>
    <col min="8520" max="8520" width="5.5703125" style="281" bestFit="1" customWidth="1"/>
    <col min="8521" max="8521" width="18.140625" style="281" bestFit="1" customWidth="1"/>
    <col min="8522" max="8522" width="5.28515625" style="281" bestFit="1" customWidth="1"/>
    <col min="8523" max="8523" width="22.140625" style="281" bestFit="1" customWidth="1"/>
    <col min="8524" max="8524" width="5.5703125" style="281" bestFit="1" customWidth="1"/>
    <col min="8525" max="8555" width="5.7109375" style="281" customWidth="1"/>
    <col min="8556" max="8699" width="9.140625" style="281"/>
    <col min="8700" max="8700" width="18.7109375" style="281" customWidth="1"/>
    <col min="8701" max="8701" width="2.140625" style="281" customWidth="1"/>
    <col min="8702" max="8702" width="3" style="281" customWidth="1"/>
    <col min="8703" max="8703" width="2.7109375" style="281" customWidth="1"/>
    <col min="8704" max="8705" width="3.28515625" style="281" customWidth="1"/>
    <col min="8706" max="8706" width="1.42578125" style="281" customWidth="1"/>
    <col min="8707" max="8707" width="3.5703125" style="281" customWidth="1"/>
    <col min="8708" max="8708" width="4" style="281" customWidth="1"/>
    <col min="8709" max="8709" width="1.28515625" style="281" customWidth="1"/>
    <col min="8710" max="8710" width="1.7109375" style="281" customWidth="1"/>
    <col min="8711" max="8711" width="6.5703125" style="281" customWidth="1"/>
    <col min="8712" max="8712" width="3.28515625" style="281" customWidth="1"/>
    <col min="8713" max="8713" width="1.7109375" style="281" customWidth="1"/>
    <col min="8714" max="8714" width="1.85546875" style="281" customWidth="1"/>
    <col min="8715" max="8715" width="2.7109375" style="281" customWidth="1"/>
    <col min="8716" max="8716" width="1.85546875" style="281" customWidth="1"/>
    <col min="8717" max="8722" width="3.28515625" style="281" customWidth="1"/>
    <col min="8723" max="8723" width="2.140625" style="281" customWidth="1"/>
    <col min="8724" max="8724" width="2.7109375" style="281" customWidth="1"/>
    <col min="8725" max="8725" width="2.5703125" style="281" customWidth="1"/>
    <col min="8726" max="8726" width="1.28515625" style="281" customWidth="1"/>
    <col min="8727" max="8727" width="1" style="281" customWidth="1"/>
    <col min="8728" max="8728" width="2.7109375" style="281" customWidth="1"/>
    <col min="8729" max="8729" width="4.5703125" style="281" customWidth="1"/>
    <col min="8730" max="8730" width="5.28515625" style="281" customWidth="1"/>
    <col min="8731" max="8731" width="5.140625" style="281" customWidth="1"/>
    <col min="8732" max="8732" width="1.85546875" style="281" customWidth="1"/>
    <col min="8733" max="8733" width="0.7109375" style="281" customWidth="1"/>
    <col min="8734" max="8734" width="2.28515625" style="281" customWidth="1"/>
    <col min="8735" max="8735" width="1.7109375" style="281" customWidth="1"/>
    <col min="8736" max="8737" width="2.7109375" style="281" customWidth="1"/>
    <col min="8738" max="8738" width="5.7109375" style="281" customWidth="1"/>
    <col min="8739" max="8773" width="2.7109375" style="281" customWidth="1"/>
    <col min="8774" max="8774" width="5.28515625" style="281" bestFit="1" customWidth="1"/>
    <col min="8775" max="8775" width="21.85546875" style="281" bestFit="1" customWidth="1"/>
    <col min="8776" max="8776" width="5.5703125" style="281" bestFit="1" customWidth="1"/>
    <col min="8777" max="8777" width="18.140625" style="281" bestFit="1" customWidth="1"/>
    <col min="8778" max="8778" width="5.28515625" style="281" bestFit="1" customWidth="1"/>
    <col min="8779" max="8779" width="22.140625" style="281" bestFit="1" customWidth="1"/>
    <col min="8780" max="8780" width="5.5703125" style="281" bestFit="1" customWidth="1"/>
    <col min="8781" max="8811" width="5.7109375" style="281" customWidth="1"/>
    <col min="8812" max="8955" width="9.140625" style="281"/>
    <col min="8956" max="8956" width="18.7109375" style="281" customWidth="1"/>
    <col min="8957" max="8957" width="2.140625" style="281" customWidth="1"/>
    <col min="8958" max="8958" width="3" style="281" customWidth="1"/>
    <col min="8959" max="8959" width="2.7109375" style="281" customWidth="1"/>
    <col min="8960" max="8961" width="3.28515625" style="281" customWidth="1"/>
    <col min="8962" max="8962" width="1.42578125" style="281" customWidth="1"/>
    <col min="8963" max="8963" width="3.5703125" style="281" customWidth="1"/>
    <col min="8964" max="8964" width="4" style="281" customWidth="1"/>
    <col min="8965" max="8965" width="1.28515625" style="281" customWidth="1"/>
    <col min="8966" max="8966" width="1.7109375" style="281" customWidth="1"/>
    <col min="8967" max="8967" width="6.5703125" style="281" customWidth="1"/>
    <col min="8968" max="8968" width="3.28515625" style="281" customWidth="1"/>
    <col min="8969" max="8969" width="1.7109375" style="281" customWidth="1"/>
    <col min="8970" max="8970" width="1.85546875" style="281" customWidth="1"/>
    <col min="8971" max="8971" width="2.7109375" style="281" customWidth="1"/>
    <col min="8972" max="8972" width="1.85546875" style="281" customWidth="1"/>
    <col min="8973" max="8978" width="3.28515625" style="281" customWidth="1"/>
    <col min="8979" max="8979" width="2.140625" style="281" customWidth="1"/>
    <col min="8980" max="8980" width="2.7109375" style="281" customWidth="1"/>
    <col min="8981" max="8981" width="2.5703125" style="281" customWidth="1"/>
    <col min="8982" max="8982" width="1.28515625" style="281" customWidth="1"/>
    <col min="8983" max="8983" width="1" style="281" customWidth="1"/>
    <col min="8984" max="8984" width="2.7109375" style="281" customWidth="1"/>
    <col min="8985" max="8985" width="4.5703125" style="281" customWidth="1"/>
    <col min="8986" max="8986" width="5.28515625" style="281" customWidth="1"/>
    <col min="8987" max="8987" width="5.140625" style="281" customWidth="1"/>
    <col min="8988" max="8988" width="1.85546875" style="281" customWidth="1"/>
    <col min="8989" max="8989" width="0.7109375" style="281" customWidth="1"/>
    <col min="8990" max="8990" width="2.28515625" style="281" customWidth="1"/>
    <col min="8991" max="8991" width="1.7109375" style="281" customWidth="1"/>
    <col min="8992" max="8993" width="2.7109375" style="281" customWidth="1"/>
    <col min="8994" max="8994" width="5.7109375" style="281" customWidth="1"/>
    <col min="8995" max="9029" width="2.7109375" style="281" customWidth="1"/>
    <col min="9030" max="9030" width="5.28515625" style="281" bestFit="1" customWidth="1"/>
    <col min="9031" max="9031" width="21.85546875" style="281" bestFit="1" customWidth="1"/>
    <col min="9032" max="9032" width="5.5703125" style="281" bestFit="1" customWidth="1"/>
    <col min="9033" max="9033" width="18.140625" style="281" bestFit="1" customWidth="1"/>
    <col min="9034" max="9034" width="5.28515625" style="281" bestFit="1" customWidth="1"/>
    <col min="9035" max="9035" width="22.140625" style="281" bestFit="1" customWidth="1"/>
    <col min="9036" max="9036" width="5.5703125" style="281" bestFit="1" customWidth="1"/>
    <col min="9037" max="9067" width="5.7109375" style="281" customWidth="1"/>
    <col min="9068" max="9211" width="9.140625" style="281"/>
    <col min="9212" max="9212" width="18.7109375" style="281" customWidth="1"/>
    <col min="9213" max="9213" width="2.140625" style="281" customWidth="1"/>
    <col min="9214" max="9214" width="3" style="281" customWidth="1"/>
    <col min="9215" max="9215" width="2.7109375" style="281" customWidth="1"/>
    <col min="9216" max="9217" width="3.28515625" style="281" customWidth="1"/>
    <col min="9218" max="9218" width="1.42578125" style="281" customWidth="1"/>
    <col min="9219" max="9219" width="3.5703125" style="281" customWidth="1"/>
    <col min="9220" max="9220" width="4" style="281" customWidth="1"/>
    <col min="9221" max="9221" width="1.28515625" style="281" customWidth="1"/>
    <col min="9222" max="9222" width="1.7109375" style="281" customWidth="1"/>
    <col min="9223" max="9223" width="6.5703125" style="281" customWidth="1"/>
    <col min="9224" max="9224" width="3.28515625" style="281" customWidth="1"/>
    <col min="9225" max="9225" width="1.7109375" style="281" customWidth="1"/>
    <col min="9226" max="9226" width="1.85546875" style="281" customWidth="1"/>
    <col min="9227" max="9227" width="2.7109375" style="281" customWidth="1"/>
    <col min="9228" max="9228" width="1.85546875" style="281" customWidth="1"/>
    <col min="9229" max="9234" width="3.28515625" style="281" customWidth="1"/>
    <col min="9235" max="9235" width="2.140625" style="281" customWidth="1"/>
    <col min="9236" max="9236" width="2.7109375" style="281" customWidth="1"/>
    <col min="9237" max="9237" width="2.5703125" style="281" customWidth="1"/>
    <col min="9238" max="9238" width="1.28515625" style="281" customWidth="1"/>
    <col min="9239" max="9239" width="1" style="281" customWidth="1"/>
    <col min="9240" max="9240" width="2.7109375" style="281" customWidth="1"/>
    <col min="9241" max="9241" width="4.5703125" style="281" customWidth="1"/>
    <col min="9242" max="9242" width="5.28515625" style="281" customWidth="1"/>
    <col min="9243" max="9243" width="5.140625" style="281" customWidth="1"/>
    <col min="9244" max="9244" width="1.85546875" style="281" customWidth="1"/>
    <col min="9245" max="9245" width="0.7109375" style="281" customWidth="1"/>
    <col min="9246" max="9246" width="2.28515625" style="281" customWidth="1"/>
    <col min="9247" max="9247" width="1.7109375" style="281" customWidth="1"/>
    <col min="9248" max="9249" width="2.7109375" style="281" customWidth="1"/>
    <col min="9250" max="9250" width="5.7109375" style="281" customWidth="1"/>
    <col min="9251" max="9285" width="2.7109375" style="281" customWidth="1"/>
    <col min="9286" max="9286" width="5.28515625" style="281" bestFit="1" customWidth="1"/>
    <col min="9287" max="9287" width="21.85546875" style="281" bestFit="1" customWidth="1"/>
    <col min="9288" max="9288" width="5.5703125" style="281" bestFit="1" customWidth="1"/>
    <col min="9289" max="9289" width="18.140625" style="281" bestFit="1" customWidth="1"/>
    <col min="9290" max="9290" width="5.28515625" style="281" bestFit="1" customWidth="1"/>
    <col min="9291" max="9291" width="22.140625" style="281" bestFit="1" customWidth="1"/>
    <col min="9292" max="9292" width="5.5703125" style="281" bestFit="1" customWidth="1"/>
    <col min="9293" max="9323" width="5.7109375" style="281" customWidth="1"/>
    <col min="9324" max="9467" width="9.140625" style="281"/>
    <col min="9468" max="9468" width="18.7109375" style="281" customWidth="1"/>
    <col min="9469" max="9469" width="2.140625" style="281" customWidth="1"/>
    <col min="9470" max="9470" width="3" style="281" customWidth="1"/>
    <col min="9471" max="9471" width="2.7109375" style="281" customWidth="1"/>
    <col min="9472" max="9473" width="3.28515625" style="281" customWidth="1"/>
    <col min="9474" max="9474" width="1.42578125" style="281" customWidth="1"/>
    <col min="9475" max="9475" width="3.5703125" style="281" customWidth="1"/>
    <col min="9476" max="9476" width="4" style="281" customWidth="1"/>
    <col min="9477" max="9477" width="1.28515625" style="281" customWidth="1"/>
    <col min="9478" max="9478" width="1.7109375" style="281" customWidth="1"/>
    <col min="9479" max="9479" width="6.5703125" style="281" customWidth="1"/>
    <col min="9480" max="9480" width="3.28515625" style="281" customWidth="1"/>
    <col min="9481" max="9481" width="1.7109375" style="281" customWidth="1"/>
    <col min="9482" max="9482" width="1.85546875" style="281" customWidth="1"/>
    <col min="9483" max="9483" width="2.7109375" style="281" customWidth="1"/>
    <col min="9484" max="9484" width="1.85546875" style="281" customWidth="1"/>
    <col min="9485" max="9490" width="3.28515625" style="281" customWidth="1"/>
    <col min="9491" max="9491" width="2.140625" style="281" customWidth="1"/>
    <col min="9492" max="9492" width="2.7109375" style="281" customWidth="1"/>
    <col min="9493" max="9493" width="2.5703125" style="281" customWidth="1"/>
    <col min="9494" max="9494" width="1.28515625" style="281" customWidth="1"/>
    <col min="9495" max="9495" width="1" style="281" customWidth="1"/>
    <col min="9496" max="9496" width="2.7109375" style="281" customWidth="1"/>
    <col min="9497" max="9497" width="4.5703125" style="281" customWidth="1"/>
    <col min="9498" max="9498" width="5.28515625" style="281" customWidth="1"/>
    <col min="9499" max="9499" width="5.140625" style="281" customWidth="1"/>
    <col min="9500" max="9500" width="1.85546875" style="281" customWidth="1"/>
    <col min="9501" max="9501" width="0.7109375" style="281" customWidth="1"/>
    <col min="9502" max="9502" width="2.28515625" style="281" customWidth="1"/>
    <col min="9503" max="9503" width="1.7109375" style="281" customWidth="1"/>
    <col min="9504" max="9505" width="2.7109375" style="281" customWidth="1"/>
    <col min="9506" max="9506" width="5.7109375" style="281" customWidth="1"/>
    <col min="9507" max="9541" width="2.7109375" style="281" customWidth="1"/>
    <col min="9542" max="9542" width="5.28515625" style="281" bestFit="1" customWidth="1"/>
    <col min="9543" max="9543" width="21.85546875" style="281" bestFit="1" customWidth="1"/>
    <col min="9544" max="9544" width="5.5703125" style="281" bestFit="1" customWidth="1"/>
    <col min="9545" max="9545" width="18.140625" style="281" bestFit="1" customWidth="1"/>
    <col min="9546" max="9546" width="5.28515625" style="281" bestFit="1" customWidth="1"/>
    <col min="9547" max="9547" width="22.140625" style="281" bestFit="1" customWidth="1"/>
    <col min="9548" max="9548" width="5.5703125" style="281" bestFit="1" customWidth="1"/>
    <col min="9549" max="9579" width="5.7109375" style="281" customWidth="1"/>
    <col min="9580" max="9723" width="9.140625" style="281"/>
    <col min="9724" max="9724" width="18.7109375" style="281" customWidth="1"/>
    <col min="9725" max="9725" width="2.140625" style="281" customWidth="1"/>
    <col min="9726" max="9726" width="3" style="281" customWidth="1"/>
    <col min="9727" max="9727" width="2.7109375" style="281" customWidth="1"/>
    <col min="9728" max="9729" width="3.28515625" style="281" customWidth="1"/>
    <col min="9730" max="9730" width="1.42578125" style="281" customWidth="1"/>
    <col min="9731" max="9731" width="3.5703125" style="281" customWidth="1"/>
    <col min="9732" max="9732" width="4" style="281" customWidth="1"/>
    <col min="9733" max="9733" width="1.28515625" style="281" customWidth="1"/>
    <col min="9734" max="9734" width="1.7109375" style="281" customWidth="1"/>
    <col min="9735" max="9735" width="6.5703125" style="281" customWidth="1"/>
    <col min="9736" max="9736" width="3.28515625" style="281" customWidth="1"/>
    <col min="9737" max="9737" width="1.7109375" style="281" customWidth="1"/>
    <col min="9738" max="9738" width="1.85546875" style="281" customWidth="1"/>
    <col min="9739" max="9739" width="2.7109375" style="281" customWidth="1"/>
    <col min="9740" max="9740" width="1.85546875" style="281" customWidth="1"/>
    <col min="9741" max="9746" width="3.28515625" style="281" customWidth="1"/>
    <col min="9747" max="9747" width="2.140625" style="281" customWidth="1"/>
    <col min="9748" max="9748" width="2.7109375" style="281" customWidth="1"/>
    <col min="9749" max="9749" width="2.5703125" style="281" customWidth="1"/>
    <col min="9750" max="9750" width="1.28515625" style="281" customWidth="1"/>
    <col min="9751" max="9751" width="1" style="281" customWidth="1"/>
    <col min="9752" max="9752" width="2.7109375" style="281" customWidth="1"/>
    <col min="9753" max="9753" width="4.5703125" style="281" customWidth="1"/>
    <col min="9754" max="9754" width="5.28515625" style="281" customWidth="1"/>
    <col min="9755" max="9755" width="5.140625" style="281" customWidth="1"/>
    <col min="9756" max="9756" width="1.85546875" style="281" customWidth="1"/>
    <col min="9757" max="9757" width="0.7109375" style="281" customWidth="1"/>
    <col min="9758" max="9758" width="2.28515625" style="281" customWidth="1"/>
    <col min="9759" max="9759" width="1.7109375" style="281" customWidth="1"/>
    <col min="9760" max="9761" width="2.7109375" style="281" customWidth="1"/>
    <col min="9762" max="9762" width="5.7109375" style="281" customWidth="1"/>
    <col min="9763" max="9797" width="2.7109375" style="281" customWidth="1"/>
    <col min="9798" max="9798" width="5.28515625" style="281" bestFit="1" customWidth="1"/>
    <col min="9799" max="9799" width="21.85546875" style="281" bestFit="1" customWidth="1"/>
    <col min="9800" max="9800" width="5.5703125" style="281" bestFit="1" customWidth="1"/>
    <col min="9801" max="9801" width="18.140625" style="281" bestFit="1" customWidth="1"/>
    <col min="9802" max="9802" width="5.28515625" style="281" bestFit="1" customWidth="1"/>
    <col min="9803" max="9803" width="22.140625" style="281" bestFit="1" customWidth="1"/>
    <col min="9804" max="9804" width="5.5703125" style="281" bestFit="1" customWidth="1"/>
    <col min="9805" max="9835" width="5.7109375" style="281" customWidth="1"/>
    <col min="9836" max="9979" width="9.140625" style="281"/>
    <col min="9980" max="9980" width="18.7109375" style="281" customWidth="1"/>
    <col min="9981" max="9981" width="2.140625" style="281" customWidth="1"/>
    <col min="9982" max="9982" width="3" style="281" customWidth="1"/>
    <col min="9983" max="9983" width="2.7109375" style="281" customWidth="1"/>
    <col min="9984" max="9985" width="3.28515625" style="281" customWidth="1"/>
    <col min="9986" max="9986" width="1.42578125" style="281" customWidth="1"/>
    <col min="9987" max="9987" width="3.5703125" style="281" customWidth="1"/>
    <col min="9988" max="9988" width="4" style="281" customWidth="1"/>
    <col min="9989" max="9989" width="1.28515625" style="281" customWidth="1"/>
    <col min="9990" max="9990" width="1.7109375" style="281" customWidth="1"/>
    <col min="9991" max="9991" width="6.5703125" style="281" customWidth="1"/>
    <col min="9992" max="9992" width="3.28515625" style="281" customWidth="1"/>
    <col min="9993" max="9993" width="1.7109375" style="281" customWidth="1"/>
    <col min="9994" max="9994" width="1.85546875" style="281" customWidth="1"/>
    <col min="9995" max="9995" width="2.7109375" style="281" customWidth="1"/>
    <col min="9996" max="9996" width="1.85546875" style="281" customWidth="1"/>
    <col min="9997" max="10002" width="3.28515625" style="281" customWidth="1"/>
    <col min="10003" max="10003" width="2.140625" style="281" customWidth="1"/>
    <col min="10004" max="10004" width="2.7109375" style="281" customWidth="1"/>
    <col min="10005" max="10005" width="2.5703125" style="281" customWidth="1"/>
    <col min="10006" max="10006" width="1.28515625" style="281" customWidth="1"/>
    <col min="10007" max="10007" width="1" style="281" customWidth="1"/>
    <col min="10008" max="10008" width="2.7109375" style="281" customWidth="1"/>
    <col min="10009" max="10009" width="4.5703125" style="281" customWidth="1"/>
    <col min="10010" max="10010" width="5.28515625" style="281" customWidth="1"/>
    <col min="10011" max="10011" width="5.140625" style="281" customWidth="1"/>
    <col min="10012" max="10012" width="1.85546875" style="281" customWidth="1"/>
    <col min="10013" max="10013" width="0.7109375" style="281" customWidth="1"/>
    <col min="10014" max="10014" width="2.28515625" style="281" customWidth="1"/>
    <col min="10015" max="10015" width="1.7109375" style="281" customWidth="1"/>
    <col min="10016" max="10017" width="2.7109375" style="281" customWidth="1"/>
    <col min="10018" max="10018" width="5.7109375" style="281" customWidth="1"/>
    <col min="10019" max="10053" width="2.7109375" style="281" customWidth="1"/>
    <col min="10054" max="10054" width="5.28515625" style="281" bestFit="1" customWidth="1"/>
    <col min="10055" max="10055" width="21.85546875" style="281" bestFit="1" customWidth="1"/>
    <col min="10056" max="10056" width="5.5703125" style="281" bestFit="1" customWidth="1"/>
    <col min="10057" max="10057" width="18.140625" style="281" bestFit="1" customWidth="1"/>
    <col min="10058" max="10058" width="5.28515625" style="281" bestFit="1" customWidth="1"/>
    <col min="10059" max="10059" width="22.140625" style="281" bestFit="1" customWidth="1"/>
    <col min="10060" max="10060" width="5.5703125" style="281" bestFit="1" customWidth="1"/>
    <col min="10061" max="10091" width="5.7109375" style="281" customWidth="1"/>
    <col min="10092" max="10235" width="9.140625" style="281"/>
    <col min="10236" max="10236" width="18.7109375" style="281" customWidth="1"/>
    <col min="10237" max="10237" width="2.140625" style="281" customWidth="1"/>
    <col min="10238" max="10238" width="3" style="281" customWidth="1"/>
    <col min="10239" max="10239" width="2.7109375" style="281" customWidth="1"/>
    <col min="10240" max="10241" width="3.28515625" style="281" customWidth="1"/>
    <col min="10242" max="10242" width="1.42578125" style="281" customWidth="1"/>
    <col min="10243" max="10243" width="3.5703125" style="281" customWidth="1"/>
    <col min="10244" max="10244" width="4" style="281" customWidth="1"/>
    <col min="10245" max="10245" width="1.28515625" style="281" customWidth="1"/>
    <col min="10246" max="10246" width="1.7109375" style="281" customWidth="1"/>
    <col min="10247" max="10247" width="6.5703125" style="281" customWidth="1"/>
    <col min="10248" max="10248" width="3.28515625" style="281" customWidth="1"/>
    <col min="10249" max="10249" width="1.7109375" style="281" customWidth="1"/>
    <col min="10250" max="10250" width="1.85546875" style="281" customWidth="1"/>
    <col min="10251" max="10251" width="2.7109375" style="281" customWidth="1"/>
    <col min="10252" max="10252" width="1.85546875" style="281" customWidth="1"/>
    <col min="10253" max="10258" width="3.28515625" style="281" customWidth="1"/>
    <col min="10259" max="10259" width="2.140625" style="281" customWidth="1"/>
    <col min="10260" max="10260" width="2.7109375" style="281" customWidth="1"/>
    <col min="10261" max="10261" width="2.5703125" style="281" customWidth="1"/>
    <col min="10262" max="10262" width="1.28515625" style="281" customWidth="1"/>
    <col min="10263" max="10263" width="1" style="281" customWidth="1"/>
    <col min="10264" max="10264" width="2.7109375" style="281" customWidth="1"/>
    <col min="10265" max="10265" width="4.5703125" style="281" customWidth="1"/>
    <col min="10266" max="10266" width="5.28515625" style="281" customWidth="1"/>
    <col min="10267" max="10267" width="5.140625" style="281" customWidth="1"/>
    <col min="10268" max="10268" width="1.85546875" style="281" customWidth="1"/>
    <col min="10269" max="10269" width="0.7109375" style="281" customWidth="1"/>
    <col min="10270" max="10270" width="2.28515625" style="281" customWidth="1"/>
    <col min="10271" max="10271" width="1.7109375" style="281" customWidth="1"/>
    <col min="10272" max="10273" width="2.7109375" style="281" customWidth="1"/>
    <col min="10274" max="10274" width="5.7109375" style="281" customWidth="1"/>
    <col min="10275" max="10309" width="2.7109375" style="281" customWidth="1"/>
    <col min="10310" max="10310" width="5.28515625" style="281" bestFit="1" customWidth="1"/>
    <col min="10311" max="10311" width="21.85546875" style="281" bestFit="1" customWidth="1"/>
    <col min="10312" max="10312" width="5.5703125" style="281" bestFit="1" customWidth="1"/>
    <col min="10313" max="10313" width="18.140625" style="281" bestFit="1" customWidth="1"/>
    <col min="10314" max="10314" width="5.28515625" style="281" bestFit="1" customWidth="1"/>
    <col min="10315" max="10315" width="22.140625" style="281" bestFit="1" customWidth="1"/>
    <col min="10316" max="10316" width="5.5703125" style="281" bestFit="1" customWidth="1"/>
    <col min="10317" max="10347" width="5.7109375" style="281" customWidth="1"/>
    <col min="10348" max="10491" width="9.140625" style="281"/>
    <col min="10492" max="10492" width="18.7109375" style="281" customWidth="1"/>
    <col min="10493" max="10493" width="2.140625" style="281" customWidth="1"/>
    <col min="10494" max="10494" width="3" style="281" customWidth="1"/>
    <col min="10495" max="10495" width="2.7109375" style="281" customWidth="1"/>
    <col min="10496" max="10497" width="3.28515625" style="281" customWidth="1"/>
    <col min="10498" max="10498" width="1.42578125" style="281" customWidth="1"/>
    <col min="10499" max="10499" width="3.5703125" style="281" customWidth="1"/>
    <col min="10500" max="10500" width="4" style="281" customWidth="1"/>
    <col min="10501" max="10501" width="1.28515625" style="281" customWidth="1"/>
    <col min="10502" max="10502" width="1.7109375" style="281" customWidth="1"/>
    <col min="10503" max="10503" width="6.5703125" style="281" customWidth="1"/>
    <col min="10504" max="10504" width="3.28515625" style="281" customWidth="1"/>
    <col min="10505" max="10505" width="1.7109375" style="281" customWidth="1"/>
    <col min="10506" max="10506" width="1.85546875" style="281" customWidth="1"/>
    <col min="10507" max="10507" width="2.7109375" style="281" customWidth="1"/>
    <col min="10508" max="10508" width="1.85546875" style="281" customWidth="1"/>
    <col min="10509" max="10514" width="3.28515625" style="281" customWidth="1"/>
    <col min="10515" max="10515" width="2.140625" style="281" customWidth="1"/>
    <col min="10516" max="10516" width="2.7109375" style="281" customWidth="1"/>
    <col min="10517" max="10517" width="2.5703125" style="281" customWidth="1"/>
    <col min="10518" max="10518" width="1.28515625" style="281" customWidth="1"/>
    <col min="10519" max="10519" width="1" style="281" customWidth="1"/>
    <col min="10520" max="10520" width="2.7109375" style="281" customWidth="1"/>
    <col min="10521" max="10521" width="4.5703125" style="281" customWidth="1"/>
    <col min="10522" max="10522" width="5.28515625" style="281" customWidth="1"/>
    <col min="10523" max="10523" width="5.140625" style="281" customWidth="1"/>
    <col min="10524" max="10524" width="1.85546875" style="281" customWidth="1"/>
    <col min="10525" max="10525" width="0.7109375" style="281" customWidth="1"/>
    <col min="10526" max="10526" width="2.28515625" style="281" customWidth="1"/>
    <col min="10527" max="10527" width="1.7109375" style="281" customWidth="1"/>
    <col min="10528" max="10529" width="2.7109375" style="281" customWidth="1"/>
    <col min="10530" max="10530" width="5.7109375" style="281" customWidth="1"/>
    <col min="10531" max="10565" width="2.7109375" style="281" customWidth="1"/>
    <col min="10566" max="10566" width="5.28515625" style="281" bestFit="1" customWidth="1"/>
    <col min="10567" max="10567" width="21.85546875" style="281" bestFit="1" customWidth="1"/>
    <col min="10568" max="10568" width="5.5703125" style="281" bestFit="1" customWidth="1"/>
    <col min="10569" max="10569" width="18.140625" style="281" bestFit="1" customWidth="1"/>
    <col min="10570" max="10570" width="5.28515625" style="281" bestFit="1" customWidth="1"/>
    <col min="10571" max="10571" width="22.140625" style="281" bestFit="1" customWidth="1"/>
    <col min="10572" max="10572" width="5.5703125" style="281" bestFit="1" customWidth="1"/>
    <col min="10573" max="10603" width="5.7109375" style="281" customWidth="1"/>
    <col min="10604" max="10747" width="9.140625" style="281"/>
    <col min="10748" max="10748" width="18.7109375" style="281" customWidth="1"/>
    <col min="10749" max="10749" width="2.140625" style="281" customWidth="1"/>
    <col min="10750" max="10750" width="3" style="281" customWidth="1"/>
    <col min="10751" max="10751" width="2.7109375" style="281" customWidth="1"/>
    <col min="10752" max="10753" width="3.28515625" style="281" customWidth="1"/>
    <col min="10754" max="10754" width="1.42578125" style="281" customWidth="1"/>
    <col min="10755" max="10755" width="3.5703125" style="281" customWidth="1"/>
    <col min="10756" max="10756" width="4" style="281" customWidth="1"/>
    <col min="10757" max="10757" width="1.28515625" style="281" customWidth="1"/>
    <col min="10758" max="10758" width="1.7109375" style="281" customWidth="1"/>
    <col min="10759" max="10759" width="6.5703125" style="281" customWidth="1"/>
    <col min="10760" max="10760" width="3.28515625" style="281" customWidth="1"/>
    <col min="10761" max="10761" width="1.7109375" style="281" customWidth="1"/>
    <col min="10762" max="10762" width="1.85546875" style="281" customWidth="1"/>
    <col min="10763" max="10763" width="2.7109375" style="281" customWidth="1"/>
    <col min="10764" max="10764" width="1.85546875" style="281" customWidth="1"/>
    <col min="10765" max="10770" width="3.28515625" style="281" customWidth="1"/>
    <col min="10771" max="10771" width="2.140625" style="281" customWidth="1"/>
    <col min="10772" max="10772" width="2.7109375" style="281" customWidth="1"/>
    <col min="10773" max="10773" width="2.5703125" style="281" customWidth="1"/>
    <col min="10774" max="10774" width="1.28515625" style="281" customWidth="1"/>
    <col min="10775" max="10775" width="1" style="281" customWidth="1"/>
    <col min="10776" max="10776" width="2.7109375" style="281" customWidth="1"/>
    <col min="10777" max="10777" width="4.5703125" style="281" customWidth="1"/>
    <col min="10778" max="10778" width="5.28515625" style="281" customWidth="1"/>
    <col min="10779" max="10779" width="5.140625" style="281" customWidth="1"/>
    <col min="10780" max="10780" width="1.85546875" style="281" customWidth="1"/>
    <col min="10781" max="10781" width="0.7109375" style="281" customWidth="1"/>
    <col min="10782" max="10782" width="2.28515625" style="281" customWidth="1"/>
    <col min="10783" max="10783" width="1.7109375" style="281" customWidth="1"/>
    <col min="10784" max="10785" width="2.7109375" style="281" customWidth="1"/>
    <col min="10786" max="10786" width="5.7109375" style="281" customWidth="1"/>
    <col min="10787" max="10821" width="2.7109375" style="281" customWidth="1"/>
    <col min="10822" max="10822" width="5.28515625" style="281" bestFit="1" customWidth="1"/>
    <col min="10823" max="10823" width="21.85546875" style="281" bestFit="1" customWidth="1"/>
    <col min="10824" max="10824" width="5.5703125" style="281" bestFit="1" customWidth="1"/>
    <col min="10825" max="10825" width="18.140625" style="281" bestFit="1" customWidth="1"/>
    <col min="10826" max="10826" width="5.28515625" style="281" bestFit="1" customWidth="1"/>
    <col min="10827" max="10827" width="22.140625" style="281" bestFit="1" customWidth="1"/>
    <col min="10828" max="10828" width="5.5703125" style="281" bestFit="1" customWidth="1"/>
    <col min="10829" max="10859" width="5.7109375" style="281" customWidth="1"/>
    <col min="10860" max="11003" width="9.140625" style="281"/>
    <col min="11004" max="11004" width="18.7109375" style="281" customWidth="1"/>
    <col min="11005" max="11005" width="2.140625" style="281" customWidth="1"/>
    <col min="11006" max="11006" width="3" style="281" customWidth="1"/>
    <col min="11007" max="11007" width="2.7109375" style="281" customWidth="1"/>
    <col min="11008" max="11009" width="3.28515625" style="281" customWidth="1"/>
    <col min="11010" max="11010" width="1.42578125" style="281" customWidth="1"/>
    <col min="11011" max="11011" width="3.5703125" style="281" customWidth="1"/>
    <col min="11012" max="11012" width="4" style="281" customWidth="1"/>
    <col min="11013" max="11013" width="1.28515625" style="281" customWidth="1"/>
    <col min="11014" max="11014" width="1.7109375" style="281" customWidth="1"/>
    <col min="11015" max="11015" width="6.5703125" style="281" customWidth="1"/>
    <col min="11016" max="11016" width="3.28515625" style="281" customWidth="1"/>
    <col min="11017" max="11017" width="1.7109375" style="281" customWidth="1"/>
    <col min="11018" max="11018" width="1.85546875" style="281" customWidth="1"/>
    <col min="11019" max="11019" width="2.7109375" style="281" customWidth="1"/>
    <col min="11020" max="11020" width="1.85546875" style="281" customWidth="1"/>
    <col min="11021" max="11026" width="3.28515625" style="281" customWidth="1"/>
    <col min="11027" max="11027" width="2.140625" style="281" customWidth="1"/>
    <col min="11028" max="11028" width="2.7109375" style="281" customWidth="1"/>
    <col min="11029" max="11029" width="2.5703125" style="281" customWidth="1"/>
    <col min="11030" max="11030" width="1.28515625" style="281" customWidth="1"/>
    <col min="11031" max="11031" width="1" style="281" customWidth="1"/>
    <col min="11032" max="11032" width="2.7109375" style="281" customWidth="1"/>
    <col min="11033" max="11033" width="4.5703125" style="281" customWidth="1"/>
    <col min="11034" max="11034" width="5.28515625" style="281" customWidth="1"/>
    <col min="11035" max="11035" width="5.140625" style="281" customWidth="1"/>
    <col min="11036" max="11036" width="1.85546875" style="281" customWidth="1"/>
    <col min="11037" max="11037" width="0.7109375" style="281" customWidth="1"/>
    <col min="11038" max="11038" width="2.28515625" style="281" customWidth="1"/>
    <col min="11039" max="11039" width="1.7109375" style="281" customWidth="1"/>
    <col min="11040" max="11041" width="2.7109375" style="281" customWidth="1"/>
    <col min="11042" max="11042" width="5.7109375" style="281" customWidth="1"/>
    <col min="11043" max="11077" width="2.7109375" style="281" customWidth="1"/>
    <col min="11078" max="11078" width="5.28515625" style="281" bestFit="1" customWidth="1"/>
    <col min="11079" max="11079" width="21.85546875" style="281" bestFit="1" customWidth="1"/>
    <col min="11080" max="11080" width="5.5703125" style="281" bestFit="1" customWidth="1"/>
    <col min="11081" max="11081" width="18.140625" style="281" bestFit="1" customWidth="1"/>
    <col min="11082" max="11082" width="5.28515625" style="281" bestFit="1" customWidth="1"/>
    <col min="11083" max="11083" width="22.140625" style="281" bestFit="1" customWidth="1"/>
    <col min="11084" max="11084" width="5.5703125" style="281" bestFit="1" customWidth="1"/>
    <col min="11085" max="11115" width="5.7109375" style="281" customWidth="1"/>
    <col min="11116" max="11259" width="9.140625" style="281"/>
    <col min="11260" max="11260" width="18.7109375" style="281" customWidth="1"/>
    <col min="11261" max="11261" width="2.140625" style="281" customWidth="1"/>
    <col min="11262" max="11262" width="3" style="281" customWidth="1"/>
    <col min="11263" max="11263" width="2.7109375" style="281" customWidth="1"/>
    <col min="11264" max="11265" width="3.28515625" style="281" customWidth="1"/>
    <col min="11266" max="11266" width="1.42578125" style="281" customWidth="1"/>
    <col min="11267" max="11267" width="3.5703125" style="281" customWidth="1"/>
    <col min="11268" max="11268" width="4" style="281" customWidth="1"/>
    <col min="11269" max="11269" width="1.28515625" style="281" customWidth="1"/>
    <col min="11270" max="11270" width="1.7109375" style="281" customWidth="1"/>
    <col min="11271" max="11271" width="6.5703125" style="281" customWidth="1"/>
    <col min="11272" max="11272" width="3.28515625" style="281" customWidth="1"/>
    <col min="11273" max="11273" width="1.7109375" style="281" customWidth="1"/>
    <col min="11274" max="11274" width="1.85546875" style="281" customWidth="1"/>
    <col min="11275" max="11275" width="2.7109375" style="281" customWidth="1"/>
    <col min="11276" max="11276" width="1.85546875" style="281" customWidth="1"/>
    <col min="11277" max="11282" width="3.28515625" style="281" customWidth="1"/>
    <col min="11283" max="11283" width="2.140625" style="281" customWidth="1"/>
    <col min="11284" max="11284" width="2.7109375" style="281" customWidth="1"/>
    <col min="11285" max="11285" width="2.5703125" style="281" customWidth="1"/>
    <col min="11286" max="11286" width="1.28515625" style="281" customWidth="1"/>
    <col min="11287" max="11287" width="1" style="281" customWidth="1"/>
    <col min="11288" max="11288" width="2.7109375" style="281" customWidth="1"/>
    <col min="11289" max="11289" width="4.5703125" style="281" customWidth="1"/>
    <col min="11290" max="11290" width="5.28515625" style="281" customWidth="1"/>
    <col min="11291" max="11291" width="5.140625" style="281" customWidth="1"/>
    <col min="11292" max="11292" width="1.85546875" style="281" customWidth="1"/>
    <col min="11293" max="11293" width="0.7109375" style="281" customWidth="1"/>
    <col min="11294" max="11294" width="2.28515625" style="281" customWidth="1"/>
    <col min="11295" max="11295" width="1.7109375" style="281" customWidth="1"/>
    <col min="11296" max="11297" width="2.7109375" style="281" customWidth="1"/>
    <col min="11298" max="11298" width="5.7109375" style="281" customWidth="1"/>
    <col min="11299" max="11333" width="2.7109375" style="281" customWidth="1"/>
    <col min="11334" max="11334" width="5.28515625" style="281" bestFit="1" customWidth="1"/>
    <col min="11335" max="11335" width="21.85546875" style="281" bestFit="1" customWidth="1"/>
    <col min="11336" max="11336" width="5.5703125" style="281" bestFit="1" customWidth="1"/>
    <col min="11337" max="11337" width="18.140625" style="281" bestFit="1" customWidth="1"/>
    <col min="11338" max="11338" width="5.28515625" style="281" bestFit="1" customWidth="1"/>
    <col min="11339" max="11339" width="22.140625" style="281" bestFit="1" customWidth="1"/>
    <col min="11340" max="11340" width="5.5703125" style="281" bestFit="1" customWidth="1"/>
    <col min="11341" max="11371" width="5.7109375" style="281" customWidth="1"/>
    <col min="11372" max="11515" width="9.140625" style="281"/>
    <col min="11516" max="11516" width="18.7109375" style="281" customWidth="1"/>
    <col min="11517" max="11517" width="2.140625" style="281" customWidth="1"/>
    <col min="11518" max="11518" width="3" style="281" customWidth="1"/>
    <col min="11519" max="11519" width="2.7109375" style="281" customWidth="1"/>
    <col min="11520" max="11521" width="3.28515625" style="281" customWidth="1"/>
    <col min="11522" max="11522" width="1.42578125" style="281" customWidth="1"/>
    <col min="11523" max="11523" width="3.5703125" style="281" customWidth="1"/>
    <col min="11524" max="11524" width="4" style="281" customWidth="1"/>
    <col min="11525" max="11525" width="1.28515625" style="281" customWidth="1"/>
    <col min="11526" max="11526" width="1.7109375" style="281" customWidth="1"/>
    <col min="11527" max="11527" width="6.5703125" style="281" customWidth="1"/>
    <col min="11528" max="11528" width="3.28515625" style="281" customWidth="1"/>
    <col min="11529" max="11529" width="1.7109375" style="281" customWidth="1"/>
    <col min="11530" max="11530" width="1.85546875" style="281" customWidth="1"/>
    <col min="11531" max="11531" width="2.7109375" style="281" customWidth="1"/>
    <col min="11532" max="11532" width="1.85546875" style="281" customWidth="1"/>
    <col min="11533" max="11538" width="3.28515625" style="281" customWidth="1"/>
    <col min="11539" max="11539" width="2.140625" style="281" customWidth="1"/>
    <col min="11540" max="11540" width="2.7109375" style="281" customWidth="1"/>
    <col min="11541" max="11541" width="2.5703125" style="281" customWidth="1"/>
    <col min="11542" max="11542" width="1.28515625" style="281" customWidth="1"/>
    <col min="11543" max="11543" width="1" style="281" customWidth="1"/>
    <col min="11544" max="11544" width="2.7109375" style="281" customWidth="1"/>
    <col min="11545" max="11545" width="4.5703125" style="281" customWidth="1"/>
    <col min="11546" max="11546" width="5.28515625" style="281" customWidth="1"/>
    <col min="11547" max="11547" width="5.140625" style="281" customWidth="1"/>
    <col min="11548" max="11548" width="1.85546875" style="281" customWidth="1"/>
    <col min="11549" max="11549" width="0.7109375" style="281" customWidth="1"/>
    <col min="11550" max="11550" width="2.28515625" style="281" customWidth="1"/>
    <col min="11551" max="11551" width="1.7109375" style="281" customWidth="1"/>
    <col min="11552" max="11553" width="2.7109375" style="281" customWidth="1"/>
    <col min="11554" max="11554" width="5.7109375" style="281" customWidth="1"/>
    <col min="11555" max="11589" width="2.7109375" style="281" customWidth="1"/>
    <col min="11590" max="11590" width="5.28515625" style="281" bestFit="1" customWidth="1"/>
    <col min="11591" max="11591" width="21.85546875" style="281" bestFit="1" customWidth="1"/>
    <col min="11592" max="11592" width="5.5703125" style="281" bestFit="1" customWidth="1"/>
    <col min="11593" max="11593" width="18.140625" style="281" bestFit="1" customWidth="1"/>
    <col min="11594" max="11594" width="5.28515625" style="281" bestFit="1" customWidth="1"/>
    <col min="11595" max="11595" width="22.140625" style="281" bestFit="1" customWidth="1"/>
    <col min="11596" max="11596" width="5.5703125" style="281" bestFit="1" customWidth="1"/>
    <col min="11597" max="11627" width="5.7109375" style="281" customWidth="1"/>
    <col min="11628" max="11771" width="9.140625" style="281"/>
    <col min="11772" max="11772" width="18.7109375" style="281" customWidth="1"/>
    <col min="11773" max="11773" width="2.140625" style="281" customWidth="1"/>
    <col min="11774" max="11774" width="3" style="281" customWidth="1"/>
    <col min="11775" max="11775" width="2.7109375" style="281" customWidth="1"/>
    <col min="11776" max="11777" width="3.28515625" style="281" customWidth="1"/>
    <col min="11778" max="11778" width="1.42578125" style="281" customWidth="1"/>
    <col min="11779" max="11779" width="3.5703125" style="281" customWidth="1"/>
    <col min="11780" max="11780" width="4" style="281" customWidth="1"/>
    <col min="11781" max="11781" width="1.28515625" style="281" customWidth="1"/>
    <col min="11782" max="11782" width="1.7109375" style="281" customWidth="1"/>
    <col min="11783" max="11783" width="6.5703125" style="281" customWidth="1"/>
    <col min="11784" max="11784" width="3.28515625" style="281" customWidth="1"/>
    <col min="11785" max="11785" width="1.7109375" style="281" customWidth="1"/>
    <col min="11786" max="11786" width="1.85546875" style="281" customWidth="1"/>
    <col min="11787" max="11787" width="2.7109375" style="281" customWidth="1"/>
    <col min="11788" max="11788" width="1.85546875" style="281" customWidth="1"/>
    <col min="11789" max="11794" width="3.28515625" style="281" customWidth="1"/>
    <col min="11795" max="11795" width="2.140625" style="281" customWidth="1"/>
    <col min="11796" max="11796" width="2.7109375" style="281" customWidth="1"/>
    <col min="11797" max="11797" width="2.5703125" style="281" customWidth="1"/>
    <col min="11798" max="11798" width="1.28515625" style="281" customWidth="1"/>
    <col min="11799" max="11799" width="1" style="281" customWidth="1"/>
    <col min="11800" max="11800" width="2.7109375" style="281" customWidth="1"/>
    <col min="11801" max="11801" width="4.5703125" style="281" customWidth="1"/>
    <col min="11802" max="11802" width="5.28515625" style="281" customWidth="1"/>
    <col min="11803" max="11803" width="5.140625" style="281" customWidth="1"/>
    <col min="11804" max="11804" width="1.85546875" style="281" customWidth="1"/>
    <col min="11805" max="11805" width="0.7109375" style="281" customWidth="1"/>
    <col min="11806" max="11806" width="2.28515625" style="281" customWidth="1"/>
    <col min="11807" max="11807" width="1.7109375" style="281" customWidth="1"/>
    <col min="11808" max="11809" width="2.7109375" style="281" customWidth="1"/>
    <col min="11810" max="11810" width="5.7109375" style="281" customWidth="1"/>
    <col min="11811" max="11845" width="2.7109375" style="281" customWidth="1"/>
    <col min="11846" max="11846" width="5.28515625" style="281" bestFit="1" customWidth="1"/>
    <col min="11847" max="11847" width="21.85546875" style="281" bestFit="1" customWidth="1"/>
    <col min="11848" max="11848" width="5.5703125" style="281" bestFit="1" customWidth="1"/>
    <col min="11849" max="11849" width="18.140625" style="281" bestFit="1" customWidth="1"/>
    <col min="11850" max="11850" width="5.28515625" style="281" bestFit="1" customWidth="1"/>
    <col min="11851" max="11851" width="22.140625" style="281" bestFit="1" customWidth="1"/>
    <col min="11852" max="11852" width="5.5703125" style="281" bestFit="1" customWidth="1"/>
    <col min="11853" max="11883" width="5.7109375" style="281" customWidth="1"/>
    <col min="11884" max="12027" width="9.140625" style="281"/>
    <col min="12028" max="12028" width="18.7109375" style="281" customWidth="1"/>
    <col min="12029" max="12029" width="2.140625" style="281" customWidth="1"/>
    <col min="12030" max="12030" width="3" style="281" customWidth="1"/>
    <col min="12031" max="12031" width="2.7109375" style="281" customWidth="1"/>
    <col min="12032" max="12033" width="3.28515625" style="281" customWidth="1"/>
    <col min="12034" max="12034" width="1.42578125" style="281" customWidth="1"/>
    <col min="12035" max="12035" width="3.5703125" style="281" customWidth="1"/>
    <col min="12036" max="12036" width="4" style="281" customWidth="1"/>
    <col min="12037" max="12037" width="1.28515625" style="281" customWidth="1"/>
    <col min="12038" max="12038" width="1.7109375" style="281" customWidth="1"/>
    <col min="12039" max="12039" width="6.5703125" style="281" customWidth="1"/>
    <col min="12040" max="12040" width="3.28515625" style="281" customWidth="1"/>
    <col min="12041" max="12041" width="1.7109375" style="281" customWidth="1"/>
    <col min="12042" max="12042" width="1.85546875" style="281" customWidth="1"/>
    <col min="12043" max="12043" width="2.7109375" style="281" customWidth="1"/>
    <col min="12044" max="12044" width="1.85546875" style="281" customWidth="1"/>
    <col min="12045" max="12050" width="3.28515625" style="281" customWidth="1"/>
    <col min="12051" max="12051" width="2.140625" style="281" customWidth="1"/>
    <col min="12052" max="12052" width="2.7109375" style="281" customWidth="1"/>
    <col min="12053" max="12053" width="2.5703125" style="281" customWidth="1"/>
    <col min="12054" max="12054" width="1.28515625" style="281" customWidth="1"/>
    <col min="12055" max="12055" width="1" style="281" customWidth="1"/>
    <col min="12056" max="12056" width="2.7109375" style="281" customWidth="1"/>
    <col min="12057" max="12057" width="4.5703125" style="281" customWidth="1"/>
    <col min="12058" max="12058" width="5.28515625" style="281" customWidth="1"/>
    <col min="12059" max="12059" width="5.140625" style="281" customWidth="1"/>
    <col min="12060" max="12060" width="1.85546875" style="281" customWidth="1"/>
    <col min="12061" max="12061" width="0.7109375" style="281" customWidth="1"/>
    <col min="12062" max="12062" width="2.28515625" style="281" customWidth="1"/>
    <col min="12063" max="12063" width="1.7109375" style="281" customWidth="1"/>
    <col min="12064" max="12065" width="2.7109375" style="281" customWidth="1"/>
    <col min="12066" max="12066" width="5.7109375" style="281" customWidth="1"/>
    <col min="12067" max="12101" width="2.7109375" style="281" customWidth="1"/>
    <col min="12102" max="12102" width="5.28515625" style="281" bestFit="1" customWidth="1"/>
    <col min="12103" max="12103" width="21.85546875" style="281" bestFit="1" customWidth="1"/>
    <col min="12104" max="12104" width="5.5703125" style="281" bestFit="1" customWidth="1"/>
    <col min="12105" max="12105" width="18.140625" style="281" bestFit="1" customWidth="1"/>
    <col min="12106" max="12106" width="5.28515625" style="281" bestFit="1" customWidth="1"/>
    <col min="12107" max="12107" width="22.140625" style="281" bestFit="1" customWidth="1"/>
    <col min="12108" max="12108" width="5.5703125" style="281" bestFit="1" customWidth="1"/>
    <col min="12109" max="12139" width="5.7109375" style="281" customWidth="1"/>
    <col min="12140" max="12283" width="9.140625" style="281"/>
    <col min="12284" max="12284" width="18.7109375" style="281" customWidth="1"/>
    <col min="12285" max="12285" width="2.140625" style="281" customWidth="1"/>
    <col min="12286" max="12286" width="3" style="281" customWidth="1"/>
    <col min="12287" max="12287" width="2.7109375" style="281" customWidth="1"/>
    <col min="12288" max="12289" width="3.28515625" style="281" customWidth="1"/>
    <col min="12290" max="12290" width="1.42578125" style="281" customWidth="1"/>
    <col min="12291" max="12291" width="3.5703125" style="281" customWidth="1"/>
    <col min="12292" max="12292" width="4" style="281" customWidth="1"/>
    <col min="12293" max="12293" width="1.28515625" style="281" customWidth="1"/>
    <col min="12294" max="12294" width="1.7109375" style="281" customWidth="1"/>
    <col min="12295" max="12295" width="6.5703125" style="281" customWidth="1"/>
    <col min="12296" max="12296" width="3.28515625" style="281" customWidth="1"/>
    <col min="12297" max="12297" width="1.7109375" style="281" customWidth="1"/>
    <col min="12298" max="12298" width="1.85546875" style="281" customWidth="1"/>
    <col min="12299" max="12299" width="2.7109375" style="281" customWidth="1"/>
    <col min="12300" max="12300" width="1.85546875" style="281" customWidth="1"/>
    <col min="12301" max="12306" width="3.28515625" style="281" customWidth="1"/>
    <col min="12307" max="12307" width="2.140625" style="281" customWidth="1"/>
    <col min="12308" max="12308" width="2.7109375" style="281" customWidth="1"/>
    <col min="12309" max="12309" width="2.5703125" style="281" customWidth="1"/>
    <col min="12310" max="12310" width="1.28515625" style="281" customWidth="1"/>
    <col min="12311" max="12311" width="1" style="281" customWidth="1"/>
    <col min="12312" max="12312" width="2.7109375" style="281" customWidth="1"/>
    <col min="12313" max="12313" width="4.5703125" style="281" customWidth="1"/>
    <col min="12314" max="12314" width="5.28515625" style="281" customWidth="1"/>
    <col min="12315" max="12315" width="5.140625" style="281" customWidth="1"/>
    <col min="12316" max="12316" width="1.85546875" style="281" customWidth="1"/>
    <col min="12317" max="12317" width="0.7109375" style="281" customWidth="1"/>
    <col min="12318" max="12318" width="2.28515625" style="281" customWidth="1"/>
    <col min="12319" max="12319" width="1.7109375" style="281" customWidth="1"/>
    <col min="12320" max="12321" width="2.7109375" style="281" customWidth="1"/>
    <col min="12322" max="12322" width="5.7109375" style="281" customWidth="1"/>
    <col min="12323" max="12357" width="2.7109375" style="281" customWidth="1"/>
    <col min="12358" max="12358" width="5.28515625" style="281" bestFit="1" customWidth="1"/>
    <col min="12359" max="12359" width="21.85546875" style="281" bestFit="1" customWidth="1"/>
    <col min="12360" max="12360" width="5.5703125" style="281" bestFit="1" customWidth="1"/>
    <col min="12361" max="12361" width="18.140625" style="281" bestFit="1" customWidth="1"/>
    <col min="12362" max="12362" width="5.28515625" style="281" bestFit="1" customWidth="1"/>
    <col min="12363" max="12363" width="22.140625" style="281" bestFit="1" customWidth="1"/>
    <col min="12364" max="12364" width="5.5703125" style="281" bestFit="1" customWidth="1"/>
    <col min="12365" max="12395" width="5.7109375" style="281" customWidth="1"/>
    <col min="12396" max="12539" width="9.140625" style="281"/>
    <col min="12540" max="12540" width="18.7109375" style="281" customWidth="1"/>
    <col min="12541" max="12541" width="2.140625" style="281" customWidth="1"/>
    <col min="12542" max="12542" width="3" style="281" customWidth="1"/>
    <col min="12543" max="12543" width="2.7109375" style="281" customWidth="1"/>
    <col min="12544" max="12545" width="3.28515625" style="281" customWidth="1"/>
    <col min="12546" max="12546" width="1.42578125" style="281" customWidth="1"/>
    <col min="12547" max="12547" width="3.5703125" style="281" customWidth="1"/>
    <col min="12548" max="12548" width="4" style="281" customWidth="1"/>
    <col min="12549" max="12549" width="1.28515625" style="281" customWidth="1"/>
    <col min="12550" max="12550" width="1.7109375" style="281" customWidth="1"/>
    <col min="12551" max="12551" width="6.5703125" style="281" customWidth="1"/>
    <col min="12552" max="12552" width="3.28515625" style="281" customWidth="1"/>
    <col min="12553" max="12553" width="1.7109375" style="281" customWidth="1"/>
    <col min="12554" max="12554" width="1.85546875" style="281" customWidth="1"/>
    <col min="12555" max="12555" width="2.7109375" style="281" customWidth="1"/>
    <col min="12556" max="12556" width="1.85546875" style="281" customWidth="1"/>
    <col min="12557" max="12562" width="3.28515625" style="281" customWidth="1"/>
    <col min="12563" max="12563" width="2.140625" style="281" customWidth="1"/>
    <col min="12564" max="12564" width="2.7109375" style="281" customWidth="1"/>
    <col min="12565" max="12565" width="2.5703125" style="281" customWidth="1"/>
    <col min="12566" max="12566" width="1.28515625" style="281" customWidth="1"/>
    <col min="12567" max="12567" width="1" style="281" customWidth="1"/>
    <col min="12568" max="12568" width="2.7109375" style="281" customWidth="1"/>
    <col min="12569" max="12569" width="4.5703125" style="281" customWidth="1"/>
    <col min="12570" max="12570" width="5.28515625" style="281" customWidth="1"/>
    <col min="12571" max="12571" width="5.140625" style="281" customWidth="1"/>
    <col min="12572" max="12572" width="1.85546875" style="281" customWidth="1"/>
    <col min="12573" max="12573" width="0.7109375" style="281" customWidth="1"/>
    <col min="12574" max="12574" width="2.28515625" style="281" customWidth="1"/>
    <col min="12575" max="12575" width="1.7109375" style="281" customWidth="1"/>
    <col min="12576" max="12577" width="2.7109375" style="281" customWidth="1"/>
    <col min="12578" max="12578" width="5.7109375" style="281" customWidth="1"/>
    <col min="12579" max="12613" width="2.7109375" style="281" customWidth="1"/>
    <col min="12614" max="12614" width="5.28515625" style="281" bestFit="1" customWidth="1"/>
    <col min="12615" max="12615" width="21.85546875" style="281" bestFit="1" customWidth="1"/>
    <col min="12616" max="12616" width="5.5703125" style="281" bestFit="1" customWidth="1"/>
    <col min="12617" max="12617" width="18.140625" style="281" bestFit="1" customWidth="1"/>
    <col min="12618" max="12618" width="5.28515625" style="281" bestFit="1" customWidth="1"/>
    <col min="12619" max="12619" width="22.140625" style="281" bestFit="1" customWidth="1"/>
    <col min="12620" max="12620" width="5.5703125" style="281" bestFit="1" customWidth="1"/>
    <col min="12621" max="12651" width="5.7109375" style="281" customWidth="1"/>
    <col min="12652" max="12795" width="9.140625" style="281"/>
    <col min="12796" max="12796" width="18.7109375" style="281" customWidth="1"/>
    <col min="12797" max="12797" width="2.140625" style="281" customWidth="1"/>
    <col min="12798" max="12798" width="3" style="281" customWidth="1"/>
    <col min="12799" max="12799" width="2.7109375" style="281" customWidth="1"/>
    <col min="12800" max="12801" width="3.28515625" style="281" customWidth="1"/>
    <col min="12802" max="12802" width="1.42578125" style="281" customWidth="1"/>
    <col min="12803" max="12803" width="3.5703125" style="281" customWidth="1"/>
    <col min="12804" max="12804" width="4" style="281" customWidth="1"/>
    <col min="12805" max="12805" width="1.28515625" style="281" customWidth="1"/>
    <col min="12806" max="12806" width="1.7109375" style="281" customWidth="1"/>
    <col min="12807" max="12807" width="6.5703125" style="281" customWidth="1"/>
    <col min="12808" max="12808" width="3.28515625" style="281" customWidth="1"/>
    <col min="12809" max="12809" width="1.7109375" style="281" customWidth="1"/>
    <col min="12810" max="12810" width="1.85546875" style="281" customWidth="1"/>
    <col min="12811" max="12811" width="2.7109375" style="281" customWidth="1"/>
    <col min="12812" max="12812" width="1.85546875" style="281" customWidth="1"/>
    <col min="12813" max="12818" width="3.28515625" style="281" customWidth="1"/>
    <col min="12819" max="12819" width="2.140625" style="281" customWidth="1"/>
    <col min="12820" max="12820" width="2.7109375" style="281" customWidth="1"/>
    <col min="12821" max="12821" width="2.5703125" style="281" customWidth="1"/>
    <col min="12822" max="12822" width="1.28515625" style="281" customWidth="1"/>
    <col min="12823" max="12823" width="1" style="281" customWidth="1"/>
    <col min="12824" max="12824" width="2.7109375" style="281" customWidth="1"/>
    <col min="12825" max="12825" width="4.5703125" style="281" customWidth="1"/>
    <col min="12826" max="12826" width="5.28515625" style="281" customWidth="1"/>
    <col min="12827" max="12827" width="5.140625" style="281" customWidth="1"/>
    <col min="12828" max="12828" width="1.85546875" style="281" customWidth="1"/>
    <col min="12829" max="12829" width="0.7109375" style="281" customWidth="1"/>
    <col min="12830" max="12830" width="2.28515625" style="281" customWidth="1"/>
    <col min="12831" max="12831" width="1.7109375" style="281" customWidth="1"/>
    <col min="12832" max="12833" width="2.7109375" style="281" customWidth="1"/>
    <col min="12834" max="12834" width="5.7109375" style="281" customWidth="1"/>
    <col min="12835" max="12869" width="2.7109375" style="281" customWidth="1"/>
    <col min="12870" max="12870" width="5.28515625" style="281" bestFit="1" customWidth="1"/>
    <col min="12871" max="12871" width="21.85546875" style="281" bestFit="1" customWidth="1"/>
    <col min="12872" max="12872" width="5.5703125" style="281" bestFit="1" customWidth="1"/>
    <col min="12873" max="12873" width="18.140625" style="281" bestFit="1" customWidth="1"/>
    <col min="12874" max="12874" width="5.28515625" style="281" bestFit="1" customWidth="1"/>
    <col min="12875" max="12875" width="22.140625" style="281" bestFit="1" customWidth="1"/>
    <col min="12876" max="12876" width="5.5703125" style="281" bestFit="1" customWidth="1"/>
    <col min="12877" max="12907" width="5.7109375" style="281" customWidth="1"/>
    <col min="12908" max="13051" width="9.140625" style="281"/>
    <col min="13052" max="13052" width="18.7109375" style="281" customWidth="1"/>
    <col min="13053" max="13053" width="2.140625" style="281" customWidth="1"/>
    <col min="13054" max="13054" width="3" style="281" customWidth="1"/>
    <col min="13055" max="13055" width="2.7109375" style="281" customWidth="1"/>
    <col min="13056" max="13057" width="3.28515625" style="281" customWidth="1"/>
    <col min="13058" max="13058" width="1.42578125" style="281" customWidth="1"/>
    <col min="13059" max="13059" width="3.5703125" style="281" customWidth="1"/>
    <col min="13060" max="13060" width="4" style="281" customWidth="1"/>
    <col min="13061" max="13061" width="1.28515625" style="281" customWidth="1"/>
    <col min="13062" max="13062" width="1.7109375" style="281" customWidth="1"/>
    <col min="13063" max="13063" width="6.5703125" style="281" customWidth="1"/>
    <col min="13064" max="13064" width="3.28515625" style="281" customWidth="1"/>
    <col min="13065" max="13065" width="1.7109375" style="281" customWidth="1"/>
    <col min="13066" max="13066" width="1.85546875" style="281" customWidth="1"/>
    <col min="13067" max="13067" width="2.7109375" style="281" customWidth="1"/>
    <col min="13068" max="13068" width="1.85546875" style="281" customWidth="1"/>
    <col min="13069" max="13074" width="3.28515625" style="281" customWidth="1"/>
    <col min="13075" max="13075" width="2.140625" style="281" customWidth="1"/>
    <col min="13076" max="13076" width="2.7109375" style="281" customWidth="1"/>
    <col min="13077" max="13077" width="2.5703125" style="281" customWidth="1"/>
    <col min="13078" max="13078" width="1.28515625" style="281" customWidth="1"/>
    <col min="13079" max="13079" width="1" style="281" customWidth="1"/>
    <col min="13080" max="13080" width="2.7109375" style="281" customWidth="1"/>
    <col min="13081" max="13081" width="4.5703125" style="281" customWidth="1"/>
    <col min="13082" max="13082" width="5.28515625" style="281" customWidth="1"/>
    <col min="13083" max="13083" width="5.140625" style="281" customWidth="1"/>
    <col min="13084" max="13084" width="1.85546875" style="281" customWidth="1"/>
    <col min="13085" max="13085" width="0.7109375" style="281" customWidth="1"/>
    <col min="13086" max="13086" width="2.28515625" style="281" customWidth="1"/>
    <col min="13087" max="13087" width="1.7109375" style="281" customWidth="1"/>
    <col min="13088" max="13089" width="2.7109375" style="281" customWidth="1"/>
    <col min="13090" max="13090" width="5.7109375" style="281" customWidth="1"/>
    <col min="13091" max="13125" width="2.7109375" style="281" customWidth="1"/>
    <col min="13126" max="13126" width="5.28515625" style="281" bestFit="1" customWidth="1"/>
    <col min="13127" max="13127" width="21.85546875" style="281" bestFit="1" customWidth="1"/>
    <col min="13128" max="13128" width="5.5703125" style="281" bestFit="1" customWidth="1"/>
    <col min="13129" max="13129" width="18.140625" style="281" bestFit="1" customWidth="1"/>
    <col min="13130" max="13130" width="5.28515625" style="281" bestFit="1" customWidth="1"/>
    <col min="13131" max="13131" width="22.140625" style="281" bestFit="1" customWidth="1"/>
    <col min="13132" max="13132" width="5.5703125" style="281" bestFit="1" customWidth="1"/>
    <col min="13133" max="13163" width="5.7109375" style="281" customWidth="1"/>
    <col min="13164" max="13307" width="9.140625" style="281"/>
    <col min="13308" max="13308" width="18.7109375" style="281" customWidth="1"/>
    <col min="13309" max="13309" width="2.140625" style="281" customWidth="1"/>
    <col min="13310" max="13310" width="3" style="281" customWidth="1"/>
    <col min="13311" max="13311" width="2.7109375" style="281" customWidth="1"/>
    <col min="13312" max="13313" width="3.28515625" style="281" customWidth="1"/>
    <col min="13314" max="13314" width="1.42578125" style="281" customWidth="1"/>
    <col min="13315" max="13315" width="3.5703125" style="281" customWidth="1"/>
    <col min="13316" max="13316" width="4" style="281" customWidth="1"/>
    <col min="13317" max="13317" width="1.28515625" style="281" customWidth="1"/>
    <col min="13318" max="13318" width="1.7109375" style="281" customWidth="1"/>
    <col min="13319" max="13319" width="6.5703125" style="281" customWidth="1"/>
    <col min="13320" max="13320" width="3.28515625" style="281" customWidth="1"/>
    <col min="13321" max="13321" width="1.7109375" style="281" customWidth="1"/>
    <col min="13322" max="13322" width="1.85546875" style="281" customWidth="1"/>
    <col min="13323" max="13323" width="2.7109375" style="281" customWidth="1"/>
    <col min="13324" max="13324" width="1.85546875" style="281" customWidth="1"/>
    <col min="13325" max="13330" width="3.28515625" style="281" customWidth="1"/>
    <col min="13331" max="13331" width="2.140625" style="281" customWidth="1"/>
    <col min="13332" max="13332" width="2.7109375" style="281" customWidth="1"/>
    <col min="13333" max="13333" width="2.5703125" style="281" customWidth="1"/>
    <col min="13334" max="13334" width="1.28515625" style="281" customWidth="1"/>
    <col min="13335" max="13335" width="1" style="281" customWidth="1"/>
    <col min="13336" max="13336" width="2.7109375" style="281" customWidth="1"/>
    <col min="13337" max="13337" width="4.5703125" style="281" customWidth="1"/>
    <col min="13338" max="13338" width="5.28515625" style="281" customWidth="1"/>
    <col min="13339" max="13339" width="5.140625" style="281" customWidth="1"/>
    <col min="13340" max="13340" width="1.85546875" style="281" customWidth="1"/>
    <col min="13341" max="13341" width="0.7109375" style="281" customWidth="1"/>
    <col min="13342" max="13342" width="2.28515625" style="281" customWidth="1"/>
    <col min="13343" max="13343" width="1.7109375" style="281" customWidth="1"/>
    <col min="13344" max="13345" width="2.7109375" style="281" customWidth="1"/>
    <col min="13346" max="13346" width="5.7109375" style="281" customWidth="1"/>
    <col min="13347" max="13381" width="2.7109375" style="281" customWidth="1"/>
    <col min="13382" max="13382" width="5.28515625" style="281" bestFit="1" customWidth="1"/>
    <col min="13383" max="13383" width="21.85546875" style="281" bestFit="1" customWidth="1"/>
    <col min="13384" max="13384" width="5.5703125" style="281" bestFit="1" customWidth="1"/>
    <col min="13385" max="13385" width="18.140625" style="281" bestFit="1" customWidth="1"/>
    <col min="13386" max="13386" width="5.28515625" style="281" bestFit="1" customWidth="1"/>
    <col min="13387" max="13387" width="22.140625" style="281" bestFit="1" customWidth="1"/>
    <col min="13388" max="13388" width="5.5703125" style="281" bestFit="1" customWidth="1"/>
    <col min="13389" max="13419" width="5.7109375" style="281" customWidth="1"/>
    <col min="13420" max="13563" width="9.140625" style="281"/>
    <col min="13564" max="13564" width="18.7109375" style="281" customWidth="1"/>
    <col min="13565" max="13565" width="2.140625" style="281" customWidth="1"/>
    <col min="13566" max="13566" width="3" style="281" customWidth="1"/>
    <col min="13567" max="13567" width="2.7109375" style="281" customWidth="1"/>
    <col min="13568" max="13569" width="3.28515625" style="281" customWidth="1"/>
    <col min="13570" max="13570" width="1.42578125" style="281" customWidth="1"/>
    <col min="13571" max="13571" width="3.5703125" style="281" customWidth="1"/>
    <col min="13572" max="13572" width="4" style="281" customWidth="1"/>
    <col min="13573" max="13573" width="1.28515625" style="281" customWidth="1"/>
    <col min="13574" max="13574" width="1.7109375" style="281" customWidth="1"/>
    <col min="13575" max="13575" width="6.5703125" style="281" customWidth="1"/>
    <col min="13576" max="13576" width="3.28515625" style="281" customWidth="1"/>
    <col min="13577" max="13577" width="1.7109375" style="281" customWidth="1"/>
    <col min="13578" max="13578" width="1.85546875" style="281" customWidth="1"/>
    <col min="13579" max="13579" width="2.7109375" style="281" customWidth="1"/>
    <col min="13580" max="13580" width="1.85546875" style="281" customWidth="1"/>
    <col min="13581" max="13586" width="3.28515625" style="281" customWidth="1"/>
    <col min="13587" max="13587" width="2.140625" style="281" customWidth="1"/>
    <col min="13588" max="13588" width="2.7109375" style="281" customWidth="1"/>
    <col min="13589" max="13589" width="2.5703125" style="281" customWidth="1"/>
    <col min="13590" max="13590" width="1.28515625" style="281" customWidth="1"/>
    <col min="13591" max="13591" width="1" style="281" customWidth="1"/>
    <col min="13592" max="13592" width="2.7109375" style="281" customWidth="1"/>
    <col min="13593" max="13593" width="4.5703125" style="281" customWidth="1"/>
    <col min="13594" max="13594" width="5.28515625" style="281" customWidth="1"/>
    <col min="13595" max="13595" width="5.140625" style="281" customWidth="1"/>
    <col min="13596" max="13596" width="1.85546875" style="281" customWidth="1"/>
    <col min="13597" max="13597" width="0.7109375" style="281" customWidth="1"/>
    <col min="13598" max="13598" width="2.28515625" style="281" customWidth="1"/>
    <col min="13599" max="13599" width="1.7109375" style="281" customWidth="1"/>
    <col min="13600" max="13601" width="2.7109375" style="281" customWidth="1"/>
    <col min="13602" max="13602" width="5.7109375" style="281" customWidth="1"/>
    <col min="13603" max="13637" width="2.7109375" style="281" customWidth="1"/>
    <col min="13638" max="13638" width="5.28515625" style="281" bestFit="1" customWidth="1"/>
    <col min="13639" max="13639" width="21.85546875" style="281" bestFit="1" customWidth="1"/>
    <col min="13640" max="13640" width="5.5703125" style="281" bestFit="1" customWidth="1"/>
    <col min="13641" max="13641" width="18.140625" style="281" bestFit="1" customWidth="1"/>
    <col min="13642" max="13642" width="5.28515625" style="281" bestFit="1" customWidth="1"/>
    <col min="13643" max="13643" width="22.140625" style="281" bestFit="1" customWidth="1"/>
    <col min="13644" max="13644" width="5.5703125" style="281" bestFit="1" customWidth="1"/>
    <col min="13645" max="13675" width="5.7109375" style="281" customWidth="1"/>
    <col min="13676" max="13819" width="9.140625" style="281"/>
    <col min="13820" max="13820" width="18.7109375" style="281" customWidth="1"/>
    <col min="13821" max="13821" width="2.140625" style="281" customWidth="1"/>
    <col min="13822" max="13822" width="3" style="281" customWidth="1"/>
    <col min="13823" max="13823" width="2.7109375" style="281" customWidth="1"/>
    <col min="13824" max="13825" width="3.28515625" style="281" customWidth="1"/>
    <col min="13826" max="13826" width="1.42578125" style="281" customWidth="1"/>
    <col min="13827" max="13827" width="3.5703125" style="281" customWidth="1"/>
    <col min="13828" max="13828" width="4" style="281" customWidth="1"/>
    <col min="13829" max="13829" width="1.28515625" style="281" customWidth="1"/>
    <col min="13830" max="13830" width="1.7109375" style="281" customWidth="1"/>
    <col min="13831" max="13831" width="6.5703125" style="281" customWidth="1"/>
    <col min="13832" max="13832" width="3.28515625" style="281" customWidth="1"/>
    <col min="13833" max="13833" width="1.7109375" style="281" customWidth="1"/>
    <col min="13834" max="13834" width="1.85546875" style="281" customWidth="1"/>
    <col min="13835" max="13835" width="2.7109375" style="281" customWidth="1"/>
    <col min="13836" max="13836" width="1.85546875" style="281" customWidth="1"/>
    <col min="13837" max="13842" width="3.28515625" style="281" customWidth="1"/>
    <col min="13843" max="13843" width="2.140625" style="281" customWidth="1"/>
    <col min="13844" max="13844" width="2.7109375" style="281" customWidth="1"/>
    <col min="13845" max="13845" width="2.5703125" style="281" customWidth="1"/>
    <col min="13846" max="13846" width="1.28515625" style="281" customWidth="1"/>
    <col min="13847" max="13847" width="1" style="281" customWidth="1"/>
    <col min="13848" max="13848" width="2.7109375" style="281" customWidth="1"/>
    <col min="13849" max="13849" width="4.5703125" style="281" customWidth="1"/>
    <col min="13850" max="13850" width="5.28515625" style="281" customWidth="1"/>
    <col min="13851" max="13851" width="5.140625" style="281" customWidth="1"/>
    <col min="13852" max="13852" width="1.85546875" style="281" customWidth="1"/>
    <col min="13853" max="13853" width="0.7109375" style="281" customWidth="1"/>
    <col min="13854" max="13854" width="2.28515625" style="281" customWidth="1"/>
    <col min="13855" max="13855" width="1.7109375" style="281" customWidth="1"/>
    <col min="13856" max="13857" width="2.7109375" style="281" customWidth="1"/>
    <col min="13858" max="13858" width="5.7109375" style="281" customWidth="1"/>
    <col min="13859" max="13893" width="2.7109375" style="281" customWidth="1"/>
    <col min="13894" max="13894" width="5.28515625" style="281" bestFit="1" customWidth="1"/>
    <col min="13895" max="13895" width="21.85546875" style="281" bestFit="1" customWidth="1"/>
    <col min="13896" max="13896" width="5.5703125" style="281" bestFit="1" customWidth="1"/>
    <col min="13897" max="13897" width="18.140625" style="281" bestFit="1" customWidth="1"/>
    <col min="13898" max="13898" width="5.28515625" style="281" bestFit="1" customWidth="1"/>
    <col min="13899" max="13899" width="22.140625" style="281" bestFit="1" customWidth="1"/>
    <col min="13900" max="13900" width="5.5703125" style="281" bestFit="1" customWidth="1"/>
    <col min="13901" max="13931" width="5.7109375" style="281" customWidth="1"/>
    <col min="13932" max="14075" width="9.140625" style="281"/>
    <col min="14076" max="14076" width="18.7109375" style="281" customWidth="1"/>
    <col min="14077" max="14077" width="2.140625" style="281" customWidth="1"/>
    <col min="14078" max="14078" width="3" style="281" customWidth="1"/>
    <col min="14079" max="14079" width="2.7109375" style="281" customWidth="1"/>
    <col min="14080" max="14081" width="3.28515625" style="281" customWidth="1"/>
    <col min="14082" max="14082" width="1.42578125" style="281" customWidth="1"/>
    <col min="14083" max="14083" width="3.5703125" style="281" customWidth="1"/>
    <col min="14084" max="14084" width="4" style="281" customWidth="1"/>
    <col min="14085" max="14085" width="1.28515625" style="281" customWidth="1"/>
    <col min="14086" max="14086" width="1.7109375" style="281" customWidth="1"/>
    <col min="14087" max="14087" width="6.5703125" style="281" customWidth="1"/>
    <col min="14088" max="14088" width="3.28515625" style="281" customWidth="1"/>
    <col min="14089" max="14089" width="1.7109375" style="281" customWidth="1"/>
    <col min="14090" max="14090" width="1.85546875" style="281" customWidth="1"/>
    <col min="14091" max="14091" width="2.7109375" style="281" customWidth="1"/>
    <col min="14092" max="14092" width="1.85546875" style="281" customWidth="1"/>
    <col min="14093" max="14098" width="3.28515625" style="281" customWidth="1"/>
    <col min="14099" max="14099" width="2.140625" style="281" customWidth="1"/>
    <col min="14100" max="14100" width="2.7109375" style="281" customWidth="1"/>
    <col min="14101" max="14101" width="2.5703125" style="281" customWidth="1"/>
    <col min="14102" max="14102" width="1.28515625" style="281" customWidth="1"/>
    <col min="14103" max="14103" width="1" style="281" customWidth="1"/>
    <col min="14104" max="14104" width="2.7109375" style="281" customWidth="1"/>
    <col min="14105" max="14105" width="4.5703125" style="281" customWidth="1"/>
    <col min="14106" max="14106" width="5.28515625" style="281" customWidth="1"/>
    <col min="14107" max="14107" width="5.140625" style="281" customWidth="1"/>
    <col min="14108" max="14108" width="1.85546875" style="281" customWidth="1"/>
    <col min="14109" max="14109" width="0.7109375" style="281" customWidth="1"/>
    <col min="14110" max="14110" width="2.28515625" style="281" customWidth="1"/>
    <col min="14111" max="14111" width="1.7109375" style="281" customWidth="1"/>
    <col min="14112" max="14113" width="2.7109375" style="281" customWidth="1"/>
    <col min="14114" max="14114" width="5.7109375" style="281" customWidth="1"/>
    <col min="14115" max="14149" width="2.7109375" style="281" customWidth="1"/>
    <col min="14150" max="14150" width="5.28515625" style="281" bestFit="1" customWidth="1"/>
    <col min="14151" max="14151" width="21.85546875" style="281" bestFit="1" customWidth="1"/>
    <col min="14152" max="14152" width="5.5703125" style="281" bestFit="1" customWidth="1"/>
    <col min="14153" max="14153" width="18.140625" style="281" bestFit="1" customWidth="1"/>
    <col min="14154" max="14154" width="5.28515625" style="281" bestFit="1" customWidth="1"/>
    <col min="14155" max="14155" width="22.140625" style="281" bestFit="1" customWidth="1"/>
    <col min="14156" max="14156" width="5.5703125" style="281" bestFit="1" customWidth="1"/>
    <col min="14157" max="14187" width="5.7109375" style="281" customWidth="1"/>
    <col min="14188" max="14331" width="9.140625" style="281"/>
    <col min="14332" max="14332" width="18.7109375" style="281" customWidth="1"/>
    <col min="14333" max="14333" width="2.140625" style="281" customWidth="1"/>
    <col min="14334" max="14334" width="3" style="281" customWidth="1"/>
    <col min="14335" max="14335" width="2.7109375" style="281" customWidth="1"/>
    <col min="14336" max="14337" width="3.28515625" style="281" customWidth="1"/>
    <col min="14338" max="14338" width="1.42578125" style="281" customWidth="1"/>
    <col min="14339" max="14339" width="3.5703125" style="281" customWidth="1"/>
    <col min="14340" max="14340" width="4" style="281" customWidth="1"/>
    <col min="14341" max="14341" width="1.28515625" style="281" customWidth="1"/>
    <col min="14342" max="14342" width="1.7109375" style="281" customWidth="1"/>
    <col min="14343" max="14343" width="6.5703125" style="281" customWidth="1"/>
    <col min="14344" max="14344" width="3.28515625" style="281" customWidth="1"/>
    <col min="14345" max="14345" width="1.7109375" style="281" customWidth="1"/>
    <col min="14346" max="14346" width="1.85546875" style="281" customWidth="1"/>
    <col min="14347" max="14347" width="2.7109375" style="281" customWidth="1"/>
    <col min="14348" max="14348" width="1.85546875" style="281" customWidth="1"/>
    <col min="14349" max="14354" width="3.28515625" style="281" customWidth="1"/>
    <col min="14355" max="14355" width="2.140625" style="281" customWidth="1"/>
    <col min="14356" max="14356" width="2.7109375" style="281" customWidth="1"/>
    <col min="14357" max="14357" width="2.5703125" style="281" customWidth="1"/>
    <col min="14358" max="14358" width="1.28515625" style="281" customWidth="1"/>
    <col min="14359" max="14359" width="1" style="281" customWidth="1"/>
    <col min="14360" max="14360" width="2.7109375" style="281" customWidth="1"/>
    <col min="14361" max="14361" width="4.5703125" style="281" customWidth="1"/>
    <col min="14362" max="14362" width="5.28515625" style="281" customWidth="1"/>
    <col min="14363" max="14363" width="5.140625" style="281" customWidth="1"/>
    <col min="14364" max="14364" width="1.85546875" style="281" customWidth="1"/>
    <col min="14365" max="14365" width="0.7109375" style="281" customWidth="1"/>
    <col min="14366" max="14366" width="2.28515625" style="281" customWidth="1"/>
    <col min="14367" max="14367" width="1.7109375" style="281" customWidth="1"/>
    <col min="14368" max="14369" width="2.7109375" style="281" customWidth="1"/>
    <col min="14370" max="14370" width="5.7109375" style="281" customWidth="1"/>
    <col min="14371" max="14405" width="2.7109375" style="281" customWidth="1"/>
    <col min="14406" max="14406" width="5.28515625" style="281" bestFit="1" customWidth="1"/>
    <col min="14407" max="14407" width="21.85546875" style="281" bestFit="1" customWidth="1"/>
    <col min="14408" max="14408" width="5.5703125" style="281" bestFit="1" customWidth="1"/>
    <col min="14409" max="14409" width="18.140625" style="281" bestFit="1" customWidth="1"/>
    <col min="14410" max="14410" width="5.28515625" style="281" bestFit="1" customWidth="1"/>
    <col min="14411" max="14411" width="22.140625" style="281" bestFit="1" customWidth="1"/>
    <col min="14412" max="14412" width="5.5703125" style="281" bestFit="1" customWidth="1"/>
    <col min="14413" max="14443" width="5.7109375" style="281" customWidth="1"/>
    <col min="14444" max="14587" width="9.140625" style="281"/>
    <col min="14588" max="14588" width="18.7109375" style="281" customWidth="1"/>
    <col min="14589" max="14589" width="2.140625" style="281" customWidth="1"/>
    <col min="14590" max="14590" width="3" style="281" customWidth="1"/>
    <col min="14591" max="14591" width="2.7109375" style="281" customWidth="1"/>
    <col min="14592" max="14593" width="3.28515625" style="281" customWidth="1"/>
    <col min="14594" max="14594" width="1.42578125" style="281" customWidth="1"/>
    <col min="14595" max="14595" width="3.5703125" style="281" customWidth="1"/>
    <col min="14596" max="14596" width="4" style="281" customWidth="1"/>
    <col min="14597" max="14597" width="1.28515625" style="281" customWidth="1"/>
    <col min="14598" max="14598" width="1.7109375" style="281" customWidth="1"/>
    <col min="14599" max="14599" width="6.5703125" style="281" customWidth="1"/>
    <col min="14600" max="14600" width="3.28515625" style="281" customWidth="1"/>
    <col min="14601" max="14601" width="1.7109375" style="281" customWidth="1"/>
    <col min="14602" max="14602" width="1.85546875" style="281" customWidth="1"/>
    <col min="14603" max="14603" width="2.7109375" style="281" customWidth="1"/>
    <col min="14604" max="14604" width="1.85546875" style="281" customWidth="1"/>
    <col min="14605" max="14610" width="3.28515625" style="281" customWidth="1"/>
    <col min="14611" max="14611" width="2.140625" style="281" customWidth="1"/>
    <col min="14612" max="14612" width="2.7109375" style="281" customWidth="1"/>
    <col min="14613" max="14613" width="2.5703125" style="281" customWidth="1"/>
    <col min="14614" max="14614" width="1.28515625" style="281" customWidth="1"/>
    <col min="14615" max="14615" width="1" style="281" customWidth="1"/>
    <col min="14616" max="14616" width="2.7109375" style="281" customWidth="1"/>
    <col min="14617" max="14617" width="4.5703125" style="281" customWidth="1"/>
    <col min="14618" max="14618" width="5.28515625" style="281" customWidth="1"/>
    <col min="14619" max="14619" width="5.140625" style="281" customWidth="1"/>
    <col min="14620" max="14620" width="1.85546875" style="281" customWidth="1"/>
    <col min="14621" max="14621" width="0.7109375" style="281" customWidth="1"/>
    <col min="14622" max="14622" width="2.28515625" style="281" customWidth="1"/>
    <col min="14623" max="14623" width="1.7109375" style="281" customWidth="1"/>
    <col min="14624" max="14625" width="2.7109375" style="281" customWidth="1"/>
    <col min="14626" max="14626" width="5.7109375" style="281" customWidth="1"/>
    <col min="14627" max="14661" width="2.7109375" style="281" customWidth="1"/>
    <col min="14662" max="14662" width="5.28515625" style="281" bestFit="1" customWidth="1"/>
    <col min="14663" max="14663" width="21.85546875" style="281" bestFit="1" customWidth="1"/>
    <col min="14664" max="14664" width="5.5703125" style="281" bestFit="1" customWidth="1"/>
    <col min="14665" max="14665" width="18.140625" style="281" bestFit="1" customWidth="1"/>
    <col min="14666" max="14666" width="5.28515625" style="281" bestFit="1" customWidth="1"/>
    <col min="14667" max="14667" width="22.140625" style="281" bestFit="1" customWidth="1"/>
    <col min="14668" max="14668" width="5.5703125" style="281" bestFit="1" customWidth="1"/>
    <col min="14669" max="14699" width="5.7109375" style="281" customWidth="1"/>
    <col min="14700" max="14843" width="9.140625" style="281"/>
    <col min="14844" max="14844" width="18.7109375" style="281" customWidth="1"/>
    <col min="14845" max="14845" width="2.140625" style="281" customWidth="1"/>
    <col min="14846" max="14846" width="3" style="281" customWidth="1"/>
    <col min="14847" max="14847" width="2.7109375" style="281" customWidth="1"/>
    <col min="14848" max="14849" width="3.28515625" style="281" customWidth="1"/>
    <col min="14850" max="14850" width="1.42578125" style="281" customWidth="1"/>
    <col min="14851" max="14851" width="3.5703125" style="281" customWidth="1"/>
    <col min="14852" max="14852" width="4" style="281" customWidth="1"/>
    <col min="14853" max="14853" width="1.28515625" style="281" customWidth="1"/>
    <col min="14854" max="14854" width="1.7109375" style="281" customWidth="1"/>
    <col min="14855" max="14855" width="6.5703125" style="281" customWidth="1"/>
    <col min="14856" max="14856" width="3.28515625" style="281" customWidth="1"/>
    <col min="14857" max="14857" width="1.7109375" style="281" customWidth="1"/>
    <col min="14858" max="14858" width="1.85546875" style="281" customWidth="1"/>
    <col min="14859" max="14859" width="2.7109375" style="281" customWidth="1"/>
    <col min="14860" max="14860" width="1.85546875" style="281" customWidth="1"/>
    <col min="14861" max="14866" width="3.28515625" style="281" customWidth="1"/>
    <col min="14867" max="14867" width="2.140625" style="281" customWidth="1"/>
    <col min="14868" max="14868" width="2.7109375" style="281" customWidth="1"/>
    <col min="14869" max="14869" width="2.5703125" style="281" customWidth="1"/>
    <col min="14870" max="14870" width="1.28515625" style="281" customWidth="1"/>
    <col min="14871" max="14871" width="1" style="281" customWidth="1"/>
    <col min="14872" max="14872" width="2.7109375" style="281" customWidth="1"/>
    <col min="14873" max="14873" width="4.5703125" style="281" customWidth="1"/>
    <col min="14874" max="14874" width="5.28515625" style="281" customWidth="1"/>
    <col min="14875" max="14875" width="5.140625" style="281" customWidth="1"/>
    <col min="14876" max="14876" width="1.85546875" style="281" customWidth="1"/>
    <col min="14877" max="14877" width="0.7109375" style="281" customWidth="1"/>
    <col min="14878" max="14878" width="2.28515625" style="281" customWidth="1"/>
    <col min="14879" max="14879" width="1.7109375" style="281" customWidth="1"/>
    <col min="14880" max="14881" width="2.7109375" style="281" customWidth="1"/>
    <col min="14882" max="14882" width="5.7109375" style="281" customWidth="1"/>
    <col min="14883" max="14917" width="2.7109375" style="281" customWidth="1"/>
    <col min="14918" max="14918" width="5.28515625" style="281" bestFit="1" customWidth="1"/>
    <col min="14919" max="14919" width="21.85546875" style="281" bestFit="1" customWidth="1"/>
    <col min="14920" max="14920" width="5.5703125" style="281" bestFit="1" customWidth="1"/>
    <col min="14921" max="14921" width="18.140625" style="281" bestFit="1" customWidth="1"/>
    <col min="14922" max="14922" width="5.28515625" style="281" bestFit="1" customWidth="1"/>
    <col min="14923" max="14923" width="22.140625" style="281" bestFit="1" customWidth="1"/>
    <col min="14924" max="14924" width="5.5703125" style="281" bestFit="1" customWidth="1"/>
    <col min="14925" max="14955" width="5.7109375" style="281" customWidth="1"/>
    <col min="14956" max="15099" width="9.140625" style="281"/>
    <col min="15100" max="15100" width="18.7109375" style="281" customWidth="1"/>
    <col min="15101" max="15101" width="2.140625" style="281" customWidth="1"/>
    <col min="15102" max="15102" width="3" style="281" customWidth="1"/>
    <col min="15103" max="15103" width="2.7109375" style="281" customWidth="1"/>
    <col min="15104" max="15105" width="3.28515625" style="281" customWidth="1"/>
    <col min="15106" max="15106" width="1.42578125" style="281" customWidth="1"/>
    <col min="15107" max="15107" width="3.5703125" style="281" customWidth="1"/>
    <col min="15108" max="15108" width="4" style="281" customWidth="1"/>
    <col min="15109" max="15109" width="1.28515625" style="281" customWidth="1"/>
    <col min="15110" max="15110" width="1.7109375" style="281" customWidth="1"/>
    <col min="15111" max="15111" width="6.5703125" style="281" customWidth="1"/>
    <col min="15112" max="15112" width="3.28515625" style="281" customWidth="1"/>
    <col min="15113" max="15113" width="1.7109375" style="281" customWidth="1"/>
    <col min="15114" max="15114" width="1.85546875" style="281" customWidth="1"/>
    <col min="15115" max="15115" width="2.7109375" style="281" customWidth="1"/>
    <col min="15116" max="15116" width="1.85546875" style="281" customWidth="1"/>
    <col min="15117" max="15122" width="3.28515625" style="281" customWidth="1"/>
    <col min="15123" max="15123" width="2.140625" style="281" customWidth="1"/>
    <col min="15124" max="15124" width="2.7109375" style="281" customWidth="1"/>
    <col min="15125" max="15125" width="2.5703125" style="281" customWidth="1"/>
    <col min="15126" max="15126" width="1.28515625" style="281" customWidth="1"/>
    <col min="15127" max="15127" width="1" style="281" customWidth="1"/>
    <col min="15128" max="15128" width="2.7109375" style="281" customWidth="1"/>
    <col min="15129" max="15129" width="4.5703125" style="281" customWidth="1"/>
    <col min="15130" max="15130" width="5.28515625" style="281" customWidth="1"/>
    <col min="15131" max="15131" width="5.140625" style="281" customWidth="1"/>
    <col min="15132" max="15132" width="1.85546875" style="281" customWidth="1"/>
    <col min="15133" max="15133" width="0.7109375" style="281" customWidth="1"/>
    <col min="15134" max="15134" width="2.28515625" style="281" customWidth="1"/>
    <col min="15135" max="15135" width="1.7109375" style="281" customWidth="1"/>
    <col min="15136" max="15137" width="2.7109375" style="281" customWidth="1"/>
    <col min="15138" max="15138" width="5.7109375" style="281" customWidth="1"/>
    <col min="15139" max="15173" width="2.7109375" style="281" customWidth="1"/>
    <col min="15174" max="15174" width="5.28515625" style="281" bestFit="1" customWidth="1"/>
    <col min="15175" max="15175" width="21.85546875" style="281" bestFit="1" customWidth="1"/>
    <col min="15176" max="15176" width="5.5703125" style="281" bestFit="1" customWidth="1"/>
    <col min="15177" max="15177" width="18.140625" style="281" bestFit="1" customWidth="1"/>
    <col min="15178" max="15178" width="5.28515625" style="281" bestFit="1" customWidth="1"/>
    <col min="15179" max="15179" width="22.140625" style="281" bestFit="1" customWidth="1"/>
    <col min="15180" max="15180" width="5.5703125" style="281" bestFit="1" customWidth="1"/>
    <col min="15181" max="15211" width="5.7109375" style="281" customWidth="1"/>
    <col min="15212" max="15355" width="9.140625" style="281"/>
    <col min="15356" max="15356" width="18.7109375" style="281" customWidth="1"/>
    <col min="15357" max="15357" width="2.140625" style="281" customWidth="1"/>
    <col min="15358" max="15358" width="3" style="281" customWidth="1"/>
    <col min="15359" max="15359" width="2.7109375" style="281" customWidth="1"/>
    <col min="15360" max="15361" width="3.28515625" style="281" customWidth="1"/>
    <col min="15362" max="15362" width="1.42578125" style="281" customWidth="1"/>
    <col min="15363" max="15363" width="3.5703125" style="281" customWidth="1"/>
    <col min="15364" max="15364" width="4" style="281" customWidth="1"/>
    <col min="15365" max="15365" width="1.28515625" style="281" customWidth="1"/>
    <col min="15366" max="15366" width="1.7109375" style="281" customWidth="1"/>
    <col min="15367" max="15367" width="6.5703125" style="281" customWidth="1"/>
    <col min="15368" max="15368" width="3.28515625" style="281" customWidth="1"/>
    <col min="15369" max="15369" width="1.7109375" style="281" customWidth="1"/>
    <col min="15370" max="15370" width="1.85546875" style="281" customWidth="1"/>
    <col min="15371" max="15371" width="2.7109375" style="281" customWidth="1"/>
    <col min="15372" max="15372" width="1.85546875" style="281" customWidth="1"/>
    <col min="15373" max="15378" width="3.28515625" style="281" customWidth="1"/>
    <col min="15379" max="15379" width="2.140625" style="281" customWidth="1"/>
    <col min="15380" max="15380" width="2.7109375" style="281" customWidth="1"/>
    <col min="15381" max="15381" width="2.5703125" style="281" customWidth="1"/>
    <col min="15382" max="15382" width="1.28515625" style="281" customWidth="1"/>
    <col min="15383" max="15383" width="1" style="281" customWidth="1"/>
    <col min="15384" max="15384" width="2.7109375" style="281" customWidth="1"/>
    <col min="15385" max="15385" width="4.5703125" style="281" customWidth="1"/>
    <col min="15386" max="15386" width="5.28515625" style="281" customWidth="1"/>
    <col min="15387" max="15387" width="5.140625" style="281" customWidth="1"/>
    <col min="15388" max="15388" width="1.85546875" style="281" customWidth="1"/>
    <col min="15389" max="15389" width="0.7109375" style="281" customWidth="1"/>
    <col min="15390" max="15390" width="2.28515625" style="281" customWidth="1"/>
    <col min="15391" max="15391" width="1.7109375" style="281" customWidth="1"/>
    <col min="15392" max="15393" width="2.7109375" style="281" customWidth="1"/>
    <col min="15394" max="15394" width="5.7109375" style="281" customWidth="1"/>
    <col min="15395" max="15429" width="2.7109375" style="281" customWidth="1"/>
    <col min="15430" max="15430" width="5.28515625" style="281" bestFit="1" customWidth="1"/>
    <col min="15431" max="15431" width="21.85546875" style="281" bestFit="1" customWidth="1"/>
    <col min="15432" max="15432" width="5.5703125" style="281" bestFit="1" customWidth="1"/>
    <col min="15433" max="15433" width="18.140625" style="281" bestFit="1" customWidth="1"/>
    <col min="15434" max="15434" width="5.28515625" style="281" bestFit="1" customWidth="1"/>
    <col min="15435" max="15435" width="22.140625" style="281" bestFit="1" customWidth="1"/>
    <col min="15436" max="15436" width="5.5703125" style="281" bestFit="1" customWidth="1"/>
    <col min="15437" max="15467" width="5.7109375" style="281" customWidth="1"/>
    <col min="15468" max="15611" width="9.140625" style="281"/>
    <col min="15612" max="15612" width="18.7109375" style="281" customWidth="1"/>
    <col min="15613" max="15613" width="2.140625" style="281" customWidth="1"/>
    <col min="15614" max="15614" width="3" style="281" customWidth="1"/>
    <col min="15615" max="15615" width="2.7109375" style="281" customWidth="1"/>
    <col min="15616" max="15617" width="3.28515625" style="281" customWidth="1"/>
    <col min="15618" max="15618" width="1.42578125" style="281" customWidth="1"/>
    <col min="15619" max="15619" width="3.5703125" style="281" customWidth="1"/>
    <col min="15620" max="15620" width="4" style="281" customWidth="1"/>
    <col min="15621" max="15621" width="1.28515625" style="281" customWidth="1"/>
    <col min="15622" max="15622" width="1.7109375" style="281" customWidth="1"/>
    <col min="15623" max="15623" width="6.5703125" style="281" customWidth="1"/>
    <col min="15624" max="15624" width="3.28515625" style="281" customWidth="1"/>
    <col min="15625" max="15625" width="1.7109375" style="281" customWidth="1"/>
    <col min="15626" max="15626" width="1.85546875" style="281" customWidth="1"/>
    <col min="15627" max="15627" width="2.7109375" style="281" customWidth="1"/>
    <col min="15628" max="15628" width="1.85546875" style="281" customWidth="1"/>
    <col min="15629" max="15634" width="3.28515625" style="281" customWidth="1"/>
    <col min="15635" max="15635" width="2.140625" style="281" customWidth="1"/>
    <col min="15636" max="15636" width="2.7109375" style="281" customWidth="1"/>
    <col min="15637" max="15637" width="2.5703125" style="281" customWidth="1"/>
    <col min="15638" max="15638" width="1.28515625" style="281" customWidth="1"/>
    <col min="15639" max="15639" width="1" style="281" customWidth="1"/>
    <col min="15640" max="15640" width="2.7109375" style="281" customWidth="1"/>
    <col min="15641" max="15641" width="4.5703125" style="281" customWidth="1"/>
    <col min="15642" max="15642" width="5.28515625" style="281" customWidth="1"/>
    <col min="15643" max="15643" width="5.140625" style="281" customWidth="1"/>
    <col min="15644" max="15644" width="1.85546875" style="281" customWidth="1"/>
    <col min="15645" max="15645" width="0.7109375" style="281" customWidth="1"/>
    <col min="15646" max="15646" width="2.28515625" style="281" customWidth="1"/>
    <col min="15647" max="15647" width="1.7109375" style="281" customWidth="1"/>
    <col min="15648" max="15649" width="2.7109375" style="281" customWidth="1"/>
    <col min="15650" max="15650" width="5.7109375" style="281" customWidth="1"/>
    <col min="15651" max="15685" width="2.7109375" style="281" customWidth="1"/>
    <col min="15686" max="15686" width="5.28515625" style="281" bestFit="1" customWidth="1"/>
    <col min="15687" max="15687" width="21.85546875" style="281" bestFit="1" customWidth="1"/>
    <col min="15688" max="15688" width="5.5703125" style="281" bestFit="1" customWidth="1"/>
    <col min="15689" max="15689" width="18.140625" style="281" bestFit="1" customWidth="1"/>
    <col min="15690" max="15690" width="5.28515625" style="281" bestFit="1" customWidth="1"/>
    <col min="15691" max="15691" width="22.140625" style="281" bestFit="1" customWidth="1"/>
    <col min="15692" max="15692" width="5.5703125" style="281" bestFit="1" customWidth="1"/>
    <col min="15693" max="15723" width="5.7109375" style="281" customWidth="1"/>
    <col min="15724" max="15867" width="9.140625" style="281"/>
    <col min="15868" max="15868" width="18.7109375" style="281" customWidth="1"/>
    <col min="15869" max="15869" width="2.140625" style="281" customWidth="1"/>
    <col min="15870" max="15870" width="3" style="281" customWidth="1"/>
    <col min="15871" max="15871" width="2.7109375" style="281" customWidth="1"/>
    <col min="15872" max="15873" width="3.28515625" style="281" customWidth="1"/>
    <col min="15874" max="15874" width="1.42578125" style="281" customWidth="1"/>
    <col min="15875" max="15875" width="3.5703125" style="281" customWidth="1"/>
    <col min="15876" max="15876" width="4" style="281" customWidth="1"/>
    <col min="15877" max="15877" width="1.28515625" style="281" customWidth="1"/>
    <col min="15878" max="15878" width="1.7109375" style="281" customWidth="1"/>
    <col min="15879" max="15879" width="6.5703125" style="281" customWidth="1"/>
    <col min="15880" max="15880" width="3.28515625" style="281" customWidth="1"/>
    <col min="15881" max="15881" width="1.7109375" style="281" customWidth="1"/>
    <col min="15882" max="15882" width="1.85546875" style="281" customWidth="1"/>
    <col min="15883" max="15883" width="2.7109375" style="281" customWidth="1"/>
    <col min="15884" max="15884" width="1.85546875" style="281" customWidth="1"/>
    <col min="15885" max="15890" width="3.28515625" style="281" customWidth="1"/>
    <col min="15891" max="15891" width="2.140625" style="281" customWidth="1"/>
    <col min="15892" max="15892" width="2.7109375" style="281" customWidth="1"/>
    <col min="15893" max="15893" width="2.5703125" style="281" customWidth="1"/>
    <col min="15894" max="15894" width="1.28515625" style="281" customWidth="1"/>
    <col min="15895" max="15895" width="1" style="281" customWidth="1"/>
    <col min="15896" max="15896" width="2.7109375" style="281" customWidth="1"/>
    <col min="15897" max="15897" width="4.5703125" style="281" customWidth="1"/>
    <col min="15898" max="15898" width="5.28515625" style="281" customWidth="1"/>
    <col min="15899" max="15899" width="5.140625" style="281" customWidth="1"/>
    <col min="15900" max="15900" width="1.85546875" style="281" customWidth="1"/>
    <col min="15901" max="15901" width="0.7109375" style="281" customWidth="1"/>
    <col min="15902" max="15902" width="2.28515625" style="281" customWidth="1"/>
    <col min="15903" max="15903" width="1.7109375" style="281" customWidth="1"/>
    <col min="15904" max="15905" width="2.7109375" style="281" customWidth="1"/>
    <col min="15906" max="15906" width="5.7109375" style="281" customWidth="1"/>
    <col min="15907" max="15941" width="2.7109375" style="281" customWidth="1"/>
    <col min="15942" max="15942" width="5.28515625" style="281" bestFit="1" customWidth="1"/>
    <col min="15943" max="15943" width="21.85546875" style="281" bestFit="1" customWidth="1"/>
    <col min="15944" max="15944" width="5.5703125" style="281" bestFit="1" customWidth="1"/>
    <col min="15945" max="15945" width="18.140625" style="281" bestFit="1" customWidth="1"/>
    <col min="15946" max="15946" width="5.28515625" style="281" bestFit="1" customWidth="1"/>
    <col min="15947" max="15947" width="22.140625" style="281" bestFit="1" customWidth="1"/>
    <col min="15948" max="15948" width="5.5703125" style="281" bestFit="1" customWidth="1"/>
    <col min="15949" max="15979" width="5.7109375" style="281" customWidth="1"/>
    <col min="15980" max="16123" width="9.140625" style="281"/>
    <col min="16124" max="16124" width="18.7109375" style="281" customWidth="1"/>
    <col min="16125" max="16125" width="2.140625" style="281" customWidth="1"/>
    <col min="16126" max="16126" width="3" style="281" customWidth="1"/>
    <col min="16127" max="16127" width="2.7109375" style="281" customWidth="1"/>
    <col min="16128" max="16129" width="3.28515625" style="281" customWidth="1"/>
    <col min="16130" max="16130" width="1.42578125" style="281" customWidth="1"/>
    <col min="16131" max="16131" width="3.5703125" style="281" customWidth="1"/>
    <col min="16132" max="16132" width="4" style="281" customWidth="1"/>
    <col min="16133" max="16133" width="1.28515625" style="281" customWidth="1"/>
    <col min="16134" max="16134" width="1.7109375" style="281" customWidth="1"/>
    <col min="16135" max="16135" width="6.5703125" style="281" customWidth="1"/>
    <col min="16136" max="16136" width="3.28515625" style="281" customWidth="1"/>
    <col min="16137" max="16137" width="1.7109375" style="281" customWidth="1"/>
    <col min="16138" max="16138" width="1.85546875" style="281" customWidth="1"/>
    <col min="16139" max="16139" width="2.7109375" style="281" customWidth="1"/>
    <col min="16140" max="16140" width="1.85546875" style="281" customWidth="1"/>
    <col min="16141" max="16146" width="3.28515625" style="281" customWidth="1"/>
    <col min="16147" max="16147" width="2.140625" style="281" customWidth="1"/>
    <col min="16148" max="16148" width="2.7109375" style="281" customWidth="1"/>
    <col min="16149" max="16149" width="2.5703125" style="281" customWidth="1"/>
    <col min="16150" max="16150" width="1.28515625" style="281" customWidth="1"/>
    <col min="16151" max="16151" width="1" style="281" customWidth="1"/>
    <col min="16152" max="16152" width="2.7109375" style="281" customWidth="1"/>
    <col min="16153" max="16153" width="4.5703125" style="281" customWidth="1"/>
    <col min="16154" max="16154" width="5.28515625" style="281" customWidth="1"/>
    <col min="16155" max="16155" width="5.140625" style="281" customWidth="1"/>
    <col min="16156" max="16156" width="1.85546875" style="281" customWidth="1"/>
    <col min="16157" max="16157" width="0.7109375" style="281" customWidth="1"/>
    <col min="16158" max="16158" width="2.28515625" style="281" customWidth="1"/>
    <col min="16159" max="16159" width="1.7109375" style="281" customWidth="1"/>
    <col min="16160" max="16161" width="2.7109375" style="281" customWidth="1"/>
    <col min="16162" max="16162" width="5.7109375" style="281" customWidth="1"/>
    <col min="16163" max="16197" width="2.7109375" style="281" customWidth="1"/>
    <col min="16198" max="16198" width="5.28515625" style="281" bestFit="1" customWidth="1"/>
    <col min="16199" max="16199" width="21.85546875" style="281" bestFit="1" customWidth="1"/>
    <col min="16200" max="16200" width="5.5703125" style="281" bestFit="1" customWidth="1"/>
    <col min="16201" max="16201" width="18.140625" style="281" bestFit="1" customWidth="1"/>
    <col min="16202" max="16202" width="5.28515625" style="281" bestFit="1" customWidth="1"/>
    <col min="16203" max="16203" width="22.140625" style="281" bestFit="1" customWidth="1"/>
    <col min="16204" max="16204" width="5.5703125" style="281" bestFit="1" customWidth="1"/>
    <col min="16205" max="16235" width="5.7109375" style="281" customWidth="1"/>
    <col min="16236" max="16384" width="9.140625" style="281"/>
  </cols>
  <sheetData>
    <row r="1" spans="2:48" ht="42" customHeight="1" thickBot="1">
      <c r="B1" s="1822" t="str">
        <f>VLOOKUP(W3,SOLID1!A1:BM4,2,FALSE)</f>
        <v>Druk zamówienia: drzwi przesuwne Solid</v>
      </c>
      <c r="C1" s="1823"/>
      <c r="D1" s="1823"/>
      <c r="E1" s="1823"/>
      <c r="F1" s="1823"/>
      <c r="G1" s="1823"/>
      <c r="H1" s="1823"/>
      <c r="I1" s="1823"/>
      <c r="J1" s="1823"/>
      <c r="K1" s="1823"/>
      <c r="L1" s="1823"/>
      <c r="M1" s="1823"/>
      <c r="N1" s="1823"/>
      <c r="O1" s="1823"/>
      <c r="P1" s="1823"/>
      <c r="Q1" s="1823"/>
      <c r="R1" s="1823"/>
      <c r="S1" s="1823"/>
      <c r="T1" s="1051"/>
      <c r="U1" s="1051"/>
      <c r="V1" s="1051"/>
      <c r="W1" s="1051"/>
      <c r="X1" s="1051"/>
      <c r="Y1" s="1051"/>
      <c r="Z1" s="1824"/>
      <c r="AA1" s="1824"/>
      <c r="AB1" s="1824"/>
      <c r="AC1" s="1824"/>
      <c r="AD1" s="1824"/>
      <c r="AE1" s="1824"/>
      <c r="AF1" s="1824"/>
      <c r="AG1" s="1052"/>
      <c r="AH1" s="1052"/>
      <c r="AI1" s="1051"/>
      <c r="AJ1" s="1051"/>
      <c r="AK1" s="1051"/>
      <c r="AL1" s="1053"/>
    </row>
    <row r="2" spans="2:48" ht="20.25" customHeight="1" thickBot="1">
      <c r="B2" s="1713" t="str">
        <f>VLOOKUP(W3,SOLID1!A1:BM4,3,FALSE)</f>
        <v>DOSTAWCA</v>
      </c>
      <c r="C2" s="1714"/>
      <c r="D2" s="1714"/>
      <c r="E2" s="1714"/>
      <c r="F2" s="1714"/>
      <c r="G2" s="1714"/>
      <c r="H2" s="1714"/>
      <c r="I2" s="1714"/>
      <c r="J2" s="1714" t="str">
        <f>VLOOKUP(W3,SOLID1!A1:BM4,7,FALSE)</f>
        <v>NABYWCA</v>
      </c>
      <c r="K2" s="1714"/>
      <c r="L2" s="1714"/>
      <c r="M2" s="1714"/>
      <c r="N2" s="1714"/>
      <c r="O2" s="1714"/>
      <c r="P2" s="1714"/>
      <c r="Q2" s="1714"/>
      <c r="R2" s="1714"/>
      <c r="S2" s="1714"/>
      <c r="T2" s="502"/>
      <c r="U2" s="502"/>
      <c r="V2" s="502"/>
      <c r="W2" s="502"/>
      <c r="X2" s="502"/>
      <c r="Y2" s="502"/>
      <c r="Z2" s="502"/>
      <c r="AA2" s="502"/>
      <c r="AB2" s="502"/>
      <c r="AC2" s="1054"/>
      <c r="AD2" s="502"/>
      <c r="AE2" s="502"/>
      <c r="AF2" s="502"/>
      <c r="AG2" s="1055"/>
      <c r="AH2" s="1055"/>
      <c r="AI2" s="1056"/>
      <c r="AJ2" s="1825" t="str">
        <f>VLOOKUP(W3,SOLID1!A1:BM4,17,FALSE)</f>
        <v xml:space="preserve">Data pomiaru </v>
      </c>
      <c r="AK2" s="1056"/>
      <c r="AL2" s="1827" t="str">
        <f>VLOOKUP(W3,SOLID1!A1:BM4,18,FALSE)</f>
        <v>Poch. klienta</v>
      </c>
    </row>
    <row r="3" spans="2:48" ht="12.75" customHeight="1">
      <c r="B3" s="1829"/>
      <c r="C3" s="1830"/>
      <c r="D3" s="1830"/>
      <c r="E3" s="1830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  <c r="Q3" s="1057"/>
      <c r="R3" s="1057"/>
      <c r="S3" s="1057"/>
      <c r="T3" s="1058"/>
      <c r="U3" s="1059"/>
      <c r="V3" s="1059"/>
      <c r="W3" s="1831" t="s">
        <v>533</v>
      </c>
      <c r="X3" s="1832"/>
      <c r="Y3" s="1832"/>
      <c r="Z3" s="1832"/>
      <c r="AA3" s="1833"/>
      <c r="AB3" s="1058"/>
      <c r="AC3" s="1840"/>
      <c r="AD3" s="1840"/>
      <c r="AE3" s="1840"/>
      <c r="AF3" s="1060"/>
      <c r="AG3" s="1055"/>
      <c r="AH3" s="1055"/>
      <c r="AI3" s="1056"/>
      <c r="AJ3" s="1825"/>
      <c r="AK3" s="1056"/>
      <c r="AL3" s="1827"/>
    </row>
    <row r="4" spans="2:48" ht="12.75" customHeight="1">
      <c r="B4" s="1829"/>
      <c r="C4" s="1830"/>
      <c r="D4" s="1830"/>
      <c r="E4" s="1830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1059"/>
      <c r="U4" s="1059"/>
      <c r="V4" s="1059"/>
      <c r="W4" s="1834"/>
      <c r="X4" s="1835"/>
      <c r="Y4" s="1835"/>
      <c r="Z4" s="1835"/>
      <c r="AA4" s="1836"/>
      <c r="AB4" s="1058"/>
      <c r="AC4" s="1840"/>
      <c r="AD4" s="1840"/>
      <c r="AE4" s="1840"/>
      <c r="AF4" s="1060"/>
      <c r="AG4" s="1055"/>
      <c r="AH4" s="1061"/>
      <c r="AI4" s="1056"/>
      <c r="AJ4" s="1825"/>
      <c r="AK4" s="1056"/>
      <c r="AL4" s="1827"/>
    </row>
    <row r="5" spans="2:48" ht="12.75" customHeight="1">
      <c r="B5" s="1829"/>
      <c r="C5" s="1830"/>
      <c r="D5" s="1830"/>
      <c r="E5" s="1830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9"/>
      <c r="U5" s="1059"/>
      <c r="V5" s="1059"/>
      <c r="W5" s="1834"/>
      <c r="X5" s="1835"/>
      <c r="Y5" s="1835"/>
      <c r="Z5" s="1835"/>
      <c r="AA5" s="1836"/>
      <c r="AB5" s="1058"/>
      <c r="AC5" s="1840"/>
      <c r="AD5" s="1840"/>
      <c r="AE5" s="1840"/>
      <c r="AF5" s="1060"/>
      <c r="AG5" s="1055"/>
      <c r="AH5" s="1055"/>
      <c r="AI5" s="1056"/>
      <c r="AJ5" s="1825"/>
      <c r="AK5" s="1056"/>
      <c r="AL5" s="1827"/>
      <c r="AR5" s="369"/>
    </row>
    <row r="6" spans="2:48" ht="12.75" customHeight="1">
      <c r="B6" s="1842"/>
      <c r="C6" s="1843"/>
      <c r="D6" s="1843"/>
      <c r="E6" s="1843"/>
      <c r="F6" s="1057"/>
      <c r="G6" s="1057"/>
      <c r="H6" s="1057"/>
      <c r="I6" s="1057"/>
      <c r="J6" s="1057"/>
      <c r="K6" s="644"/>
      <c r="L6" s="1057"/>
      <c r="M6" s="1057"/>
      <c r="N6" s="1057"/>
      <c r="O6" s="1057"/>
      <c r="P6" s="1057"/>
      <c r="Q6" s="1057"/>
      <c r="R6" s="1057"/>
      <c r="S6" s="1057"/>
      <c r="T6" s="1059"/>
      <c r="U6" s="1059"/>
      <c r="V6" s="1059"/>
      <c r="W6" s="1834"/>
      <c r="X6" s="1835"/>
      <c r="Y6" s="1835"/>
      <c r="Z6" s="1835"/>
      <c r="AA6" s="1836"/>
      <c r="AB6" s="1058"/>
      <c r="AC6" s="1840"/>
      <c r="AD6" s="1840"/>
      <c r="AE6" s="1840"/>
      <c r="AF6" s="1060"/>
      <c r="AG6" s="1055"/>
      <c r="AH6" s="1055"/>
      <c r="AI6" s="1056"/>
      <c r="AJ6" s="1825"/>
      <c r="AK6" s="1056"/>
      <c r="AL6" s="1827"/>
      <c r="AO6" s="286"/>
      <c r="AP6" s="286"/>
      <c r="AQ6" s="286"/>
      <c r="AR6" s="286"/>
      <c r="AS6" s="286"/>
      <c r="AT6" s="286"/>
      <c r="AU6" s="286"/>
    </row>
    <row r="7" spans="2:48" ht="16.5" customHeight="1" thickBot="1">
      <c r="B7" s="1829"/>
      <c r="C7" s="1830"/>
      <c r="D7" s="1830"/>
      <c r="E7" s="1830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9"/>
      <c r="U7" s="1059"/>
      <c r="V7" s="1059"/>
      <c r="W7" s="1837"/>
      <c r="X7" s="1838"/>
      <c r="Y7" s="1838"/>
      <c r="Z7" s="1838"/>
      <c r="AA7" s="1839"/>
      <c r="AB7" s="1058"/>
      <c r="AC7" s="1840"/>
      <c r="AD7" s="1840"/>
      <c r="AE7" s="1840"/>
      <c r="AF7" s="1060"/>
      <c r="AG7" s="1055"/>
      <c r="AH7" s="1055"/>
      <c r="AI7" s="1056"/>
      <c r="AJ7" s="1825"/>
      <c r="AK7" s="1056"/>
      <c r="AL7" s="1827"/>
      <c r="AO7" s="286"/>
      <c r="AP7" s="286"/>
      <c r="AQ7" s="286"/>
      <c r="AR7" s="286"/>
      <c r="AS7" s="286"/>
      <c r="AT7" s="286"/>
      <c r="AU7" s="286"/>
    </row>
    <row r="8" spans="2:48" ht="48.75" customHeight="1" thickBot="1">
      <c r="B8" s="1844"/>
      <c r="C8" s="1845"/>
      <c r="D8" s="1845"/>
      <c r="E8" s="1845"/>
      <c r="F8" s="1062"/>
      <c r="G8" s="1062"/>
      <c r="H8" s="1062"/>
      <c r="I8" s="1062"/>
      <c r="J8" s="1062"/>
      <c r="K8" s="1062"/>
      <c r="L8" s="1062"/>
      <c r="M8" s="1062"/>
      <c r="N8" s="1062"/>
      <c r="O8" s="1062"/>
      <c r="P8" s="1062"/>
      <c r="Q8" s="1062"/>
      <c r="R8" s="1062"/>
      <c r="S8" s="1062"/>
      <c r="T8" s="1063"/>
      <c r="U8" s="1063"/>
      <c r="V8" s="1063"/>
      <c r="W8" s="1063"/>
      <c r="X8" s="1063"/>
      <c r="Y8" s="1063"/>
      <c r="Z8" s="371"/>
      <c r="AA8" s="1064"/>
      <c r="AB8" s="1065"/>
      <c r="AC8" s="1841"/>
      <c r="AD8" s="1841"/>
      <c r="AE8" s="1841"/>
      <c r="AF8" s="1066"/>
      <c r="AG8" s="1067"/>
      <c r="AH8" s="1067"/>
      <c r="AI8" s="1068"/>
      <c r="AJ8" s="1826"/>
      <c r="AK8" s="1068"/>
      <c r="AL8" s="1828"/>
      <c r="AM8" s="369"/>
      <c r="AN8" s="369"/>
      <c r="AO8" s="286"/>
      <c r="AP8" s="286"/>
      <c r="AQ8" s="286"/>
      <c r="AR8" s="286"/>
      <c r="AS8" s="286"/>
      <c r="AT8" s="286"/>
      <c r="AU8" s="286"/>
    </row>
    <row r="9" spans="2:48" ht="4.5" customHeight="1">
      <c r="B9" s="1846" t="str">
        <f>VLOOKUP(W3,SOLID1!A1:BM4,4,FALSE)</f>
        <v>Uzupełnij wszystkie pola</v>
      </c>
      <c r="C9" s="1847"/>
      <c r="D9" s="1847"/>
      <c r="E9" s="1847"/>
      <c r="F9" s="1847"/>
      <c r="G9" s="1847"/>
      <c r="H9" s="1847"/>
      <c r="I9" s="1847"/>
      <c r="J9" s="1847"/>
      <c r="K9" s="1847"/>
      <c r="L9" s="1847"/>
      <c r="M9" s="1847"/>
      <c r="N9" s="1847"/>
      <c r="O9" s="1847"/>
      <c r="P9" s="1847"/>
      <c r="Q9" s="1847"/>
      <c r="R9" s="1847"/>
      <c r="S9" s="1847"/>
      <c r="T9" s="1847"/>
      <c r="U9" s="1847"/>
      <c r="V9" s="1847"/>
      <c r="W9" s="1847"/>
      <c r="X9" s="1847"/>
      <c r="Y9" s="1847"/>
      <c r="Z9" s="1847"/>
      <c r="AA9" s="1847"/>
      <c r="AB9" s="1847"/>
      <c r="AC9" s="1847"/>
      <c r="AD9" s="1847"/>
      <c r="AE9" s="1847"/>
      <c r="AF9" s="1847"/>
      <c r="AG9" s="1847"/>
      <c r="AH9" s="1847"/>
      <c r="AI9" s="1847"/>
      <c r="AJ9" s="1847"/>
      <c r="AK9" s="1847"/>
      <c r="AL9" s="1848"/>
      <c r="AO9" s="286"/>
      <c r="AP9" s="286"/>
      <c r="AQ9" s="286"/>
      <c r="AR9" s="286"/>
      <c r="AS9" s="286"/>
      <c r="AT9" s="286"/>
      <c r="AU9" s="286"/>
    </row>
    <row r="10" spans="2:48" ht="3" hidden="1" customHeight="1">
      <c r="B10" s="1849"/>
      <c r="C10" s="1850"/>
      <c r="D10" s="1850"/>
      <c r="E10" s="1850"/>
      <c r="F10" s="1850"/>
      <c r="G10" s="1850"/>
      <c r="H10" s="1850"/>
      <c r="I10" s="1850"/>
      <c r="J10" s="1850"/>
      <c r="K10" s="1850"/>
      <c r="L10" s="1850"/>
      <c r="M10" s="1850"/>
      <c r="N10" s="1850"/>
      <c r="O10" s="1850"/>
      <c r="P10" s="1850"/>
      <c r="Q10" s="1850"/>
      <c r="R10" s="1850"/>
      <c r="S10" s="1850"/>
      <c r="T10" s="1850"/>
      <c r="U10" s="1850"/>
      <c r="V10" s="1850"/>
      <c r="W10" s="1850"/>
      <c r="X10" s="1850"/>
      <c r="Y10" s="1850"/>
      <c r="Z10" s="1850"/>
      <c r="AA10" s="1850"/>
      <c r="AB10" s="1850"/>
      <c r="AC10" s="1850"/>
      <c r="AD10" s="1850"/>
      <c r="AE10" s="1850"/>
      <c r="AF10" s="1850"/>
      <c r="AG10" s="1850"/>
      <c r="AH10" s="1850"/>
      <c r="AI10" s="1850"/>
      <c r="AJ10" s="1850"/>
      <c r="AK10" s="1850"/>
      <c r="AL10" s="1851"/>
      <c r="AO10" s="286"/>
      <c r="AP10" s="286"/>
      <c r="AQ10" s="286"/>
      <c r="AR10" s="286"/>
      <c r="AS10" s="286"/>
      <c r="AT10" s="286"/>
      <c r="AU10" s="286"/>
    </row>
    <row r="11" spans="2:48" ht="3" customHeight="1">
      <c r="B11" s="1849"/>
      <c r="C11" s="1850"/>
      <c r="D11" s="1850"/>
      <c r="E11" s="1850"/>
      <c r="F11" s="1850"/>
      <c r="G11" s="1850"/>
      <c r="H11" s="1850"/>
      <c r="I11" s="1850"/>
      <c r="J11" s="1850"/>
      <c r="K11" s="1850"/>
      <c r="L11" s="1850"/>
      <c r="M11" s="1850"/>
      <c r="N11" s="1850"/>
      <c r="O11" s="1850"/>
      <c r="P11" s="1850"/>
      <c r="Q11" s="1850"/>
      <c r="R11" s="1850"/>
      <c r="S11" s="1850"/>
      <c r="T11" s="1850"/>
      <c r="U11" s="1850"/>
      <c r="V11" s="1850"/>
      <c r="W11" s="1850"/>
      <c r="X11" s="1850"/>
      <c r="Y11" s="1850"/>
      <c r="Z11" s="1850"/>
      <c r="AA11" s="1850"/>
      <c r="AB11" s="1850"/>
      <c r="AC11" s="1850"/>
      <c r="AD11" s="1850"/>
      <c r="AE11" s="1850"/>
      <c r="AF11" s="1850"/>
      <c r="AG11" s="1850"/>
      <c r="AH11" s="1850"/>
      <c r="AI11" s="1850"/>
      <c r="AJ11" s="1850"/>
      <c r="AK11" s="1850"/>
      <c r="AL11" s="1851"/>
      <c r="AO11" s="286"/>
      <c r="AP11" s="286"/>
      <c r="AQ11" s="286"/>
      <c r="AR11" s="286"/>
      <c r="AS11" s="286"/>
      <c r="AT11" s="286"/>
      <c r="AU11" s="286"/>
    </row>
    <row r="12" spans="2:48" ht="13.15" customHeight="1" thickBot="1">
      <c r="B12" s="1852"/>
      <c r="C12" s="1853"/>
      <c r="D12" s="1853"/>
      <c r="E12" s="1853"/>
      <c r="F12" s="1853"/>
      <c r="G12" s="1853"/>
      <c r="H12" s="1853"/>
      <c r="I12" s="1853"/>
      <c r="J12" s="1853"/>
      <c r="K12" s="1853"/>
      <c r="L12" s="1853"/>
      <c r="M12" s="1853"/>
      <c r="N12" s="1853"/>
      <c r="O12" s="1853"/>
      <c r="P12" s="1853"/>
      <c r="Q12" s="1853"/>
      <c r="R12" s="1853"/>
      <c r="S12" s="1853"/>
      <c r="T12" s="1853"/>
      <c r="U12" s="1853"/>
      <c r="V12" s="1853"/>
      <c r="W12" s="1853"/>
      <c r="X12" s="1853"/>
      <c r="Y12" s="1853"/>
      <c r="Z12" s="1853"/>
      <c r="AA12" s="1853"/>
      <c r="AB12" s="1853"/>
      <c r="AC12" s="1853"/>
      <c r="AD12" s="1853"/>
      <c r="AE12" s="1853"/>
      <c r="AF12" s="1853"/>
      <c r="AG12" s="1853"/>
      <c r="AH12" s="1853"/>
      <c r="AI12" s="1853"/>
      <c r="AJ12" s="1853"/>
      <c r="AK12" s="1853"/>
      <c r="AL12" s="1854"/>
      <c r="AO12" s="286"/>
      <c r="AP12" s="286"/>
      <c r="AQ12" s="286"/>
      <c r="AR12" s="286"/>
      <c r="AS12" s="286"/>
      <c r="AT12" s="286"/>
      <c r="AU12" s="286"/>
    </row>
    <row r="13" spans="2:48" ht="24" customHeight="1">
      <c r="B13" s="1855" t="str">
        <f>VLOOKUP(W3,SOLID1!A1:BM4,5,FALSE)</f>
        <v>Pomieszczenie  (np. sypialnia)</v>
      </c>
      <c r="C13" s="1817"/>
      <c r="D13" s="1817"/>
      <c r="E13" s="1856"/>
      <c r="F13" s="1860" t="str">
        <f>VLOOKUP(W3,SOLID1!A1:BM4,6,FALSE)</f>
        <v>Typ panelu</v>
      </c>
      <c r="G13" s="1861"/>
      <c r="H13" s="1864" t="str">
        <f>VLOOKUP(W3,SOLID1!A1:BM4,10,FALSE)</f>
        <v>Wymiar [cm]</v>
      </c>
      <c r="I13" s="1865"/>
      <c r="J13" s="1865"/>
      <c r="K13" s="1865"/>
      <c r="L13" s="1865"/>
      <c r="M13" s="1865"/>
      <c r="N13" s="1866"/>
      <c r="O13" s="1862" t="str">
        <f>VLOOKUP(W3,SOLID1!A1:BM4,14,FALSE)</f>
        <v>Kolor profilu</v>
      </c>
      <c r="P13" s="1868"/>
      <c r="Q13" s="1863"/>
      <c r="R13" s="1867" t="str">
        <f>VLOOKUP(W3,SOLID1!A1:BM4,15,FALSE)</f>
        <v>Kolor/ rodzaj siatki</v>
      </c>
      <c r="S13" s="1856"/>
      <c r="T13" s="1862" t="str">
        <f>VLOOKUP(W3,SOLID1!A1:BM4,16,FALSE)</f>
        <v>Typ prowadnic</v>
      </c>
      <c r="U13" s="1868"/>
      <c r="V13" s="1868"/>
      <c r="W13" s="1863"/>
      <c r="X13" s="1867" t="str">
        <f>VLOOKUP(W3,SOLID1!A1:BM4,21,FALSE)</f>
        <v>Długość prowadnic [cm]</v>
      </c>
      <c r="Y13" s="1817"/>
      <c r="Z13" s="1817"/>
      <c r="AA13" s="1817"/>
      <c r="AB13" s="1817"/>
      <c r="AC13" s="1069"/>
      <c r="AD13" s="412"/>
      <c r="AE13" s="412"/>
      <c r="AF13" s="1817" t="str">
        <f>VLOOKUP(W3,SOLID1!A1:BM4,22,FALSE)</f>
        <v>Przejście typu "standard"dla zwierząt</v>
      </c>
      <c r="AG13" s="1817"/>
      <c r="AH13" s="1817"/>
      <c r="AI13" s="1817"/>
      <c r="AJ13" s="1856"/>
      <c r="AK13" s="1867" t="str">
        <f>VLOOKUP(W3,SOLID1!A1:BM4,27,FALSE)</f>
        <v>Czarne przejście dla zwierząt</v>
      </c>
      <c r="AL13" s="1873"/>
      <c r="AM13" s="286"/>
      <c r="AP13" s="286"/>
      <c r="AQ13" s="286"/>
      <c r="AR13" s="286"/>
      <c r="AS13" s="286"/>
      <c r="AT13" s="286"/>
      <c r="AU13" s="286"/>
      <c r="AV13" s="286"/>
    </row>
    <row r="14" spans="2:48" ht="12.6" customHeight="1">
      <c r="B14" s="1855"/>
      <c r="C14" s="1817"/>
      <c r="D14" s="1817"/>
      <c r="E14" s="1856"/>
      <c r="F14" s="1862"/>
      <c r="G14" s="1863"/>
      <c r="H14" s="1867"/>
      <c r="I14" s="1817"/>
      <c r="J14" s="1817"/>
      <c r="K14" s="1817"/>
      <c r="L14" s="1817"/>
      <c r="M14" s="1817"/>
      <c r="N14" s="1856"/>
      <c r="O14" s="1862"/>
      <c r="P14" s="1868"/>
      <c r="Q14" s="1863"/>
      <c r="R14" s="1867"/>
      <c r="S14" s="1856"/>
      <c r="T14" s="1862"/>
      <c r="U14" s="1868"/>
      <c r="V14" s="1868"/>
      <c r="W14" s="1863"/>
      <c r="X14" s="1867"/>
      <c r="Y14" s="1817"/>
      <c r="Z14" s="1817"/>
      <c r="AA14" s="1817"/>
      <c r="AB14" s="1817"/>
      <c r="AC14" s="1069"/>
      <c r="AD14" s="412"/>
      <c r="AE14" s="412"/>
      <c r="AF14" s="1817"/>
      <c r="AG14" s="1817"/>
      <c r="AH14" s="1817"/>
      <c r="AI14" s="1817"/>
      <c r="AJ14" s="1856"/>
      <c r="AK14" s="1874"/>
      <c r="AL14" s="1873"/>
      <c r="AM14" s="286"/>
      <c r="AP14" s="286"/>
      <c r="AQ14" s="286"/>
      <c r="AR14" s="286"/>
      <c r="AS14" s="286"/>
      <c r="AT14" s="286"/>
      <c r="AU14" s="286"/>
      <c r="AV14" s="286"/>
    </row>
    <row r="15" spans="2:48" ht="11.25" customHeight="1">
      <c r="B15" s="1855"/>
      <c r="C15" s="1817"/>
      <c r="D15" s="1817"/>
      <c r="E15" s="1856"/>
      <c r="F15" s="1862"/>
      <c r="G15" s="1863"/>
      <c r="H15" s="1867"/>
      <c r="I15" s="1817"/>
      <c r="J15" s="1817"/>
      <c r="K15" s="1817"/>
      <c r="L15" s="1817"/>
      <c r="M15" s="1817"/>
      <c r="N15" s="1856"/>
      <c r="O15" s="1862"/>
      <c r="P15" s="1868"/>
      <c r="Q15" s="1863"/>
      <c r="R15" s="1867"/>
      <c r="S15" s="1856"/>
      <c r="T15" s="1862"/>
      <c r="U15" s="1868"/>
      <c r="V15" s="1868"/>
      <c r="W15" s="1863"/>
      <c r="X15" s="1867"/>
      <c r="Y15" s="1817"/>
      <c r="Z15" s="1817"/>
      <c r="AA15" s="1817"/>
      <c r="AB15" s="1817"/>
      <c r="AC15" s="1069"/>
      <c r="AD15" s="412"/>
      <c r="AE15" s="412"/>
      <c r="AF15" s="1817"/>
      <c r="AG15" s="1817"/>
      <c r="AH15" s="1817"/>
      <c r="AI15" s="1817"/>
      <c r="AJ15" s="1856"/>
      <c r="AK15" s="1874"/>
      <c r="AL15" s="1873"/>
      <c r="AM15" s="286"/>
      <c r="AP15" s="286"/>
      <c r="AQ15" s="286"/>
      <c r="AR15" s="286"/>
      <c r="AS15" s="286"/>
      <c r="AT15" s="286"/>
      <c r="AU15" s="286"/>
      <c r="AV15" s="286"/>
    </row>
    <row r="16" spans="2:48" ht="53.25" customHeight="1">
      <c r="B16" s="1857"/>
      <c r="C16" s="1858"/>
      <c r="D16" s="1858"/>
      <c r="E16" s="1859"/>
      <c r="F16" s="1070" t="str">
        <f>VLOOKUP(W3,SOLID1!A1:BM4,8,FALSE)</f>
        <v xml:space="preserve">pojed. </v>
      </c>
      <c r="G16" s="1070" t="str">
        <f>VLOOKUP(W3,SOLID1!A1:BM4,9,FALSE)</f>
        <v>podw.</v>
      </c>
      <c r="H16" s="1875" t="str">
        <f>VLOOKUP(W3,SOLID1!A1:BM4,11,FALSE)</f>
        <v>szer. panelu</v>
      </c>
      <c r="I16" s="1876"/>
      <c r="J16" s="1877"/>
      <c r="K16" s="365" t="str">
        <f>VLOOKUP(W3,SOLID1!A1:BM4,12,FALSE)</f>
        <v>szer. panelu 2</v>
      </c>
      <c r="L16" s="1875" t="str">
        <f>VLOOKUP(W3,SOLID1!A1:BM4,13,FALSE)</f>
        <v>wys. z prowad.</v>
      </c>
      <c r="M16" s="1876"/>
      <c r="N16" s="1877"/>
      <c r="O16" s="1869"/>
      <c r="P16" s="1870"/>
      <c r="Q16" s="1871"/>
      <c r="R16" s="1872"/>
      <c r="S16" s="1859"/>
      <c r="T16" s="1878" t="str">
        <f>VLOOKUP(W3,SOLID1!A1:BM4,19,FALSE)</f>
        <v>górna</v>
      </c>
      <c r="U16" s="1879"/>
      <c r="V16" s="1878" t="str">
        <f>VLOOKUP(W3,SOLID1!A1:BM4,20,FALSE)</f>
        <v>dolna</v>
      </c>
      <c r="W16" s="1879"/>
      <c r="X16" s="1880" t="str">
        <f>VLOOKUP(W3,SOLID1!A1:BM4,19,FALSE)</f>
        <v>górna</v>
      </c>
      <c r="Y16" s="1881"/>
      <c r="Z16" s="1880" t="str">
        <f>VLOOKUP(W3,SOLID1!A1:BM4,20,FALSE)</f>
        <v>dolna</v>
      </c>
      <c r="AA16" s="1882"/>
      <c r="AB16" s="1882"/>
      <c r="AC16" s="1071"/>
      <c r="AD16" s="1072"/>
      <c r="AE16" s="1072"/>
      <c r="AF16" s="1073" t="str">
        <f>VLOOKUP(W3,SOLID1!A1:BM4,23,FALSE)</f>
        <v>str. lewa</v>
      </c>
      <c r="AG16" s="1074"/>
      <c r="AH16" s="1075" t="str">
        <f>VLOOKUP(W3,SOLID1!A1:BM4,24,FALSE)</f>
        <v>na środku</v>
      </c>
      <c r="AI16" s="1076" t="str">
        <f>VLOOKUP(W3,SOLID1!A1:BM4,25,FALSE)</f>
        <v>str. prawa</v>
      </c>
      <c r="AJ16" s="1077" t="str">
        <f>VLOOKUP(W3,SOLID1!A1:BM4,26,FALSE)</f>
        <v>nie</v>
      </c>
      <c r="AK16" s="365" t="str">
        <f>VLOOKUP(W3,SOLID1!A1:BM4,28,FALSE)</f>
        <v>małe 20x25</v>
      </c>
      <c r="AL16" s="1078" t="str">
        <f>VLOOKUP(W3,SOLID1!A1:BM4,29,FALSE)</f>
        <v>duże 30x40</v>
      </c>
      <c r="AO16" s="286"/>
      <c r="AP16" s="286"/>
      <c r="AQ16" s="286"/>
      <c r="AR16" s="286"/>
      <c r="AS16" s="286"/>
      <c r="AT16" s="286"/>
      <c r="AU16" s="286"/>
    </row>
    <row r="17" spans="2:55" ht="10.5" customHeight="1" thickBot="1">
      <c r="B17" s="1079">
        <v>1</v>
      </c>
      <c r="C17" s="1883">
        <v>2</v>
      </c>
      <c r="D17" s="1885"/>
      <c r="E17" s="1884"/>
      <c r="F17" s="1046">
        <v>3</v>
      </c>
      <c r="G17" s="1046">
        <v>4</v>
      </c>
      <c r="H17" s="1883">
        <v>5</v>
      </c>
      <c r="I17" s="1885"/>
      <c r="J17" s="1884"/>
      <c r="K17" s="1046">
        <v>6</v>
      </c>
      <c r="L17" s="1883">
        <v>7</v>
      </c>
      <c r="M17" s="1885"/>
      <c r="N17" s="1884"/>
      <c r="O17" s="1893">
        <v>8</v>
      </c>
      <c r="P17" s="1894"/>
      <c r="Q17" s="1895"/>
      <c r="R17" s="1883">
        <v>9</v>
      </c>
      <c r="S17" s="1884"/>
      <c r="T17" s="1885">
        <v>10</v>
      </c>
      <c r="U17" s="1884"/>
      <c r="V17" s="1883">
        <v>11</v>
      </c>
      <c r="W17" s="1884"/>
      <c r="X17" s="1883">
        <v>12</v>
      </c>
      <c r="Y17" s="1884"/>
      <c r="Z17" s="1883">
        <v>13</v>
      </c>
      <c r="AA17" s="1885"/>
      <c r="AB17" s="1885"/>
      <c r="AC17" s="1886"/>
      <c r="AD17" s="1887"/>
      <c r="AE17" s="1887"/>
      <c r="AF17" s="1888"/>
      <c r="AG17" s="1080"/>
      <c r="AH17" s="1081"/>
      <c r="AI17" s="1082"/>
      <c r="AJ17" s="1083"/>
      <c r="AK17" s="1084"/>
      <c r="AL17" s="1085"/>
    </row>
    <row r="18" spans="2:55" ht="27.75" customHeight="1">
      <c r="B18" s="1086">
        <v>1</v>
      </c>
      <c r="C18" s="1889"/>
      <c r="D18" s="1772"/>
      <c r="E18" s="1773"/>
      <c r="F18" s="1381"/>
      <c r="G18" s="1381"/>
      <c r="H18" s="1889"/>
      <c r="I18" s="1772"/>
      <c r="J18" s="1773"/>
      <c r="K18" s="1410"/>
      <c r="L18" s="1890"/>
      <c r="M18" s="1891"/>
      <c r="N18" s="1892"/>
      <c r="O18" s="1889"/>
      <c r="P18" s="1772"/>
      <c r="Q18" s="1773"/>
      <c r="R18" s="1889"/>
      <c r="S18" s="1773"/>
      <c r="T18" s="1889"/>
      <c r="U18" s="1773"/>
      <c r="V18" s="1889"/>
      <c r="W18" s="1773"/>
      <c r="X18" s="1889"/>
      <c r="Y18" s="1773"/>
      <c r="Z18" s="1896"/>
      <c r="AA18" s="1897"/>
      <c r="AB18" s="1897"/>
      <c r="AC18" s="1898"/>
      <c r="AD18" s="1899"/>
      <c r="AE18" s="1899"/>
      <c r="AF18" s="1899"/>
      <c r="AG18" s="1411"/>
      <c r="AH18" s="1412"/>
      <c r="AI18" s="1413"/>
      <c r="AJ18" s="1414"/>
      <c r="AK18" s="1410"/>
      <c r="AL18" s="1415"/>
    </row>
    <row r="19" spans="2:55" ht="27.75" customHeight="1">
      <c r="B19" s="1087">
        <v>2</v>
      </c>
      <c r="C19" s="1903"/>
      <c r="D19" s="1779"/>
      <c r="E19" s="1780"/>
      <c r="F19" s="1416"/>
      <c r="G19" s="1416"/>
      <c r="H19" s="1903"/>
      <c r="I19" s="1779"/>
      <c r="J19" s="1780"/>
      <c r="K19" s="1417"/>
      <c r="L19" s="1907"/>
      <c r="M19" s="1908"/>
      <c r="N19" s="1909"/>
      <c r="O19" s="1903"/>
      <c r="P19" s="1779"/>
      <c r="Q19" s="1780"/>
      <c r="R19" s="1903"/>
      <c r="S19" s="1780"/>
      <c r="T19" s="1903"/>
      <c r="U19" s="1780"/>
      <c r="V19" s="1903"/>
      <c r="W19" s="1780"/>
      <c r="X19" s="1903"/>
      <c r="Y19" s="1780"/>
      <c r="Z19" s="1907"/>
      <c r="AA19" s="1908"/>
      <c r="AB19" s="1908"/>
      <c r="AC19" s="1900"/>
      <c r="AD19" s="1901"/>
      <c r="AE19" s="1901"/>
      <c r="AF19" s="1902"/>
      <c r="AG19" s="1411"/>
      <c r="AH19" s="1412"/>
      <c r="AI19" s="1413"/>
      <c r="AJ19" s="1418"/>
      <c r="AK19" s="1417"/>
      <c r="AL19" s="1419"/>
    </row>
    <row r="20" spans="2:55" ht="27.75" customHeight="1">
      <c r="B20" s="1088">
        <v>3</v>
      </c>
      <c r="C20" s="1903"/>
      <c r="D20" s="1779"/>
      <c r="E20" s="1780"/>
      <c r="F20" s="1420"/>
      <c r="G20" s="1420"/>
      <c r="H20" s="1904"/>
      <c r="I20" s="1905"/>
      <c r="J20" s="1906"/>
      <c r="K20" s="1421"/>
      <c r="L20" s="1907"/>
      <c r="M20" s="1908"/>
      <c r="N20" s="1909"/>
      <c r="O20" s="1903"/>
      <c r="P20" s="1779"/>
      <c r="Q20" s="1780"/>
      <c r="R20" s="1903"/>
      <c r="S20" s="1780"/>
      <c r="T20" s="1903"/>
      <c r="U20" s="1780"/>
      <c r="V20" s="1903"/>
      <c r="W20" s="1780"/>
      <c r="X20" s="1903"/>
      <c r="Y20" s="1780"/>
      <c r="Z20" s="1907"/>
      <c r="AA20" s="1908"/>
      <c r="AB20" s="1908"/>
      <c r="AC20" s="1910"/>
      <c r="AD20" s="1911"/>
      <c r="AE20" s="1911"/>
      <c r="AF20" s="1912"/>
      <c r="AG20" s="1411"/>
      <c r="AH20" s="1412"/>
      <c r="AI20" s="1413"/>
      <c r="AJ20" s="1418"/>
      <c r="AK20" s="1417"/>
      <c r="AL20" s="1419"/>
    </row>
    <row r="21" spans="2:55" ht="27.75" customHeight="1">
      <c r="B21" s="1088">
        <v>4</v>
      </c>
      <c r="C21" s="1919"/>
      <c r="D21" s="1919"/>
      <c r="E21" s="1919"/>
      <c r="F21" s="1420"/>
      <c r="G21" s="1420"/>
      <c r="H21" s="1919"/>
      <c r="I21" s="1919"/>
      <c r="J21" s="1919"/>
      <c r="K21" s="1417"/>
      <c r="L21" s="1920"/>
      <c r="M21" s="1920"/>
      <c r="N21" s="1920"/>
      <c r="O21" s="1919"/>
      <c r="P21" s="1919"/>
      <c r="Q21" s="1919"/>
      <c r="R21" s="1919"/>
      <c r="S21" s="1919"/>
      <c r="T21" s="1919"/>
      <c r="U21" s="1919"/>
      <c r="V21" s="1919"/>
      <c r="W21" s="1919"/>
      <c r="X21" s="1919"/>
      <c r="Y21" s="1919"/>
      <c r="Z21" s="1920"/>
      <c r="AA21" s="1920"/>
      <c r="AB21" s="1920"/>
      <c r="AC21" s="1913"/>
      <c r="AD21" s="1913"/>
      <c r="AE21" s="1913"/>
      <c r="AF21" s="1913"/>
      <c r="AG21" s="1422"/>
      <c r="AH21" s="1422"/>
      <c r="AI21" s="1417"/>
      <c r="AJ21" s="1417"/>
      <c r="AK21" s="1417"/>
      <c r="AL21" s="1423"/>
    </row>
    <row r="22" spans="2:55" ht="27.75" customHeight="1" thickBot="1">
      <c r="B22" s="1089">
        <v>5</v>
      </c>
      <c r="C22" s="1914"/>
      <c r="D22" s="1914"/>
      <c r="E22" s="1914"/>
      <c r="F22" s="1424"/>
      <c r="G22" s="1424"/>
      <c r="H22" s="1914"/>
      <c r="I22" s="1914"/>
      <c r="J22" s="1914"/>
      <c r="K22" s="1425"/>
      <c r="L22" s="1915"/>
      <c r="M22" s="1915"/>
      <c r="N22" s="1915"/>
      <c r="O22" s="1914"/>
      <c r="P22" s="1914"/>
      <c r="Q22" s="1914"/>
      <c r="R22" s="1914"/>
      <c r="S22" s="1914"/>
      <c r="T22" s="1914"/>
      <c r="U22" s="1914"/>
      <c r="V22" s="1914"/>
      <c r="W22" s="1914"/>
      <c r="X22" s="1914"/>
      <c r="Y22" s="1914"/>
      <c r="Z22" s="1915"/>
      <c r="AA22" s="1915"/>
      <c r="AB22" s="1915"/>
      <c r="AC22" s="1928"/>
      <c r="AD22" s="1928"/>
      <c r="AE22" s="1928"/>
      <c r="AF22" s="1928"/>
      <c r="AG22" s="1426"/>
      <c r="AH22" s="1426"/>
      <c r="AI22" s="1425"/>
      <c r="AJ22" s="1425"/>
      <c r="AK22" s="1425"/>
      <c r="AL22" s="1427"/>
    </row>
    <row r="23" spans="2:55" ht="20.25" customHeight="1" thickBot="1">
      <c r="B23" s="1925" t="str">
        <f>VLOOKUP(W3,SOLID1!A1:BM4,30,FALSE)</f>
        <v>Informacje dla klienta</v>
      </c>
      <c r="C23" s="1926"/>
      <c r="D23" s="1926"/>
      <c r="E23" s="1926"/>
      <c r="F23" s="1926"/>
      <c r="G23" s="1926"/>
      <c r="H23" s="1926"/>
      <c r="I23" s="1926"/>
      <c r="J23" s="1926"/>
      <c r="K23" s="1926"/>
      <c r="L23" s="1926"/>
      <c r="M23" s="1926"/>
      <c r="N23" s="1926"/>
      <c r="O23" s="1926"/>
      <c r="P23" s="1926"/>
      <c r="Q23" s="1926"/>
      <c r="R23" s="1926"/>
      <c r="S23" s="1926"/>
      <c r="T23" s="1926"/>
      <c r="U23" s="1926"/>
      <c r="V23" s="1926"/>
      <c r="W23" s="1926"/>
      <c r="X23" s="1926"/>
      <c r="Y23" s="1926"/>
      <c r="Z23" s="1926"/>
      <c r="AA23" s="1926"/>
      <c r="AB23" s="1926"/>
      <c r="AC23" s="1926"/>
      <c r="AD23" s="1926"/>
      <c r="AE23" s="1926"/>
      <c r="AF23" s="1926"/>
      <c r="AG23" s="1926"/>
      <c r="AH23" s="1926"/>
      <c r="AI23" s="1926"/>
      <c r="AJ23" s="1926"/>
      <c r="AK23" s="1926"/>
      <c r="AL23" s="1927"/>
    </row>
    <row r="24" spans="2:55" ht="12.95" customHeight="1">
      <c r="B24" s="1916" t="str">
        <f>VLOOKUP(W3,SOLID1!A1:BM4,31,FALSE)</f>
        <v>Produkt dostępny w wersji złożonej i bez szprosu</v>
      </c>
      <c r="C24" s="1917"/>
      <c r="D24" s="1917"/>
      <c r="E24" s="1917"/>
      <c r="F24" s="1917"/>
      <c r="G24" s="1917"/>
      <c r="H24" s="1917"/>
      <c r="I24" s="1917"/>
      <c r="J24" s="1917"/>
      <c r="K24" s="1917"/>
      <c r="L24" s="1917"/>
      <c r="M24" s="1917"/>
      <c r="N24" s="1917"/>
      <c r="O24" s="1917"/>
      <c r="P24" s="1917"/>
      <c r="Q24" s="1917"/>
      <c r="R24" s="1917"/>
      <c r="S24" s="1917"/>
      <c r="T24" s="1917"/>
      <c r="U24" s="1917"/>
      <c r="V24" s="1917"/>
      <c r="W24" s="1917"/>
      <c r="X24" s="1917"/>
      <c r="Y24" s="1917"/>
      <c r="Z24" s="1917"/>
      <c r="AA24" s="1917"/>
      <c r="AB24" s="1917"/>
      <c r="AC24" s="1917"/>
      <c r="AD24" s="1917"/>
      <c r="AE24" s="1917"/>
      <c r="AF24" s="1917"/>
      <c r="AG24" s="1917"/>
      <c r="AH24" s="1917"/>
      <c r="AI24" s="1917"/>
      <c r="AJ24" s="1917"/>
      <c r="AK24" s="1917"/>
      <c r="AL24" s="1918"/>
    </row>
    <row r="25" spans="2:55" ht="12.95" customHeight="1">
      <c r="B25" s="1916" t="str">
        <f>VLOOKUP(W3,SOLID1!A1:BM4,32,FALSE)</f>
        <v>Siatka: szara, czarna, wzmocniona, stalowa, aluminiowa</v>
      </c>
      <c r="C25" s="1917"/>
      <c r="D25" s="1917"/>
      <c r="E25" s="1917"/>
      <c r="F25" s="1917"/>
      <c r="G25" s="1917"/>
      <c r="H25" s="1917"/>
      <c r="I25" s="1917"/>
      <c r="J25" s="1917"/>
      <c r="K25" s="1917"/>
      <c r="L25" s="1917"/>
      <c r="M25" s="1917"/>
      <c r="N25" s="1917"/>
      <c r="O25" s="1917"/>
      <c r="P25" s="1917"/>
      <c r="Q25" s="1917"/>
      <c r="R25" s="1917"/>
      <c r="S25" s="1917"/>
      <c r="T25" s="1917"/>
      <c r="U25" s="1917"/>
      <c r="V25" s="1917"/>
      <c r="W25" s="1917"/>
      <c r="X25" s="1917"/>
      <c r="Y25" s="1917"/>
      <c r="Z25" s="1917"/>
      <c r="AA25" s="1917"/>
      <c r="AB25" s="1917"/>
      <c r="AC25" s="1917"/>
      <c r="AD25" s="1917"/>
      <c r="AE25" s="1917"/>
      <c r="AF25" s="1917"/>
      <c r="AG25" s="1917"/>
      <c r="AH25" s="1917"/>
      <c r="AI25" s="1917"/>
      <c r="AJ25" s="1917"/>
      <c r="AK25" s="1917"/>
      <c r="AL25" s="1918"/>
    </row>
    <row r="26" spans="2:55" ht="12.95" customHeight="1">
      <c r="B26" s="1916" t="str">
        <f>VLOOKUP(W3,SOLID1!A1:BM4,33,FALSE)</f>
        <v>Siatka aluminiowa i stalowa do 110 cm. szer. panelu</v>
      </c>
      <c r="C26" s="1917"/>
      <c r="D26" s="1917"/>
      <c r="E26" s="1917"/>
      <c r="F26" s="1917"/>
      <c r="G26" s="1917"/>
      <c r="H26" s="1917"/>
      <c r="I26" s="1917"/>
      <c r="J26" s="1917"/>
      <c r="K26" s="1917"/>
      <c r="L26" s="1917"/>
      <c r="M26" s="1917"/>
      <c r="N26" s="1917"/>
      <c r="O26" s="1917"/>
      <c r="P26" s="1917"/>
      <c r="Q26" s="1917"/>
      <c r="R26" s="1917"/>
      <c r="S26" s="1917"/>
      <c r="T26" s="1917"/>
      <c r="U26" s="1917"/>
      <c r="V26" s="1917"/>
      <c r="W26" s="1917"/>
      <c r="X26" s="1917"/>
      <c r="Y26" s="1917"/>
      <c r="Z26" s="1917"/>
      <c r="AA26" s="1917"/>
      <c r="AB26" s="1917"/>
      <c r="AC26" s="1917"/>
      <c r="AD26" s="1917"/>
      <c r="AE26" s="1917"/>
      <c r="AF26" s="1917"/>
      <c r="AG26" s="1917"/>
      <c r="AH26" s="1917"/>
      <c r="AI26" s="1917"/>
      <c r="AJ26" s="1917"/>
      <c r="AK26" s="1917"/>
      <c r="AL26" s="1918"/>
    </row>
    <row r="27" spans="2:55" ht="12.95" customHeight="1">
      <c r="B27" s="1916" t="str">
        <f>VLOOKUP(W3,SOLID1!A1:BM4,34,FALSE)</f>
        <v>Prowadnica U tylko w kolorze czarnym</v>
      </c>
      <c r="C27" s="1917"/>
      <c r="D27" s="1917"/>
      <c r="E27" s="1917"/>
      <c r="F27" s="1917"/>
      <c r="G27" s="1917"/>
      <c r="H27" s="1917"/>
      <c r="I27" s="1917"/>
      <c r="J27" s="1917"/>
      <c r="K27" s="1917"/>
      <c r="L27" s="1917"/>
      <c r="M27" s="1917"/>
      <c r="N27" s="1917"/>
      <c r="O27" s="1917"/>
      <c r="P27" s="1917"/>
      <c r="Q27" s="1917"/>
      <c r="R27" s="1917"/>
      <c r="S27" s="1917"/>
      <c r="T27" s="1917"/>
      <c r="U27" s="1917"/>
      <c r="V27" s="1917"/>
      <c r="W27" s="1917"/>
      <c r="X27" s="1917"/>
      <c r="Y27" s="1917"/>
      <c r="Z27" s="1917"/>
      <c r="AA27" s="1917"/>
      <c r="AB27" s="1917"/>
      <c r="AC27" s="1917"/>
      <c r="AD27" s="1917"/>
      <c r="AE27" s="1917"/>
      <c r="AF27" s="1917"/>
      <c r="AG27" s="1917"/>
      <c r="AH27" s="1917"/>
      <c r="AI27" s="1917"/>
      <c r="AJ27" s="1917"/>
      <c r="AK27" s="1917"/>
      <c r="AL27" s="1918"/>
    </row>
    <row r="28" spans="2:55" ht="27" customHeight="1" thickBot="1">
      <c r="B28" s="1921" t="str">
        <f>VLOOKUP(W3,SOLID1!A1:BM4,35,FALSE)</f>
        <v>Prowadnica H w przypadku wyboru koloru złoty dąb jest malowana na RAL 8003 jasny brąz przy wyborze koloru orzechowego malowana jest na RAL 8019- brąz</v>
      </c>
      <c r="C28" s="1922"/>
      <c r="D28" s="1922"/>
      <c r="E28" s="1922"/>
      <c r="F28" s="1922"/>
      <c r="G28" s="1922"/>
      <c r="H28" s="1922"/>
      <c r="I28" s="1922"/>
      <c r="J28" s="1922"/>
      <c r="K28" s="1922"/>
      <c r="L28" s="1922"/>
      <c r="M28" s="1922"/>
      <c r="N28" s="1922"/>
      <c r="O28" s="1922"/>
      <c r="P28" s="1922"/>
      <c r="Q28" s="1922"/>
      <c r="R28" s="1922"/>
      <c r="S28" s="1922"/>
      <c r="T28" s="1922"/>
      <c r="U28" s="1922"/>
      <c r="V28" s="1922"/>
      <c r="W28" s="1922"/>
      <c r="X28" s="1922"/>
      <c r="Y28" s="1923"/>
      <c r="Z28" s="1923"/>
      <c r="AA28" s="1923"/>
      <c r="AB28" s="1923"/>
      <c r="AC28" s="1923"/>
      <c r="AD28" s="1923"/>
      <c r="AE28" s="1923"/>
      <c r="AF28" s="1923"/>
      <c r="AG28" s="1923"/>
      <c r="AH28" s="1923"/>
      <c r="AI28" s="1923"/>
      <c r="AJ28" s="1923"/>
      <c r="AK28" s="1923"/>
      <c r="AL28" s="1924"/>
    </row>
    <row r="29" spans="2:55" ht="20.25" customHeight="1" thickBot="1">
      <c r="B29" s="1925" t="str">
        <f>VLOOKUP(W3,SOLID1!A1:BM4,36,FALSE)</f>
        <v>Uwagi</v>
      </c>
      <c r="C29" s="1926"/>
      <c r="D29" s="1926"/>
      <c r="E29" s="1926"/>
      <c r="F29" s="1926"/>
      <c r="G29" s="1926"/>
      <c r="H29" s="1926"/>
      <c r="I29" s="1926"/>
      <c r="J29" s="1926"/>
      <c r="K29" s="1926"/>
      <c r="L29" s="1926"/>
      <c r="M29" s="1926"/>
      <c r="N29" s="1926"/>
      <c r="O29" s="1926"/>
      <c r="P29" s="1926"/>
      <c r="Q29" s="1926"/>
      <c r="R29" s="1926"/>
      <c r="S29" s="1926"/>
      <c r="T29" s="1926"/>
      <c r="U29" s="1926"/>
      <c r="V29" s="1926"/>
      <c r="W29" s="1926"/>
      <c r="X29" s="1926"/>
      <c r="Y29" s="1926"/>
      <c r="Z29" s="1926"/>
      <c r="AA29" s="1926"/>
      <c r="AB29" s="1926"/>
      <c r="AC29" s="1926"/>
      <c r="AD29" s="1926"/>
      <c r="AE29" s="1926"/>
      <c r="AF29" s="1926"/>
      <c r="AG29" s="1926"/>
      <c r="AH29" s="1926"/>
      <c r="AI29" s="1926"/>
      <c r="AJ29" s="1926"/>
      <c r="AK29" s="1926"/>
      <c r="AL29" s="1927"/>
      <c r="AM29" s="390"/>
    </row>
    <row r="30" spans="2:55" ht="12.95" customHeight="1">
      <c r="B30" s="1931"/>
      <c r="C30" s="1932"/>
      <c r="D30" s="1932"/>
      <c r="E30" s="1932"/>
      <c r="F30" s="1932"/>
      <c r="G30" s="1932"/>
      <c r="H30" s="1932"/>
      <c r="I30" s="1932"/>
      <c r="J30" s="1932"/>
      <c r="K30" s="1932"/>
      <c r="L30" s="1932"/>
      <c r="M30" s="1932"/>
      <c r="N30" s="1932"/>
      <c r="O30" s="1932"/>
      <c r="P30" s="1932"/>
      <c r="Q30" s="1932"/>
      <c r="R30" s="1932"/>
      <c r="S30" s="1932"/>
      <c r="T30" s="1932"/>
      <c r="U30" s="1932"/>
      <c r="V30" s="1932"/>
      <c r="W30" s="1932"/>
      <c r="X30" s="1932"/>
      <c r="Y30" s="1932"/>
      <c r="Z30" s="1932"/>
      <c r="AA30" s="1932"/>
      <c r="AB30" s="1932"/>
      <c r="AC30" s="1932"/>
      <c r="AD30" s="1932"/>
      <c r="AE30" s="1932"/>
      <c r="AF30" s="1932"/>
      <c r="AG30" s="1932"/>
      <c r="AH30" s="1932"/>
      <c r="AI30" s="1932"/>
      <c r="AJ30" s="1932"/>
      <c r="AK30" s="1932"/>
      <c r="AL30" s="1933"/>
      <c r="AM30" s="286"/>
      <c r="AN30" s="286"/>
      <c r="AO30" s="286"/>
      <c r="AP30" s="286"/>
      <c r="AQ30" s="286"/>
      <c r="AR30" s="286"/>
      <c r="AS30" s="286"/>
    </row>
    <row r="31" spans="2:55" ht="3.75" customHeight="1">
      <c r="B31" s="1934"/>
      <c r="C31" s="1932"/>
      <c r="D31" s="1932"/>
      <c r="E31" s="1932"/>
      <c r="F31" s="1932"/>
      <c r="G31" s="1932"/>
      <c r="H31" s="1932"/>
      <c r="I31" s="1932"/>
      <c r="J31" s="1932"/>
      <c r="K31" s="1932"/>
      <c r="L31" s="1932"/>
      <c r="M31" s="1932"/>
      <c r="N31" s="1932"/>
      <c r="O31" s="1932"/>
      <c r="P31" s="1932"/>
      <c r="Q31" s="1932"/>
      <c r="R31" s="1932"/>
      <c r="S31" s="1932"/>
      <c r="T31" s="1932"/>
      <c r="U31" s="1932"/>
      <c r="V31" s="1932"/>
      <c r="W31" s="1932"/>
      <c r="X31" s="1932"/>
      <c r="Y31" s="1932"/>
      <c r="Z31" s="1932"/>
      <c r="AA31" s="1932"/>
      <c r="AB31" s="1932"/>
      <c r="AC31" s="1932"/>
      <c r="AD31" s="1932"/>
      <c r="AE31" s="1932"/>
      <c r="AF31" s="1932"/>
      <c r="AG31" s="1932"/>
      <c r="AH31" s="1932"/>
      <c r="AI31" s="1932"/>
      <c r="AJ31" s="1932"/>
      <c r="AK31" s="1932"/>
      <c r="AL31" s="1933"/>
      <c r="AM31" s="286"/>
      <c r="AN31" s="286"/>
      <c r="AO31" s="286"/>
      <c r="AP31" s="286"/>
      <c r="AQ31" s="286"/>
      <c r="AR31" s="286"/>
      <c r="AS31" s="286"/>
    </row>
    <row r="32" spans="2:55" ht="12.95" customHeight="1">
      <c r="B32" s="1934"/>
      <c r="C32" s="1932"/>
      <c r="D32" s="1932"/>
      <c r="E32" s="1932"/>
      <c r="F32" s="1932"/>
      <c r="G32" s="1932"/>
      <c r="H32" s="1932"/>
      <c r="I32" s="1932"/>
      <c r="J32" s="1932"/>
      <c r="K32" s="1932"/>
      <c r="L32" s="1932"/>
      <c r="M32" s="1932"/>
      <c r="N32" s="1932"/>
      <c r="O32" s="1932"/>
      <c r="P32" s="1932"/>
      <c r="Q32" s="1932"/>
      <c r="R32" s="1932"/>
      <c r="S32" s="1932"/>
      <c r="T32" s="1932"/>
      <c r="U32" s="1932"/>
      <c r="V32" s="1932"/>
      <c r="W32" s="1932"/>
      <c r="X32" s="1932"/>
      <c r="Y32" s="1932"/>
      <c r="Z32" s="1932"/>
      <c r="AA32" s="1932"/>
      <c r="AB32" s="1932"/>
      <c r="AC32" s="1932"/>
      <c r="AD32" s="1932"/>
      <c r="AE32" s="1932"/>
      <c r="AF32" s="1932"/>
      <c r="AG32" s="1932"/>
      <c r="AH32" s="1932"/>
      <c r="AI32" s="1932"/>
      <c r="AJ32" s="1932"/>
      <c r="AK32" s="1932"/>
      <c r="AL32" s="1933"/>
      <c r="AM32" s="286"/>
      <c r="AN32" s="286"/>
      <c r="AO32" s="286"/>
      <c r="AP32" s="286"/>
      <c r="AQ32" s="286"/>
      <c r="AR32" s="286"/>
      <c r="AS32" s="286"/>
      <c r="AT32" s="286"/>
      <c r="AU32" s="286"/>
      <c r="AV32" s="286"/>
      <c r="AW32" s="286"/>
      <c r="AX32" s="286"/>
      <c r="AY32" s="286"/>
      <c r="AZ32" s="286"/>
      <c r="BA32" s="286"/>
      <c r="BB32" s="286"/>
      <c r="BC32" s="286"/>
    </row>
    <row r="33" spans="2:55" ht="3.75" customHeight="1">
      <c r="B33" s="1934"/>
      <c r="C33" s="1932"/>
      <c r="D33" s="1932"/>
      <c r="E33" s="1932"/>
      <c r="F33" s="1932"/>
      <c r="G33" s="1932"/>
      <c r="H33" s="1932"/>
      <c r="I33" s="1932"/>
      <c r="J33" s="1932"/>
      <c r="K33" s="1932"/>
      <c r="L33" s="1932"/>
      <c r="M33" s="1932"/>
      <c r="N33" s="1932"/>
      <c r="O33" s="1932"/>
      <c r="P33" s="1932"/>
      <c r="Q33" s="1932"/>
      <c r="R33" s="1932"/>
      <c r="S33" s="1932"/>
      <c r="T33" s="1932"/>
      <c r="U33" s="1932"/>
      <c r="V33" s="1932"/>
      <c r="W33" s="1932"/>
      <c r="X33" s="1932"/>
      <c r="Y33" s="1932"/>
      <c r="Z33" s="1932"/>
      <c r="AA33" s="1932"/>
      <c r="AB33" s="1932"/>
      <c r="AC33" s="1932"/>
      <c r="AD33" s="1932"/>
      <c r="AE33" s="1932"/>
      <c r="AF33" s="1932"/>
      <c r="AG33" s="1932"/>
      <c r="AH33" s="1932"/>
      <c r="AI33" s="1932"/>
      <c r="AJ33" s="1932"/>
      <c r="AK33" s="1932"/>
      <c r="AL33" s="1933"/>
      <c r="AM33" s="286"/>
      <c r="AN33" s="286"/>
      <c r="AO33" s="286"/>
      <c r="AP33" s="286"/>
      <c r="AQ33" s="286"/>
      <c r="AR33" s="286"/>
      <c r="AS33" s="286"/>
      <c r="AT33" s="286"/>
      <c r="AU33" s="286"/>
      <c r="AV33" s="286"/>
      <c r="AW33" s="286"/>
      <c r="AX33" s="286"/>
      <c r="AY33" s="286"/>
      <c r="AZ33" s="286"/>
      <c r="BA33" s="286"/>
      <c r="BB33" s="286"/>
      <c r="BC33" s="286"/>
    </row>
    <row r="34" spans="2:55" ht="4.5" customHeight="1">
      <c r="B34" s="1934"/>
      <c r="C34" s="1932"/>
      <c r="D34" s="1932"/>
      <c r="E34" s="1932"/>
      <c r="F34" s="1932"/>
      <c r="G34" s="1932"/>
      <c r="H34" s="1932"/>
      <c r="I34" s="1932"/>
      <c r="J34" s="1932"/>
      <c r="K34" s="1932"/>
      <c r="L34" s="1932"/>
      <c r="M34" s="1932"/>
      <c r="N34" s="1932"/>
      <c r="O34" s="1932"/>
      <c r="P34" s="1932"/>
      <c r="Q34" s="1932"/>
      <c r="R34" s="1932"/>
      <c r="S34" s="1932"/>
      <c r="T34" s="1932"/>
      <c r="U34" s="1932"/>
      <c r="V34" s="1932"/>
      <c r="W34" s="1932"/>
      <c r="X34" s="1932"/>
      <c r="Y34" s="1932"/>
      <c r="Z34" s="1932"/>
      <c r="AA34" s="1932"/>
      <c r="AB34" s="1932"/>
      <c r="AC34" s="1932"/>
      <c r="AD34" s="1932"/>
      <c r="AE34" s="1932"/>
      <c r="AF34" s="1932"/>
      <c r="AG34" s="1932"/>
      <c r="AH34" s="1932"/>
      <c r="AI34" s="1932"/>
      <c r="AJ34" s="1932"/>
      <c r="AK34" s="1932"/>
      <c r="AL34" s="1933"/>
      <c r="AM34" s="286"/>
      <c r="AN34" s="286"/>
      <c r="AO34" s="286"/>
      <c r="AP34" s="286"/>
      <c r="AQ34" s="286"/>
      <c r="AR34" s="286"/>
      <c r="AS34" s="286"/>
      <c r="AT34" s="286"/>
    </row>
    <row r="35" spans="2:55" ht="21.75" customHeight="1" thickBot="1">
      <c r="B35" s="1935"/>
      <c r="C35" s="1936"/>
      <c r="D35" s="1936"/>
      <c r="E35" s="1936"/>
      <c r="F35" s="1936"/>
      <c r="G35" s="1936"/>
      <c r="H35" s="1936"/>
      <c r="I35" s="1936"/>
      <c r="J35" s="1936"/>
      <c r="K35" s="1936"/>
      <c r="L35" s="1936"/>
      <c r="M35" s="1936"/>
      <c r="N35" s="1936"/>
      <c r="O35" s="1936"/>
      <c r="P35" s="1936"/>
      <c r="Q35" s="1936"/>
      <c r="R35" s="1936"/>
      <c r="S35" s="1936"/>
      <c r="T35" s="1936"/>
      <c r="U35" s="1936"/>
      <c r="V35" s="1936"/>
      <c r="W35" s="1936"/>
      <c r="X35" s="1936"/>
      <c r="Y35" s="1936"/>
      <c r="Z35" s="1936"/>
      <c r="AA35" s="1936"/>
      <c r="AB35" s="1936"/>
      <c r="AC35" s="1936"/>
      <c r="AD35" s="1936"/>
      <c r="AE35" s="1936"/>
      <c r="AF35" s="1936"/>
      <c r="AG35" s="1936"/>
      <c r="AH35" s="1936"/>
      <c r="AI35" s="1936"/>
      <c r="AJ35" s="1936"/>
      <c r="AK35" s="1936"/>
      <c r="AL35" s="1937"/>
      <c r="AM35" s="286"/>
      <c r="AN35" s="286"/>
      <c r="AO35" s="286"/>
      <c r="AP35" s="286"/>
      <c r="AQ35" s="286"/>
      <c r="AR35" s="286"/>
      <c r="AS35" s="286"/>
      <c r="AT35" s="286"/>
    </row>
    <row r="36" spans="2:55" ht="102" customHeight="1">
      <c r="B36" s="1090"/>
      <c r="C36" s="1038"/>
      <c r="D36" s="1038"/>
      <c r="E36" s="1038"/>
      <c r="F36" s="1038"/>
      <c r="G36" s="1038"/>
      <c r="H36" s="1038"/>
      <c r="I36" s="1038"/>
      <c r="J36" s="1038"/>
      <c r="K36" s="1038"/>
      <c r="L36" s="1038"/>
      <c r="M36" s="1038"/>
      <c r="N36" s="1038"/>
      <c r="O36" s="1038"/>
      <c r="P36" s="1038"/>
      <c r="Q36" s="1038"/>
      <c r="X36" s="304"/>
      <c r="Y36" s="304"/>
      <c r="Z36" s="304"/>
      <c r="AA36" s="290"/>
      <c r="AB36" s="290"/>
      <c r="AC36" s="290"/>
      <c r="AD36" s="290"/>
      <c r="AE36" s="290"/>
      <c r="AF36" s="290"/>
      <c r="AG36" s="163"/>
      <c r="AH36" s="651"/>
      <c r="AI36" s="1056"/>
      <c r="AJ36" s="1056"/>
      <c r="AK36" s="1056"/>
      <c r="AL36" s="1091"/>
      <c r="AM36" s="286"/>
      <c r="AN36" s="286"/>
      <c r="AO36" s="286"/>
      <c r="AP36" s="286"/>
      <c r="AQ36" s="286"/>
      <c r="AR36" s="286"/>
      <c r="AS36" s="286"/>
      <c r="AT36" s="286"/>
    </row>
    <row r="37" spans="2:55" ht="15" customHeight="1">
      <c r="B37" s="1090"/>
      <c r="C37" s="1038"/>
      <c r="D37" s="1038"/>
      <c r="E37" s="1038"/>
      <c r="F37" s="1038"/>
      <c r="G37" s="1038"/>
      <c r="H37" s="1038"/>
      <c r="I37" s="1038"/>
      <c r="J37" s="1038"/>
      <c r="K37" s="1038"/>
      <c r="L37" s="1038"/>
      <c r="M37" s="1038"/>
      <c r="N37" s="1038"/>
      <c r="O37" s="1038"/>
      <c r="P37" s="1038"/>
      <c r="Q37" s="1038"/>
      <c r="X37" s="304"/>
      <c r="Y37" s="304"/>
      <c r="Z37" s="304"/>
      <c r="AA37" s="290"/>
      <c r="AB37" s="290"/>
      <c r="AC37" s="290"/>
      <c r="AD37" s="290"/>
      <c r="AE37" s="290"/>
      <c r="AF37" s="290"/>
      <c r="AG37" s="163"/>
      <c r="AH37" s="163"/>
      <c r="AI37" s="1056"/>
      <c r="AJ37" s="922"/>
      <c r="AK37" s="922"/>
      <c r="AL37" s="1129"/>
      <c r="AM37" s="286"/>
      <c r="AN37" s="286"/>
      <c r="AO37" s="286"/>
      <c r="AP37" s="286"/>
      <c r="AQ37" s="286"/>
      <c r="AR37" s="286"/>
      <c r="AS37" s="286"/>
      <c r="AT37" s="286"/>
    </row>
    <row r="38" spans="2:55" ht="12.75" customHeight="1">
      <c r="B38" s="1090"/>
      <c r="C38" s="1038"/>
      <c r="D38" s="1038"/>
      <c r="E38" s="1038"/>
      <c r="F38" s="1038"/>
      <c r="G38" s="1038"/>
      <c r="H38" s="1038"/>
      <c r="I38" s="1038"/>
      <c r="J38" s="1038"/>
      <c r="K38" s="1038"/>
      <c r="L38" s="1038"/>
      <c r="M38" s="1038"/>
      <c r="N38" s="1038"/>
      <c r="O38" s="1038"/>
      <c r="P38" s="1038"/>
      <c r="Q38" s="1038"/>
      <c r="X38" s="304"/>
      <c r="AA38" s="290"/>
      <c r="AB38" s="290"/>
      <c r="AC38" s="290"/>
      <c r="AD38" s="290"/>
      <c r="AE38" s="290"/>
      <c r="AF38" s="290"/>
      <c r="AG38" s="163"/>
      <c r="AH38" s="163"/>
      <c r="AI38" s="1056"/>
      <c r="AJ38" s="1056"/>
      <c r="AK38" s="1056"/>
      <c r="AL38" s="1091"/>
      <c r="AM38" s="286"/>
      <c r="AN38" s="286"/>
      <c r="AO38" s="286"/>
      <c r="AP38" s="286"/>
      <c r="AQ38" s="286"/>
      <c r="AR38" s="286"/>
      <c r="AS38" s="286"/>
      <c r="AT38" s="286"/>
    </row>
    <row r="39" spans="2:55" ht="12.75" customHeight="1">
      <c r="B39" s="1090"/>
      <c r="C39" s="1038"/>
      <c r="D39" s="1038"/>
      <c r="E39" s="1038"/>
      <c r="F39" s="1038"/>
      <c r="G39" s="1038"/>
      <c r="H39" s="1038"/>
      <c r="I39" s="1038"/>
      <c r="J39" s="1038"/>
      <c r="K39" s="1038"/>
      <c r="L39" s="1038"/>
      <c r="M39" s="1038"/>
      <c r="N39" s="1038"/>
      <c r="O39" s="1038"/>
      <c r="P39" s="1038"/>
      <c r="Q39" s="1038"/>
      <c r="X39" s="304"/>
      <c r="AA39" s="1092"/>
      <c r="AB39" s="1092"/>
      <c r="AC39" s="1092"/>
      <c r="AD39" s="1092"/>
      <c r="AE39" s="1092"/>
      <c r="AF39" s="1092"/>
      <c r="AG39" s="163"/>
      <c r="AH39" s="163"/>
      <c r="AI39" s="1056"/>
      <c r="AJ39" s="1056"/>
      <c r="AK39" s="1056"/>
      <c r="AL39" s="1091"/>
      <c r="AM39" s="286"/>
      <c r="AN39" s="286"/>
      <c r="AO39" s="286"/>
      <c r="AP39" s="286"/>
      <c r="AQ39" s="286"/>
      <c r="AR39" s="286"/>
      <c r="AS39" s="286"/>
      <c r="AT39" s="286"/>
    </row>
    <row r="40" spans="2:55" ht="12.6" customHeight="1">
      <c r="B40" s="1090"/>
      <c r="C40" s="1038"/>
      <c r="D40" s="1038"/>
      <c r="E40" s="1038"/>
      <c r="F40" s="1038"/>
      <c r="G40" s="1038"/>
      <c r="H40" s="1038"/>
      <c r="I40" s="1038"/>
      <c r="J40" s="1038"/>
      <c r="K40" s="1038"/>
      <c r="L40" s="1038"/>
      <c r="M40" s="1038"/>
      <c r="N40" s="1038"/>
      <c r="O40" s="1038"/>
      <c r="P40" s="1038"/>
      <c r="Q40" s="1038"/>
      <c r="X40" s="304"/>
      <c r="Z40" s="1092"/>
      <c r="AA40" s="1092"/>
      <c r="AB40" s="1092"/>
      <c r="AC40" s="1092"/>
      <c r="AD40" s="1093"/>
      <c r="AE40" s="1093"/>
      <c r="AF40" s="1093"/>
      <c r="AG40" s="163"/>
      <c r="AH40" s="922"/>
      <c r="AI40" s="1094"/>
      <c r="AJ40" s="1094"/>
      <c r="AK40" s="1058"/>
      <c r="AL40" s="1095"/>
      <c r="AM40" s="286"/>
      <c r="AN40" s="286"/>
      <c r="AO40" s="286"/>
      <c r="AP40" s="286"/>
      <c r="AQ40" s="286"/>
      <c r="AR40" s="286"/>
      <c r="AS40" s="286"/>
      <c r="AT40" s="286"/>
    </row>
    <row r="41" spans="2:55" ht="12.75" customHeight="1">
      <c r="B41" s="1090"/>
      <c r="C41" s="1038"/>
      <c r="D41" s="1038"/>
      <c r="E41" s="1038"/>
      <c r="F41" s="1038"/>
      <c r="G41" s="1038"/>
      <c r="H41" s="1038"/>
      <c r="I41" s="1038"/>
      <c r="J41" s="1038"/>
      <c r="K41" s="1038"/>
      <c r="L41" s="1038"/>
      <c r="M41" s="1038"/>
      <c r="N41" s="1038"/>
      <c r="O41" s="1038"/>
      <c r="P41" s="1038"/>
      <c r="Q41" s="1038"/>
      <c r="X41" s="304"/>
      <c r="Z41" s="1092"/>
      <c r="AA41" s="1092"/>
      <c r="AB41" s="1092"/>
      <c r="AC41" s="1092"/>
      <c r="AD41" s="1093"/>
      <c r="AE41" s="1093"/>
      <c r="AF41" s="1093"/>
      <c r="AG41" s="163"/>
      <c r="AH41" s="922"/>
      <c r="AI41" s="1096"/>
      <c r="AJ41" s="1130"/>
      <c r="AK41" s="1130"/>
      <c r="AL41" s="1131"/>
      <c r="AM41" s="286"/>
      <c r="AN41" s="286"/>
      <c r="AO41" s="286"/>
      <c r="AP41" s="286"/>
      <c r="AQ41" s="286"/>
      <c r="AR41" s="286"/>
      <c r="AS41" s="286"/>
      <c r="AT41" s="286"/>
    </row>
    <row r="42" spans="2:55" ht="12.75" customHeight="1">
      <c r="B42" s="1090"/>
      <c r="C42" s="1038"/>
      <c r="D42" s="1038"/>
      <c r="E42" s="1038"/>
      <c r="F42" s="1038"/>
      <c r="G42" s="1038"/>
      <c r="H42" s="1038"/>
      <c r="I42" s="1038"/>
      <c r="J42" s="1038"/>
      <c r="K42" s="1038"/>
      <c r="L42" s="1038"/>
      <c r="M42" s="1038"/>
      <c r="N42" s="1038"/>
      <c r="O42" s="1038"/>
      <c r="P42" s="1038"/>
      <c r="Q42" s="1038"/>
      <c r="X42" s="304"/>
      <c r="Z42" s="1092"/>
      <c r="AA42" s="1092"/>
      <c r="AB42" s="1092"/>
      <c r="AC42" s="1092"/>
      <c r="AD42" s="308"/>
      <c r="AE42" s="308"/>
      <c r="AF42" s="308"/>
      <c r="AG42" s="163"/>
      <c r="AH42" s="922"/>
      <c r="AI42" s="1096"/>
      <c r="AJ42" s="1096"/>
      <c r="AK42" s="1096"/>
      <c r="AL42" s="1097"/>
      <c r="AM42" s="286"/>
      <c r="AN42" s="286"/>
      <c r="AO42" s="286"/>
      <c r="AP42" s="286"/>
      <c r="AQ42" s="286"/>
      <c r="AR42" s="286"/>
      <c r="AS42" s="286"/>
      <c r="AT42" s="286"/>
    </row>
    <row r="43" spans="2:55" ht="12.75" customHeight="1">
      <c r="B43" s="1090"/>
      <c r="C43" s="1038"/>
      <c r="D43" s="1038"/>
      <c r="E43" s="1038"/>
      <c r="F43" s="1038"/>
      <c r="G43" s="1038"/>
      <c r="H43" s="1038"/>
      <c r="I43" s="1038"/>
      <c r="J43" s="1038"/>
      <c r="K43" s="1038"/>
      <c r="L43" s="1038"/>
      <c r="M43" s="1038"/>
      <c r="N43" s="706"/>
      <c r="O43" s="1038"/>
      <c r="P43" s="1038"/>
      <c r="Q43" s="1038"/>
      <c r="X43" s="304"/>
      <c r="Z43" s="1092"/>
      <c r="AA43" s="1092"/>
      <c r="AB43" s="1092"/>
      <c r="AC43" s="1092"/>
      <c r="AD43" s="879"/>
      <c r="AE43" s="879"/>
      <c r="AF43" s="879"/>
      <c r="AG43" s="163"/>
      <c r="AH43" s="922"/>
      <c r="AI43" s="1094"/>
      <c r="AJ43" s="1096"/>
      <c r="AK43" s="1096"/>
      <c r="AL43" s="1097"/>
      <c r="AM43" s="286"/>
      <c r="AN43" s="286"/>
      <c r="AO43" s="286"/>
      <c r="AP43" s="286"/>
      <c r="AQ43" s="286"/>
      <c r="AR43" s="286"/>
      <c r="AS43" s="286"/>
      <c r="AT43" s="286"/>
    </row>
    <row r="44" spans="2:55" ht="25.5" customHeight="1">
      <c r="B44" s="1090"/>
      <c r="C44" s="1038"/>
      <c r="D44" s="1038"/>
      <c r="E44" s="1038"/>
      <c r="F44" s="1038"/>
      <c r="G44" s="1038"/>
      <c r="H44" s="1038"/>
      <c r="I44" s="1038"/>
      <c r="J44" s="1038"/>
      <c r="K44" s="1038"/>
      <c r="L44" s="1038"/>
      <c r="M44" s="1038"/>
      <c r="N44" s="1038"/>
      <c r="O44" s="1038"/>
      <c r="P44" s="1038"/>
      <c r="Q44" s="1038"/>
      <c r="X44" s="304"/>
      <c r="Z44" s="1092"/>
      <c r="AA44" s="1092"/>
      <c r="AB44" s="1092"/>
      <c r="AC44" s="1092"/>
      <c r="AD44" s="879"/>
      <c r="AE44" s="879"/>
      <c r="AF44" s="879"/>
      <c r="AG44" s="163"/>
      <c r="AH44" s="922"/>
      <c r="AI44" s="1096"/>
      <c r="AJ44" s="1130"/>
      <c r="AK44" s="1130"/>
      <c r="AL44" s="1131"/>
      <c r="AM44" s="286"/>
      <c r="AN44" s="286"/>
      <c r="AO44" s="286"/>
      <c r="AP44" s="286"/>
      <c r="AQ44" s="286"/>
      <c r="AR44" s="286"/>
      <c r="AS44" s="286"/>
      <c r="AT44" s="286"/>
    </row>
    <row r="45" spans="2:55" ht="12.95" customHeight="1">
      <c r="B45" s="1090"/>
      <c r="C45" s="1038"/>
      <c r="D45" s="1038"/>
      <c r="E45" s="1038"/>
      <c r="F45" s="1038"/>
      <c r="G45" s="1038"/>
      <c r="H45" s="1038"/>
      <c r="I45" s="1038"/>
      <c r="J45" s="1038"/>
      <c r="K45" s="1038"/>
      <c r="L45" s="1038"/>
      <c r="M45" s="1038"/>
      <c r="N45" s="1038"/>
      <c r="O45" s="1038"/>
      <c r="P45" s="1038"/>
      <c r="Q45" s="1038"/>
      <c r="X45" s="304"/>
      <c r="Z45" s="1092"/>
      <c r="AA45" s="1092"/>
      <c r="AB45" s="1092"/>
      <c r="AC45" s="1092"/>
      <c r="AD45" s="308"/>
      <c r="AE45" s="308"/>
      <c r="AF45" s="308"/>
      <c r="AG45" s="163"/>
      <c r="AH45" s="922"/>
      <c r="AI45" s="1096"/>
      <c r="AJ45" s="1096"/>
      <c r="AK45" s="1096"/>
      <c r="AL45" s="1097"/>
      <c r="AM45" s="286"/>
      <c r="AN45" s="286"/>
      <c r="AO45" s="286"/>
      <c r="AP45" s="286"/>
      <c r="AQ45" s="286"/>
      <c r="AR45" s="286"/>
      <c r="AS45" s="286"/>
      <c r="AT45" s="286"/>
    </row>
    <row r="46" spans="2:55" ht="12.95" customHeight="1">
      <c r="B46" s="291"/>
      <c r="C46" s="335"/>
      <c r="D46" s="335"/>
      <c r="E46" s="335"/>
      <c r="F46" s="335"/>
      <c r="G46" s="335"/>
      <c r="H46" s="335"/>
      <c r="I46" s="335"/>
      <c r="J46" s="335"/>
      <c r="K46" s="335"/>
      <c r="L46" s="335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304"/>
      <c r="Z46" s="1092"/>
      <c r="AA46" s="1092"/>
      <c r="AB46" s="1092"/>
      <c r="AC46" s="1092"/>
      <c r="AD46" s="876"/>
      <c r="AE46" s="876"/>
      <c r="AF46" s="876"/>
      <c r="AG46" s="163"/>
      <c r="AH46" s="922"/>
      <c r="AI46" s="1094"/>
      <c r="AJ46" s="1096"/>
      <c r="AK46" s="1096"/>
      <c r="AL46" s="1097"/>
      <c r="AM46" s="286"/>
      <c r="AN46" s="286"/>
      <c r="AO46" s="286"/>
      <c r="AP46" s="286"/>
      <c r="AQ46" s="286"/>
      <c r="AR46" s="286"/>
      <c r="AS46" s="286"/>
      <c r="AT46" s="286"/>
    </row>
    <row r="47" spans="2:55" ht="12.95" customHeight="1">
      <c r="B47" s="291"/>
      <c r="C47" s="287"/>
      <c r="D47" s="287"/>
      <c r="E47" s="287"/>
      <c r="F47" s="397"/>
      <c r="G47" s="397"/>
      <c r="H47" s="397"/>
      <c r="I47" s="397"/>
      <c r="J47" s="397"/>
      <c r="K47" s="397"/>
      <c r="L47" s="292"/>
      <c r="M47" s="292"/>
      <c r="N47" s="292"/>
      <c r="O47" s="292"/>
      <c r="P47" s="292"/>
      <c r="Q47" s="287"/>
      <c r="R47" s="296"/>
      <c r="S47" s="296"/>
      <c r="T47" s="296"/>
      <c r="U47" s="296"/>
      <c r="V47" s="296"/>
      <c r="W47" s="296"/>
      <c r="X47" s="304"/>
      <c r="Z47" s="1092"/>
      <c r="AA47" s="1092"/>
      <c r="AB47" s="1092"/>
      <c r="AC47" s="1092"/>
      <c r="AD47" s="876"/>
      <c r="AE47" s="876"/>
      <c r="AF47" s="876"/>
      <c r="AG47" s="163"/>
      <c r="AH47" s="922"/>
      <c r="AI47" s="1096"/>
      <c r="AJ47" s="1130"/>
      <c r="AK47" s="1130"/>
      <c r="AL47" s="1131"/>
      <c r="AM47" s="286"/>
      <c r="AN47" s="286"/>
      <c r="AO47" s="286"/>
      <c r="AP47" s="286"/>
      <c r="AQ47" s="286"/>
      <c r="AR47" s="286"/>
      <c r="AS47" s="286"/>
      <c r="AT47" s="286"/>
    </row>
    <row r="48" spans="2:55" ht="12.95" customHeight="1">
      <c r="B48" s="291"/>
      <c r="C48" s="1098"/>
      <c r="D48" s="1098"/>
      <c r="E48" s="287"/>
      <c r="F48" s="1098"/>
      <c r="G48" s="1098"/>
      <c r="H48" s="1098"/>
      <c r="I48" s="322"/>
      <c r="J48" s="309"/>
      <c r="K48" s="287"/>
      <c r="L48" s="287"/>
      <c r="M48" s="287"/>
      <c r="N48" s="287"/>
      <c r="O48" s="287"/>
      <c r="P48" s="287"/>
      <c r="Q48" s="287"/>
      <c r="R48" s="296"/>
      <c r="S48" s="296"/>
      <c r="T48" s="296"/>
      <c r="U48" s="296"/>
      <c r="V48" s="296"/>
      <c r="W48" s="296"/>
      <c r="X48" s="304"/>
      <c r="Z48" s="1092"/>
      <c r="AA48" s="1092"/>
      <c r="AB48" s="1092"/>
      <c r="AC48" s="1092"/>
      <c r="AD48" s="308"/>
      <c r="AE48" s="308"/>
      <c r="AF48" s="308"/>
      <c r="AG48" s="163"/>
      <c r="AH48" s="922"/>
      <c r="AI48" s="1096"/>
      <c r="AJ48" s="1096"/>
      <c r="AK48" s="1096"/>
      <c r="AL48" s="1097"/>
      <c r="AM48" s="286"/>
      <c r="AN48" s="286"/>
      <c r="AO48" s="286"/>
      <c r="AP48" s="286"/>
      <c r="AQ48" s="286"/>
      <c r="AR48" s="286"/>
      <c r="AS48" s="286"/>
      <c r="AT48" s="286"/>
    </row>
    <row r="49" spans="2:46" ht="12.75" customHeight="1">
      <c r="B49" s="291"/>
      <c r="C49" s="1098"/>
      <c r="D49" s="1098"/>
      <c r="E49" s="1099"/>
      <c r="F49" s="1100"/>
      <c r="G49" s="1100"/>
      <c r="H49" s="1100"/>
      <c r="I49" s="1100"/>
      <c r="J49" s="1101"/>
      <c r="K49" s="1101"/>
      <c r="L49" s="287"/>
      <c r="M49" s="442"/>
      <c r="N49" s="442"/>
      <c r="O49" s="442"/>
      <c r="P49" s="442"/>
      <c r="Q49" s="442"/>
      <c r="R49" s="296"/>
      <c r="S49" s="296"/>
      <c r="T49" s="296"/>
      <c r="U49" s="296"/>
      <c r="V49" s="296"/>
      <c r="W49" s="296"/>
      <c r="X49" s="304"/>
      <c r="Z49" s="1092"/>
      <c r="AA49" s="1092"/>
      <c r="AB49" s="1092"/>
      <c r="AC49" s="1092"/>
      <c r="AD49" s="877"/>
      <c r="AE49" s="877"/>
      <c r="AF49" s="877"/>
      <c r="AG49" s="163"/>
      <c r="AH49" s="922"/>
      <c r="AI49" s="1094"/>
      <c r="AJ49" s="1096"/>
      <c r="AK49" s="1096"/>
      <c r="AL49" s="1097"/>
      <c r="AM49" s="286"/>
      <c r="AN49" s="286"/>
      <c r="AO49" s="286"/>
      <c r="AP49" s="286"/>
      <c r="AQ49" s="286"/>
      <c r="AR49" s="286"/>
      <c r="AS49" s="286"/>
      <c r="AT49" s="286"/>
    </row>
    <row r="50" spans="2:46" ht="12.95" customHeight="1">
      <c r="B50" s="291"/>
      <c r="C50" s="499"/>
      <c r="D50" s="319"/>
      <c r="E50" s="319"/>
      <c r="F50" s="319"/>
      <c r="G50" s="319"/>
      <c r="H50" s="319"/>
      <c r="I50" s="319"/>
      <c r="J50" s="319"/>
      <c r="K50" s="319"/>
      <c r="L50" s="319"/>
      <c r="M50" s="319"/>
      <c r="N50" s="319"/>
      <c r="O50" s="319"/>
      <c r="P50" s="319"/>
      <c r="Q50" s="319"/>
      <c r="R50" s="296"/>
      <c r="S50" s="296"/>
      <c r="T50" s="296"/>
      <c r="U50" s="296"/>
      <c r="V50" s="296"/>
      <c r="W50" s="296"/>
      <c r="X50" s="304"/>
      <c r="Z50" s="1092"/>
      <c r="AA50" s="1092"/>
      <c r="AB50" s="1092"/>
      <c r="AC50" s="1092"/>
      <c r="AD50" s="877"/>
      <c r="AE50" s="877"/>
      <c r="AF50" s="877"/>
      <c r="AG50" s="163"/>
      <c r="AH50" s="922"/>
      <c r="AI50" s="1102"/>
      <c r="AJ50" s="1132"/>
      <c r="AK50" s="1132"/>
      <c r="AL50" s="1133"/>
      <c r="AS50" s="286"/>
      <c r="AT50" s="286"/>
    </row>
    <row r="51" spans="2:46" ht="12.95" customHeight="1">
      <c r="B51" s="291"/>
      <c r="C51" s="312"/>
      <c r="D51" s="312"/>
      <c r="E51" s="312"/>
      <c r="F51" s="317"/>
      <c r="G51" s="317"/>
      <c r="H51" s="292"/>
      <c r="I51" s="292"/>
      <c r="J51" s="292"/>
      <c r="K51" s="292"/>
      <c r="L51" s="316"/>
      <c r="M51" s="316"/>
      <c r="N51" s="316"/>
      <c r="O51" s="316"/>
      <c r="P51" s="316"/>
      <c r="Q51" s="287"/>
      <c r="R51" s="322"/>
      <c r="S51" s="296"/>
      <c r="T51" s="296"/>
      <c r="U51" s="296"/>
      <c r="V51" s="296"/>
      <c r="W51" s="296"/>
      <c r="X51" s="304"/>
      <c r="Z51" s="1092"/>
      <c r="AA51" s="1092"/>
      <c r="AB51" s="1092"/>
      <c r="AC51" s="1092"/>
      <c r="AD51" s="308"/>
      <c r="AE51" s="308"/>
      <c r="AF51" s="308"/>
      <c r="AG51" s="163"/>
      <c r="AH51" s="922"/>
      <c r="AI51" s="1102"/>
      <c r="AJ51" s="1102"/>
      <c r="AK51" s="1102"/>
      <c r="AL51" s="1103"/>
      <c r="AS51" s="286"/>
      <c r="AT51" s="286"/>
    </row>
    <row r="52" spans="2:46" ht="12.95" customHeight="1">
      <c r="B52" s="291"/>
      <c r="C52" s="312"/>
      <c r="D52" s="312"/>
      <c r="E52" s="312"/>
      <c r="F52" s="311"/>
      <c r="G52" s="311"/>
      <c r="H52" s="310"/>
      <c r="I52" s="310"/>
      <c r="J52" s="309"/>
      <c r="K52" s="287"/>
      <c r="L52" s="287"/>
      <c r="M52" s="287"/>
      <c r="N52" s="287"/>
      <c r="O52" s="287"/>
      <c r="P52" s="287"/>
      <c r="Q52" s="287"/>
      <c r="R52" s="322"/>
      <c r="S52" s="296"/>
      <c r="T52" s="296"/>
      <c r="U52" s="296"/>
      <c r="V52" s="296"/>
      <c r="W52" s="296"/>
      <c r="X52" s="304"/>
      <c r="Z52" s="1092"/>
      <c r="AA52" s="1092"/>
      <c r="AB52" s="1092"/>
      <c r="AC52" s="1092"/>
      <c r="AD52" s="875"/>
      <c r="AE52" s="875"/>
      <c r="AF52" s="875"/>
      <c r="AG52" s="163"/>
      <c r="AH52" s="922"/>
      <c r="AI52" s="1094"/>
      <c r="AJ52" s="1102"/>
      <c r="AK52" s="1102"/>
      <c r="AL52" s="1103"/>
      <c r="AS52" s="286"/>
      <c r="AT52" s="286"/>
    </row>
    <row r="53" spans="2:46" ht="0.75" customHeight="1" thickBot="1">
      <c r="B53" s="1104"/>
      <c r="C53" s="1105"/>
      <c r="D53" s="1105"/>
      <c r="E53" s="1105"/>
      <c r="F53" s="1105"/>
      <c r="G53" s="1105"/>
      <c r="H53" s="1105"/>
      <c r="I53" s="1105"/>
      <c r="J53" s="1105"/>
      <c r="K53" s="1105"/>
      <c r="L53" s="1105"/>
      <c r="M53" s="1105"/>
      <c r="N53" s="1105"/>
      <c r="O53" s="1105"/>
      <c r="P53" s="1105"/>
      <c r="Q53" s="1105"/>
      <c r="R53" s="1105"/>
      <c r="S53" s="1105"/>
      <c r="T53" s="1105"/>
      <c r="U53" s="1105"/>
      <c r="V53" s="1105"/>
      <c r="W53" s="1105"/>
      <c r="X53" s="1106"/>
      <c r="Y53" s="1106"/>
      <c r="Z53" s="1106"/>
      <c r="AA53" s="1106"/>
      <c r="AB53" s="1107"/>
      <c r="AC53" s="1107"/>
      <c r="AD53" s="1108"/>
      <c r="AE53" s="1108"/>
      <c r="AF53" s="1109"/>
      <c r="AG53" s="1067"/>
      <c r="AH53" s="1067"/>
      <c r="AI53" s="1065"/>
      <c r="AJ53" s="1065"/>
      <c r="AK53" s="1065"/>
      <c r="AL53" s="1110"/>
    </row>
    <row r="54" spans="2:46" ht="6" customHeight="1">
      <c r="B54" s="1111"/>
      <c r="C54" s="1112"/>
      <c r="D54" s="1112"/>
      <c r="E54" s="1112"/>
      <c r="F54" s="1112"/>
      <c r="G54" s="1112"/>
      <c r="H54" s="1112"/>
      <c r="I54" s="1112"/>
      <c r="J54" s="1112"/>
      <c r="K54" s="1112"/>
      <c r="L54" s="1112"/>
      <c r="M54" s="1112"/>
      <c r="N54" s="1112"/>
      <c r="O54" s="1112"/>
      <c r="P54" s="1112"/>
      <c r="Q54" s="1112"/>
      <c r="R54" s="1112"/>
      <c r="S54" s="1112"/>
      <c r="T54" s="1112"/>
      <c r="U54" s="1112"/>
      <c r="V54" s="1112"/>
      <c r="W54" s="1113"/>
      <c r="X54" s="1113"/>
      <c r="Y54" s="1113"/>
      <c r="Z54" s="1113"/>
      <c r="AA54" s="1113"/>
      <c r="AB54" s="1114"/>
      <c r="AC54" s="1114"/>
      <c r="AD54" s="1114"/>
      <c r="AE54" s="1114"/>
      <c r="AF54" s="1114"/>
      <c r="AG54" s="1055"/>
      <c r="AH54" s="1055"/>
      <c r="AI54" s="1058"/>
      <c r="AJ54" s="1058"/>
      <c r="AK54" s="1058"/>
      <c r="AL54" s="1095"/>
    </row>
    <row r="55" spans="2:46" ht="3.75" hidden="1" customHeight="1">
      <c r="B55" s="1104"/>
      <c r="C55" s="1115"/>
      <c r="D55" s="1115"/>
      <c r="E55" s="1115"/>
      <c r="F55" s="1106"/>
      <c r="G55" s="1106"/>
      <c r="H55" s="1106"/>
      <c r="I55" s="1106"/>
      <c r="J55" s="1106"/>
      <c r="K55" s="1106"/>
      <c r="L55" s="1106"/>
      <c r="M55" s="1106"/>
      <c r="N55" s="1106"/>
      <c r="O55" s="1106"/>
      <c r="P55" s="1106"/>
      <c r="Q55" s="1106"/>
      <c r="R55" s="1106"/>
      <c r="S55" s="1106"/>
      <c r="T55" s="1106"/>
      <c r="U55" s="1106"/>
      <c r="V55" s="1106"/>
      <c r="W55" s="502"/>
      <c r="X55" s="1114"/>
      <c r="Y55" s="1114"/>
      <c r="Z55" s="1114"/>
      <c r="AA55" s="1114"/>
      <c r="AB55" s="1114"/>
      <c r="AC55" s="1114"/>
      <c r="AD55" s="1114"/>
      <c r="AE55" s="1114"/>
      <c r="AF55" s="1114"/>
      <c r="AG55" s="1055"/>
      <c r="AH55" s="1055"/>
      <c r="AI55" s="1058"/>
      <c r="AJ55" s="1058"/>
      <c r="AK55" s="1058"/>
      <c r="AL55" s="1095"/>
    </row>
    <row r="56" spans="2:46" ht="24" customHeight="1">
      <c r="B56" s="1104"/>
      <c r="C56" s="1929"/>
      <c r="D56" s="1929"/>
      <c r="E56" s="1929"/>
      <c r="F56" s="1929"/>
      <c r="G56" s="1929"/>
      <c r="H56" s="1929"/>
      <c r="I56" s="1057"/>
      <c r="J56" s="1929"/>
      <c r="K56" s="1929"/>
      <c r="L56" s="1929"/>
      <c r="M56" s="1929"/>
      <c r="N56" s="1929"/>
      <c r="O56" s="1929"/>
      <c r="P56" s="1929"/>
      <c r="Q56" s="1116"/>
      <c r="R56" s="1116"/>
      <c r="S56" s="1929"/>
      <c r="T56" s="1929"/>
      <c r="U56" s="1929"/>
      <c r="V56" s="1929"/>
      <c r="W56" s="1929"/>
      <c r="X56" s="1929"/>
      <c r="Y56" s="1057"/>
      <c r="Z56" s="1929"/>
      <c r="AA56" s="1929"/>
      <c r="AB56" s="1929"/>
      <c r="AC56" s="1929"/>
      <c r="AD56" s="1929"/>
      <c r="AE56" s="1929"/>
      <c r="AF56" s="1929"/>
      <c r="AG56" s="1929"/>
      <c r="AH56" s="1929"/>
      <c r="AI56" s="1929"/>
      <c r="AJ56" s="1929"/>
      <c r="AK56" s="1929"/>
      <c r="AL56" s="1117"/>
    </row>
    <row r="57" spans="2:46" ht="12.75" customHeight="1">
      <c r="B57" s="1104"/>
      <c r="C57" s="1929"/>
      <c r="D57" s="1929"/>
      <c r="E57" s="1929"/>
      <c r="F57" s="1929"/>
      <c r="G57" s="1929"/>
      <c r="H57" s="1929"/>
      <c r="I57" s="1057"/>
      <c r="J57" s="1929"/>
      <c r="K57" s="1929"/>
      <c r="L57" s="1929"/>
      <c r="M57" s="1929"/>
      <c r="N57" s="1929"/>
      <c r="O57" s="1929"/>
      <c r="P57" s="1929"/>
      <c r="Q57" s="1116"/>
      <c r="R57" s="1116"/>
      <c r="S57" s="1929"/>
      <c r="T57" s="1929"/>
      <c r="U57" s="1929"/>
      <c r="V57" s="1929"/>
      <c r="W57" s="1929"/>
      <c r="X57" s="1929"/>
      <c r="Y57" s="1057"/>
      <c r="Z57" s="1929"/>
      <c r="AA57" s="1929"/>
      <c r="AB57" s="1929"/>
      <c r="AC57" s="1929"/>
      <c r="AD57" s="1929"/>
      <c r="AE57" s="1929"/>
      <c r="AF57" s="1929"/>
      <c r="AG57" s="1929"/>
      <c r="AH57" s="1929"/>
      <c r="AI57" s="1929"/>
      <c r="AJ57" s="1929"/>
      <c r="AK57" s="1929"/>
      <c r="AL57" s="1117"/>
    </row>
    <row r="58" spans="2:46" ht="12" customHeight="1">
      <c r="B58" s="1118"/>
      <c r="C58" s="1930" t="s">
        <v>97</v>
      </c>
      <c r="D58" s="1930"/>
      <c r="E58" s="1930"/>
      <c r="F58" s="1930"/>
      <c r="G58" s="1930"/>
      <c r="H58" s="1930"/>
      <c r="I58" s="706"/>
      <c r="J58" s="1930" t="s">
        <v>31</v>
      </c>
      <c r="K58" s="1930"/>
      <c r="L58" s="1930"/>
      <c r="M58" s="1930"/>
      <c r="N58" s="1930"/>
      <c r="O58" s="1930"/>
      <c r="P58" s="1930"/>
      <c r="Q58" s="706"/>
      <c r="R58" s="706"/>
      <c r="S58" s="1930" t="s">
        <v>30</v>
      </c>
      <c r="T58" s="1930"/>
      <c r="U58" s="1930"/>
      <c r="V58" s="1930"/>
      <c r="W58" s="1930"/>
      <c r="X58" s="1930"/>
      <c r="Y58" s="706"/>
      <c r="Z58" s="1930" t="s">
        <v>448</v>
      </c>
      <c r="AA58" s="1930"/>
      <c r="AB58" s="1930"/>
      <c r="AC58" s="1930"/>
      <c r="AD58" s="1930"/>
      <c r="AE58" s="1930"/>
      <c r="AF58" s="1930"/>
      <c r="AG58" s="1930"/>
      <c r="AH58" s="1930"/>
      <c r="AI58" s="1930"/>
      <c r="AJ58" s="1930"/>
      <c r="AK58" s="1930"/>
      <c r="AL58" s="1119"/>
    </row>
    <row r="59" spans="2:46" ht="12" customHeight="1" thickBot="1">
      <c r="B59" s="1120"/>
      <c r="C59" s="1923"/>
      <c r="D59" s="1923"/>
      <c r="E59" s="1923"/>
      <c r="F59" s="1923"/>
      <c r="G59" s="1923"/>
      <c r="H59" s="1923"/>
      <c r="I59" s="707"/>
      <c r="J59" s="1923"/>
      <c r="K59" s="1923"/>
      <c r="L59" s="1923"/>
      <c r="M59" s="1923"/>
      <c r="N59" s="1923"/>
      <c r="O59" s="1923"/>
      <c r="P59" s="1923"/>
      <c r="Q59" s="707"/>
      <c r="R59" s="707"/>
      <c r="S59" s="1923"/>
      <c r="T59" s="1923"/>
      <c r="U59" s="1923"/>
      <c r="V59" s="1923"/>
      <c r="W59" s="1923"/>
      <c r="X59" s="1923"/>
      <c r="Y59" s="707"/>
      <c r="Z59" s="1923"/>
      <c r="AA59" s="1923"/>
      <c r="AB59" s="1923"/>
      <c r="AC59" s="1923"/>
      <c r="AD59" s="1923"/>
      <c r="AE59" s="1923"/>
      <c r="AF59" s="1923"/>
      <c r="AG59" s="1923"/>
      <c r="AH59" s="1923"/>
      <c r="AI59" s="1923"/>
      <c r="AJ59" s="1923"/>
      <c r="AK59" s="1923"/>
      <c r="AL59" s="1121"/>
    </row>
    <row r="60" spans="2:46" ht="6.75" customHeight="1">
      <c r="C60" s="286"/>
      <c r="D60" s="402"/>
      <c r="E60" s="402"/>
      <c r="F60" s="402"/>
      <c r="G60" s="402"/>
      <c r="H60" s="402"/>
      <c r="I60" s="402"/>
      <c r="J60" s="289"/>
      <c r="K60" s="402"/>
      <c r="L60" s="402"/>
      <c r="M60" s="402"/>
      <c r="N60" s="402"/>
      <c r="O60" s="289"/>
      <c r="P60" s="402"/>
      <c r="Q60" s="402"/>
      <c r="S60" s="402"/>
      <c r="T60" s="402"/>
      <c r="U60" s="402"/>
      <c r="V60" s="289"/>
      <c r="W60" s="289"/>
      <c r="X60" s="402"/>
      <c r="Y60" s="402"/>
      <c r="Z60" s="402"/>
      <c r="AA60" s="402"/>
      <c r="AB60" s="402"/>
      <c r="AC60" s="402"/>
      <c r="AD60" s="402"/>
      <c r="AE60" s="402"/>
      <c r="AF60" s="287"/>
      <c r="AG60" s="163"/>
      <c r="AH60" s="163"/>
    </row>
    <row r="61" spans="2:46">
      <c r="AG61" s="163"/>
      <c r="AH61" s="163"/>
    </row>
    <row r="62" spans="2:46">
      <c r="AG62" s="163"/>
      <c r="AH62" s="163"/>
    </row>
    <row r="63" spans="2:46">
      <c r="AG63" s="163"/>
      <c r="AH63" s="163"/>
    </row>
    <row r="64" spans="2:46">
      <c r="AG64" s="163"/>
      <c r="AH64" s="163"/>
    </row>
    <row r="65" spans="33:34">
      <c r="AG65" s="163"/>
      <c r="AH65" s="163"/>
    </row>
  </sheetData>
  <sheetProtection selectLockedCells="1"/>
  <mergeCells count="106">
    <mergeCell ref="C56:H57"/>
    <mergeCell ref="J56:P57"/>
    <mergeCell ref="S56:X57"/>
    <mergeCell ref="Z56:AK57"/>
    <mergeCell ref="C58:H59"/>
    <mergeCell ref="J58:P59"/>
    <mergeCell ref="S58:X59"/>
    <mergeCell ref="Z58:AK59"/>
    <mergeCell ref="B30:AL35"/>
    <mergeCell ref="B27:AL27"/>
    <mergeCell ref="B28:X28"/>
    <mergeCell ref="Y28:AL28"/>
    <mergeCell ref="B29:AL29"/>
    <mergeCell ref="V22:W22"/>
    <mergeCell ref="X22:Y22"/>
    <mergeCell ref="Z22:AB22"/>
    <mergeCell ref="AC22:AF22"/>
    <mergeCell ref="B23:AL23"/>
    <mergeCell ref="B24:AL24"/>
    <mergeCell ref="AC21:AF21"/>
    <mergeCell ref="C22:E22"/>
    <mergeCell ref="H22:J22"/>
    <mergeCell ref="L22:N22"/>
    <mergeCell ref="O22:Q22"/>
    <mergeCell ref="R22:S22"/>
    <mergeCell ref="T22:U22"/>
    <mergeCell ref="B25:AL25"/>
    <mergeCell ref="B26:AL26"/>
    <mergeCell ref="C21:E21"/>
    <mergeCell ref="H21:J21"/>
    <mergeCell ref="L21:N21"/>
    <mergeCell ref="O21:Q21"/>
    <mergeCell ref="R21:S21"/>
    <mergeCell ref="T21:U21"/>
    <mergeCell ref="V21:W21"/>
    <mergeCell ref="X21:Y21"/>
    <mergeCell ref="Z21:AB21"/>
    <mergeCell ref="AC19:AF19"/>
    <mergeCell ref="C20:E20"/>
    <mergeCell ref="H20:J20"/>
    <mergeCell ref="L20:N20"/>
    <mergeCell ref="O20:Q20"/>
    <mergeCell ref="R20:S20"/>
    <mergeCell ref="T20:U20"/>
    <mergeCell ref="V20:W20"/>
    <mergeCell ref="X20:Y20"/>
    <mergeCell ref="Z20:AB20"/>
    <mergeCell ref="AC20:AF20"/>
    <mergeCell ref="C19:E19"/>
    <mergeCell ref="H19:J19"/>
    <mergeCell ref="L19:N19"/>
    <mergeCell ref="O19:Q19"/>
    <mergeCell ref="R19:S19"/>
    <mergeCell ref="T19:U19"/>
    <mergeCell ref="V19:W19"/>
    <mergeCell ref="X19:Y19"/>
    <mergeCell ref="Z19:AB19"/>
    <mergeCell ref="V17:W17"/>
    <mergeCell ref="X17:Y17"/>
    <mergeCell ref="Z17:AB17"/>
    <mergeCell ref="AC17:AF17"/>
    <mergeCell ref="C18:E18"/>
    <mergeCell ref="H18:J18"/>
    <mergeCell ref="L18:N18"/>
    <mergeCell ref="O18:Q18"/>
    <mergeCell ref="R18:S18"/>
    <mergeCell ref="T18:U18"/>
    <mergeCell ref="C17:E17"/>
    <mergeCell ref="H17:J17"/>
    <mergeCell ref="L17:N17"/>
    <mergeCell ref="O17:Q17"/>
    <mergeCell ref="R17:S17"/>
    <mergeCell ref="T17:U17"/>
    <mergeCell ref="V18:W18"/>
    <mergeCell ref="X18:Y18"/>
    <mergeCell ref="Z18:AB18"/>
    <mergeCell ref="AC18:AF18"/>
    <mergeCell ref="B9:AL12"/>
    <mergeCell ref="B13:E16"/>
    <mergeCell ref="F13:G15"/>
    <mergeCell ref="H13:N15"/>
    <mergeCell ref="O13:Q16"/>
    <mergeCell ref="R13:S16"/>
    <mergeCell ref="T13:W15"/>
    <mergeCell ref="X13:AB15"/>
    <mergeCell ref="AF13:AJ15"/>
    <mergeCell ref="AK13:AL15"/>
    <mergeCell ref="H16:J16"/>
    <mergeCell ref="L16:N16"/>
    <mergeCell ref="T16:U16"/>
    <mergeCell ref="V16:W16"/>
    <mergeCell ref="X16:Y16"/>
    <mergeCell ref="Z16:AB16"/>
    <mergeCell ref="B1:S1"/>
    <mergeCell ref="Z1:AF1"/>
    <mergeCell ref="B2:I2"/>
    <mergeCell ref="J2:S2"/>
    <mergeCell ref="AJ2:AJ8"/>
    <mergeCell ref="AL2:AL8"/>
    <mergeCell ref="B3:E3"/>
    <mergeCell ref="W3:AA7"/>
    <mergeCell ref="AC3:AE8"/>
    <mergeCell ref="B4:E5"/>
    <mergeCell ref="B6:E6"/>
    <mergeCell ref="B7:E7"/>
    <mergeCell ref="B8:E8"/>
  </mergeCells>
  <dataValidations count="1">
    <dataValidation showInputMessage="1" showErrorMessage="1" sqref="X20:Y20"/>
  </dataValidations>
  <printOptions horizontalCentered="1"/>
  <pageMargins left="0" right="0" top="0" bottom="0" header="0" footer="0.31496062992125984"/>
  <pageSetup paperSize="9" scale="83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SOLID1!$A$1:$A$4</xm:f>
          </x14:formula1>
          <xm:sqref>W3:AA7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AJ10"/>
  <sheetViews>
    <sheetView workbookViewId="0">
      <selection activeCell="B19" sqref="B19"/>
    </sheetView>
  </sheetViews>
  <sheetFormatPr defaultRowHeight="15"/>
  <cols>
    <col min="1" max="1" width="8" style="1047" customWidth="1"/>
    <col min="2" max="2" width="42.28515625" style="1047" customWidth="1"/>
    <col min="3" max="3" width="13.85546875" style="1047" customWidth="1"/>
    <col min="4" max="4" width="23.140625" style="1047" bestFit="1" customWidth="1"/>
    <col min="5" max="5" width="28.140625" style="1047" bestFit="1" customWidth="1"/>
    <col min="6" max="6" width="10.7109375" style="1047" bestFit="1" customWidth="1"/>
    <col min="7" max="7" width="10.140625" style="1047" bestFit="1" customWidth="1"/>
    <col min="8" max="9" width="9.140625" style="1047"/>
    <col min="10" max="10" width="17.5703125" style="1047" bestFit="1" customWidth="1"/>
    <col min="11" max="11" width="17.7109375" style="1047" bestFit="1" customWidth="1"/>
    <col min="12" max="12" width="19.5703125" style="1047" bestFit="1" customWidth="1"/>
    <col min="13" max="13" width="16.7109375" style="1047" bestFit="1" customWidth="1"/>
    <col min="14" max="14" width="16.28515625" style="1047" bestFit="1" customWidth="1"/>
    <col min="15" max="15" width="22.140625" style="1047" bestFit="1" customWidth="1"/>
    <col min="16" max="16" width="17.42578125" style="1047" bestFit="1" customWidth="1"/>
    <col min="17" max="17" width="14.85546875" style="1047" bestFit="1" customWidth="1"/>
    <col min="18" max="18" width="13.85546875" style="1047" bestFit="1" customWidth="1"/>
    <col min="19" max="20" width="9.140625" style="1047"/>
    <col min="21" max="21" width="24" style="1047" customWidth="1"/>
    <col min="22" max="22" width="34.5703125" style="1047" bestFit="1" customWidth="1"/>
    <col min="23" max="23" width="9.140625" style="1047"/>
    <col min="24" max="24" width="12.85546875" style="1047" bestFit="1" customWidth="1"/>
    <col min="25" max="25" width="9.7109375" style="1047" bestFit="1" customWidth="1"/>
    <col min="26" max="26" width="9.140625" style="1047"/>
    <col min="27" max="27" width="28.140625" style="1047" bestFit="1" customWidth="1"/>
    <col min="28" max="28" width="11.140625" style="1047" bestFit="1" customWidth="1"/>
    <col min="29" max="29" width="10.7109375" style="1047" bestFit="1" customWidth="1"/>
    <col min="30" max="30" width="27.28515625" style="1047" bestFit="1" customWidth="1"/>
    <col min="31" max="31" width="54.5703125" style="1047" bestFit="1" customWidth="1"/>
    <col min="32" max="32" width="51.140625" style="1047" bestFit="1" customWidth="1"/>
    <col min="33" max="33" width="53.85546875" style="1047" bestFit="1" customWidth="1"/>
    <col min="34" max="34" width="35.42578125" style="1047" bestFit="1" customWidth="1"/>
    <col min="35" max="35" width="9.140625" style="1047"/>
    <col min="36" max="36" width="14.28515625" style="1047" bestFit="1" customWidth="1"/>
    <col min="37" max="16384" width="9.140625" style="1047"/>
  </cols>
  <sheetData>
    <row r="1" spans="1:36">
      <c r="A1" s="1047" t="s">
        <v>499</v>
      </c>
      <c r="B1" s="1048" t="s">
        <v>500</v>
      </c>
      <c r="C1" s="1047" t="s">
        <v>501</v>
      </c>
      <c r="D1" s="1047" t="s">
        <v>502</v>
      </c>
      <c r="E1" s="1047" t="s">
        <v>503</v>
      </c>
      <c r="F1" s="1047" t="s">
        <v>504</v>
      </c>
      <c r="G1" s="1047" t="s">
        <v>505</v>
      </c>
      <c r="H1" s="1047" t="s">
        <v>506</v>
      </c>
      <c r="I1" s="1047" t="s">
        <v>507</v>
      </c>
      <c r="J1" s="1047" t="s">
        <v>508</v>
      </c>
      <c r="K1" s="1047" t="s">
        <v>509</v>
      </c>
      <c r="L1" s="1047" t="s">
        <v>510</v>
      </c>
      <c r="M1" s="1047" t="s">
        <v>511</v>
      </c>
      <c r="N1" s="1047" t="s">
        <v>512</v>
      </c>
      <c r="O1" s="1047" t="s">
        <v>513</v>
      </c>
      <c r="P1" s="1047" t="s">
        <v>514</v>
      </c>
      <c r="Q1" s="1049" t="s">
        <v>515</v>
      </c>
      <c r="R1" s="1049" t="s">
        <v>698</v>
      </c>
      <c r="S1" s="1047" t="s">
        <v>516</v>
      </c>
      <c r="T1" s="1047" t="s">
        <v>517</v>
      </c>
      <c r="U1" s="1047" t="s">
        <v>518</v>
      </c>
      <c r="V1" s="1047" t="s">
        <v>519</v>
      </c>
      <c r="W1" s="1047" t="s">
        <v>520</v>
      </c>
      <c r="X1" s="1047" t="s">
        <v>521</v>
      </c>
      <c r="Y1" s="1047" t="s">
        <v>522</v>
      </c>
      <c r="Z1" s="1047" t="s">
        <v>523</v>
      </c>
      <c r="AA1" s="1047" t="s">
        <v>524</v>
      </c>
      <c r="AB1" s="1128" t="s">
        <v>525</v>
      </c>
      <c r="AC1" s="1047" t="s">
        <v>526</v>
      </c>
      <c r="AD1" s="1047" t="s">
        <v>527</v>
      </c>
      <c r="AE1" s="1128" t="s">
        <v>711</v>
      </c>
      <c r="AF1" s="1047" t="s">
        <v>528</v>
      </c>
      <c r="AG1" s="1047" t="s">
        <v>529</v>
      </c>
      <c r="AH1" s="1128" t="s">
        <v>530</v>
      </c>
      <c r="AI1" s="1128" t="s">
        <v>531</v>
      </c>
      <c r="AJ1" s="1047" t="s">
        <v>532</v>
      </c>
    </row>
    <row r="2" spans="1:36" ht="16.5" customHeight="1">
      <c r="A2" s="1047" t="s">
        <v>533</v>
      </c>
      <c r="B2" s="1050" t="s">
        <v>534</v>
      </c>
      <c r="C2" s="1047" t="s">
        <v>13</v>
      </c>
      <c r="D2" s="1047" t="s">
        <v>535</v>
      </c>
      <c r="E2" s="1047" t="s">
        <v>120</v>
      </c>
      <c r="F2" s="1047" t="s">
        <v>124</v>
      </c>
      <c r="G2" s="1047" t="s">
        <v>12</v>
      </c>
      <c r="H2" s="1047" t="s">
        <v>536</v>
      </c>
      <c r="I2" s="1047" t="s">
        <v>390</v>
      </c>
      <c r="J2" s="1047" t="s">
        <v>306</v>
      </c>
      <c r="K2" s="1047" t="s">
        <v>537</v>
      </c>
      <c r="L2" s="1047" t="s">
        <v>538</v>
      </c>
      <c r="M2" s="1047" t="s">
        <v>282</v>
      </c>
      <c r="N2" s="1047" t="s">
        <v>431</v>
      </c>
      <c r="O2" s="1047" t="s">
        <v>211</v>
      </c>
      <c r="P2" s="1047" t="s">
        <v>142</v>
      </c>
      <c r="Q2" s="1049" t="s">
        <v>539</v>
      </c>
      <c r="R2" s="1049" t="s">
        <v>540</v>
      </c>
      <c r="S2" s="1047" t="s">
        <v>122</v>
      </c>
      <c r="T2" s="1047" t="s">
        <v>121</v>
      </c>
      <c r="U2" s="1047" t="s">
        <v>307</v>
      </c>
      <c r="V2" s="1128" t="s">
        <v>541</v>
      </c>
      <c r="W2" s="1047" t="s">
        <v>449</v>
      </c>
      <c r="X2" s="1047" t="s">
        <v>542</v>
      </c>
      <c r="Y2" s="1047" t="s">
        <v>543</v>
      </c>
      <c r="Z2" s="1047" t="s">
        <v>347</v>
      </c>
      <c r="AA2" s="1047" t="s">
        <v>544</v>
      </c>
      <c r="AB2" s="1047" t="s">
        <v>545</v>
      </c>
      <c r="AC2" s="1047" t="s">
        <v>546</v>
      </c>
      <c r="AD2" s="1047" t="s">
        <v>547</v>
      </c>
      <c r="AE2" s="1047" t="s">
        <v>381</v>
      </c>
      <c r="AF2" s="1047" t="s">
        <v>548</v>
      </c>
      <c r="AG2" s="1047" t="s">
        <v>403</v>
      </c>
      <c r="AH2" s="1047" t="s">
        <v>371</v>
      </c>
      <c r="AI2" s="1050" t="s">
        <v>549</v>
      </c>
      <c r="AJ2" s="1047" t="s">
        <v>117</v>
      </c>
    </row>
    <row r="3" spans="1:36">
      <c r="A3" s="1047" t="s">
        <v>550</v>
      </c>
      <c r="B3" s="1048" t="s">
        <v>551</v>
      </c>
      <c r="C3" s="1047" t="s">
        <v>552</v>
      </c>
      <c r="D3" s="1047" t="s">
        <v>553</v>
      </c>
      <c r="E3" s="1047" t="s">
        <v>554</v>
      </c>
      <c r="F3" s="1047" t="s">
        <v>555</v>
      </c>
      <c r="G3" s="1047" t="s">
        <v>556</v>
      </c>
      <c r="H3" s="1047" t="s">
        <v>557</v>
      </c>
      <c r="I3" s="1047" t="s">
        <v>558</v>
      </c>
      <c r="J3" s="1047" t="s">
        <v>559</v>
      </c>
      <c r="K3" s="1047" t="s">
        <v>560</v>
      </c>
      <c r="L3" s="1047" t="s">
        <v>561</v>
      </c>
      <c r="M3" s="1047" t="s">
        <v>562</v>
      </c>
      <c r="N3" s="1047" t="s">
        <v>563</v>
      </c>
      <c r="O3" s="1047" t="s">
        <v>564</v>
      </c>
      <c r="P3" s="1047" t="s">
        <v>565</v>
      </c>
      <c r="Q3" s="1049" t="s">
        <v>566</v>
      </c>
      <c r="R3" s="1049" t="s">
        <v>567</v>
      </c>
      <c r="S3" s="1047" t="s">
        <v>568</v>
      </c>
      <c r="T3" s="1047" t="s">
        <v>569</v>
      </c>
      <c r="U3" s="1047" t="s">
        <v>570</v>
      </c>
      <c r="V3" s="1047" t="s">
        <v>571</v>
      </c>
      <c r="W3" s="1047" t="s">
        <v>572</v>
      </c>
      <c r="X3" s="1047" t="s">
        <v>573</v>
      </c>
      <c r="Y3" s="1047" t="s">
        <v>574</v>
      </c>
      <c r="Z3" s="1047" t="s">
        <v>575</v>
      </c>
      <c r="AA3" s="1047" t="s">
        <v>576</v>
      </c>
      <c r="AB3" s="1047" t="s">
        <v>577</v>
      </c>
      <c r="AC3" s="1047" t="s">
        <v>578</v>
      </c>
      <c r="AD3" s="1047" t="s">
        <v>579</v>
      </c>
      <c r="AE3" s="1047" t="s">
        <v>580</v>
      </c>
      <c r="AF3" s="1047" t="s">
        <v>581</v>
      </c>
      <c r="AG3" s="1047" t="s">
        <v>582</v>
      </c>
      <c r="AH3" s="1047" t="s">
        <v>583</v>
      </c>
      <c r="AI3" s="1047" t="s">
        <v>584</v>
      </c>
      <c r="AJ3" s="1047" t="s">
        <v>585</v>
      </c>
    </row>
    <row r="4" spans="1:36">
      <c r="A4" s="1128" t="s">
        <v>635</v>
      </c>
      <c r="B4" s="1134" t="s">
        <v>687</v>
      </c>
      <c r="C4" t="s">
        <v>660</v>
      </c>
      <c r="D4" s="1128" t="s">
        <v>688</v>
      </c>
      <c r="E4" s="1128" t="s">
        <v>689</v>
      </c>
      <c r="F4" s="1128" t="s">
        <v>690</v>
      </c>
      <c r="G4" t="s">
        <v>661</v>
      </c>
      <c r="H4" s="1128" t="s">
        <v>691</v>
      </c>
      <c r="I4" s="1128" t="s">
        <v>692</v>
      </c>
      <c r="J4" s="1047" t="s">
        <v>508</v>
      </c>
      <c r="K4" s="1128" t="s">
        <v>664</v>
      </c>
      <c r="L4" s="1128" t="s">
        <v>693</v>
      </c>
      <c r="M4" s="1128" t="s">
        <v>695</v>
      </c>
      <c r="N4" s="1128" t="s">
        <v>671</v>
      </c>
      <c r="O4" s="1128" t="s">
        <v>714</v>
      </c>
      <c r="P4" s="1128" t="s">
        <v>694</v>
      </c>
      <c r="Q4" s="1128" t="s">
        <v>696</v>
      </c>
      <c r="R4" s="1128" t="s">
        <v>697</v>
      </c>
      <c r="S4" s="1128" t="s">
        <v>699</v>
      </c>
      <c r="T4" s="1128" t="s">
        <v>700</v>
      </c>
      <c r="U4" s="1128" t="s">
        <v>701</v>
      </c>
      <c r="V4" s="1128" t="s">
        <v>702</v>
      </c>
      <c r="W4" s="1128" t="s">
        <v>703</v>
      </c>
      <c r="X4" s="1128" t="s">
        <v>704</v>
      </c>
      <c r="Y4" s="1128" t="s">
        <v>705</v>
      </c>
      <c r="Z4" s="1128" t="s">
        <v>706</v>
      </c>
      <c r="AA4" s="1128" t="s">
        <v>707</v>
      </c>
      <c r="AB4" s="1128" t="s">
        <v>708</v>
      </c>
      <c r="AC4" s="1128" t="s">
        <v>709</v>
      </c>
      <c r="AD4" s="1128" t="s">
        <v>710</v>
      </c>
      <c r="AE4" s="1128" t="s">
        <v>712</v>
      </c>
      <c r="AF4" s="1128" t="s">
        <v>713</v>
      </c>
      <c r="AG4" s="1128" t="s">
        <v>715</v>
      </c>
      <c r="AH4" s="1128" t="s">
        <v>716</v>
      </c>
      <c r="AI4" s="1128" t="s">
        <v>717</v>
      </c>
      <c r="AJ4" s="1128" t="s">
        <v>718</v>
      </c>
    </row>
    <row r="7" spans="1:36" ht="18" customHeight="1">
      <c r="B7" s="312"/>
      <c r="C7" s="312"/>
      <c r="D7" s="312"/>
    </row>
    <row r="8" spans="1:36">
      <c r="B8" s="312"/>
      <c r="C8" s="312"/>
      <c r="D8" s="312"/>
    </row>
    <row r="9" spans="1:36">
      <c r="B9" s="312"/>
      <c r="C9" s="312"/>
      <c r="D9" s="312"/>
    </row>
    <row r="10" spans="1:36">
      <c r="B10" s="312"/>
      <c r="C10" s="312"/>
      <c r="D10" s="312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pageSetUpPr fitToPage="1"/>
  </sheetPr>
  <dimension ref="B1:AZ67"/>
  <sheetViews>
    <sheetView view="pageBreakPreview" zoomScale="85" zoomScaleNormal="100" zoomScaleSheetLayoutView="85" workbookViewId="0">
      <selection activeCell="C17" sqref="C17:AS21"/>
    </sheetView>
  </sheetViews>
  <sheetFormatPr defaultRowHeight="12.75"/>
  <cols>
    <col min="1" max="1" width="18.7109375" style="80" customWidth="1"/>
    <col min="2" max="2" width="2.140625" style="80" customWidth="1"/>
    <col min="3" max="3" width="3" style="80" customWidth="1"/>
    <col min="4" max="4" width="2.7109375" style="80" customWidth="1"/>
    <col min="5" max="5" width="8.85546875" style="80" customWidth="1"/>
    <col min="6" max="6" width="6.28515625" style="80" customWidth="1"/>
    <col min="7" max="7" width="8" style="80" customWidth="1"/>
    <col min="8" max="8" width="13.42578125" style="80" customWidth="1"/>
    <col min="9" max="9" width="5.42578125" style="80" customWidth="1"/>
    <col min="10" max="10" width="5" style="80" customWidth="1"/>
    <col min="11" max="11" width="1.7109375" style="80" customWidth="1"/>
    <col min="12" max="12" width="3.42578125" style="80" customWidth="1"/>
    <col min="13" max="13" width="3.5703125" style="80" customWidth="1"/>
    <col min="14" max="14" width="6.140625" style="80" customWidth="1"/>
    <col min="15" max="15" width="1.85546875" style="80" customWidth="1"/>
    <col min="16" max="16" width="1.42578125" style="80" customWidth="1"/>
    <col min="17" max="17" width="1" style="80" hidden="1" customWidth="1"/>
    <col min="18" max="18" width="3.28515625" style="80" customWidth="1"/>
    <col min="19" max="19" width="3.7109375" style="80" customWidth="1"/>
    <col min="20" max="20" width="4.85546875" style="80" customWidth="1"/>
    <col min="21" max="21" width="2.7109375" style="80" customWidth="1"/>
    <col min="22" max="22" width="16" style="80" customWidth="1"/>
    <col min="23" max="23" width="4.140625" style="80" customWidth="1"/>
    <col min="24" max="24" width="3.28515625" style="80" customWidth="1"/>
    <col min="25" max="25" width="7.42578125" style="80" customWidth="1"/>
    <col min="26" max="26" width="4.140625" style="80" customWidth="1"/>
    <col min="27" max="27" width="1" style="80" customWidth="1"/>
    <col min="28" max="28" width="1.28515625" style="80" hidden="1" customWidth="1"/>
    <col min="29" max="29" width="4.28515625" style="80" customWidth="1"/>
    <col min="30" max="30" width="0.85546875" style="80" customWidth="1"/>
    <col min="31" max="31" width="3.85546875" style="80" hidden="1" customWidth="1"/>
    <col min="32" max="32" width="2.7109375" style="80" hidden="1" customWidth="1"/>
    <col min="33" max="33" width="1.28515625" style="80" hidden="1" customWidth="1"/>
    <col min="34" max="34" width="0.5703125" style="80" hidden="1" customWidth="1"/>
    <col min="35" max="35" width="2.7109375" style="80" hidden="1" customWidth="1"/>
    <col min="36" max="36" width="0.5703125" style="80" customWidth="1"/>
    <col min="37" max="37" width="0.7109375" style="80" customWidth="1"/>
    <col min="38" max="38" width="1.5703125" style="80" customWidth="1"/>
    <col min="39" max="39" width="2.7109375" style="80" customWidth="1"/>
    <col min="40" max="40" width="3.140625" style="80" customWidth="1"/>
    <col min="41" max="41" width="2.7109375" style="80" customWidth="1"/>
    <col min="42" max="42" width="3.85546875" style="80" customWidth="1"/>
    <col min="43" max="43" width="4" style="80" customWidth="1"/>
    <col min="44" max="44" width="4.7109375" style="80" customWidth="1"/>
    <col min="45" max="45" width="4.5703125" style="80" customWidth="1"/>
    <col min="46" max="66" width="2.7109375" style="80" customWidth="1"/>
    <col min="67" max="67" width="5.28515625" style="80" bestFit="1" customWidth="1"/>
    <col min="68" max="68" width="21.85546875" style="80" bestFit="1" customWidth="1"/>
    <col min="69" max="69" width="5.5703125" style="80" bestFit="1" customWidth="1"/>
    <col min="70" max="70" width="18.140625" style="80" bestFit="1" customWidth="1"/>
    <col min="71" max="71" width="5.28515625" style="80" bestFit="1" customWidth="1"/>
    <col min="72" max="72" width="22.140625" style="80" bestFit="1" customWidth="1"/>
    <col min="73" max="73" width="5.5703125" style="80" bestFit="1" customWidth="1"/>
    <col min="74" max="104" width="5.7109375" style="80" customWidth="1"/>
    <col min="105" max="248" width="9.140625" style="80"/>
    <col min="249" max="249" width="18.7109375" style="80" customWidth="1"/>
    <col min="250" max="250" width="2.140625" style="80" customWidth="1"/>
    <col min="251" max="251" width="3" style="80" customWidth="1"/>
    <col min="252" max="252" width="2.7109375" style="80" customWidth="1"/>
    <col min="253" max="254" width="3.28515625" style="80" customWidth="1"/>
    <col min="255" max="255" width="1.42578125" style="80" customWidth="1"/>
    <col min="256" max="256" width="3.5703125" style="80" customWidth="1"/>
    <col min="257" max="257" width="4" style="80" customWidth="1"/>
    <col min="258" max="258" width="1.28515625" style="80" customWidth="1"/>
    <col min="259" max="259" width="1.7109375" style="80" customWidth="1"/>
    <col min="260" max="260" width="6.5703125" style="80" customWidth="1"/>
    <col min="261" max="261" width="3.28515625" style="80" customWidth="1"/>
    <col min="262" max="262" width="1.7109375" style="80" customWidth="1"/>
    <col min="263" max="263" width="1.85546875" style="80" customWidth="1"/>
    <col min="264" max="264" width="2.7109375" style="80" customWidth="1"/>
    <col min="265" max="265" width="1.85546875" style="80" customWidth="1"/>
    <col min="266" max="271" width="3.28515625" style="80" customWidth="1"/>
    <col min="272" max="272" width="2.140625" style="80" customWidth="1"/>
    <col min="273" max="273" width="2.7109375" style="80" customWidth="1"/>
    <col min="274" max="274" width="2.5703125" style="80" customWidth="1"/>
    <col min="275" max="275" width="1.28515625" style="80" customWidth="1"/>
    <col min="276" max="276" width="1" style="80" customWidth="1"/>
    <col min="277" max="277" width="2.7109375" style="80" customWidth="1"/>
    <col min="278" max="278" width="4.5703125" style="80" customWidth="1"/>
    <col min="279" max="279" width="5.28515625" style="80" customWidth="1"/>
    <col min="280" max="280" width="5.140625" style="80" customWidth="1"/>
    <col min="281" max="281" width="1.85546875" style="80" customWidth="1"/>
    <col min="282" max="282" width="0.7109375" style="80" customWidth="1"/>
    <col min="283" max="283" width="2.28515625" style="80" customWidth="1"/>
    <col min="284" max="284" width="1.7109375" style="80" customWidth="1"/>
    <col min="285" max="286" width="2.7109375" style="80" customWidth="1"/>
    <col min="287" max="287" width="5.7109375" style="80" customWidth="1"/>
    <col min="288" max="322" width="2.7109375" style="80" customWidth="1"/>
    <col min="323" max="323" width="5.28515625" style="80" bestFit="1" customWidth="1"/>
    <col min="324" max="324" width="21.85546875" style="80" bestFit="1" customWidth="1"/>
    <col min="325" max="325" width="5.5703125" style="80" bestFit="1" customWidth="1"/>
    <col min="326" max="326" width="18.140625" style="80" bestFit="1" customWidth="1"/>
    <col min="327" max="327" width="5.28515625" style="80" bestFit="1" customWidth="1"/>
    <col min="328" max="328" width="22.140625" style="80" bestFit="1" customWidth="1"/>
    <col min="329" max="329" width="5.5703125" style="80" bestFit="1" customWidth="1"/>
    <col min="330" max="360" width="5.7109375" style="80" customWidth="1"/>
    <col min="361" max="504" width="9.140625" style="80"/>
    <col min="505" max="505" width="18.7109375" style="80" customWidth="1"/>
    <col min="506" max="506" width="2.140625" style="80" customWidth="1"/>
    <col min="507" max="507" width="3" style="80" customWidth="1"/>
    <col min="508" max="508" width="2.7109375" style="80" customWidth="1"/>
    <col min="509" max="510" width="3.28515625" style="80" customWidth="1"/>
    <col min="511" max="511" width="1.42578125" style="80" customWidth="1"/>
    <col min="512" max="512" width="3.5703125" style="80" customWidth="1"/>
    <col min="513" max="513" width="4" style="80" customWidth="1"/>
    <col min="514" max="514" width="1.28515625" style="80" customWidth="1"/>
    <col min="515" max="515" width="1.7109375" style="80" customWidth="1"/>
    <col min="516" max="516" width="6.5703125" style="80" customWidth="1"/>
    <col min="517" max="517" width="3.28515625" style="80" customWidth="1"/>
    <col min="518" max="518" width="1.7109375" style="80" customWidth="1"/>
    <col min="519" max="519" width="1.85546875" style="80" customWidth="1"/>
    <col min="520" max="520" width="2.7109375" style="80" customWidth="1"/>
    <col min="521" max="521" width="1.85546875" style="80" customWidth="1"/>
    <col min="522" max="527" width="3.28515625" style="80" customWidth="1"/>
    <col min="528" max="528" width="2.140625" style="80" customWidth="1"/>
    <col min="529" max="529" width="2.7109375" style="80" customWidth="1"/>
    <col min="530" max="530" width="2.5703125" style="80" customWidth="1"/>
    <col min="531" max="531" width="1.28515625" style="80" customWidth="1"/>
    <col min="532" max="532" width="1" style="80" customWidth="1"/>
    <col min="533" max="533" width="2.7109375" style="80" customWidth="1"/>
    <col min="534" max="534" width="4.5703125" style="80" customWidth="1"/>
    <col min="535" max="535" width="5.28515625" style="80" customWidth="1"/>
    <col min="536" max="536" width="5.140625" style="80" customWidth="1"/>
    <col min="537" max="537" width="1.85546875" style="80" customWidth="1"/>
    <col min="538" max="538" width="0.7109375" style="80" customWidth="1"/>
    <col min="539" max="539" width="2.28515625" style="80" customWidth="1"/>
    <col min="540" max="540" width="1.7109375" style="80" customWidth="1"/>
    <col min="541" max="542" width="2.7109375" style="80" customWidth="1"/>
    <col min="543" max="543" width="5.7109375" style="80" customWidth="1"/>
    <col min="544" max="578" width="2.7109375" style="80" customWidth="1"/>
    <col min="579" max="579" width="5.28515625" style="80" bestFit="1" customWidth="1"/>
    <col min="580" max="580" width="21.85546875" style="80" bestFit="1" customWidth="1"/>
    <col min="581" max="581" width="5.5703125" style="80" bestFit="1" customWidth="1"/>
    <col min="582" max="582" width="18.140625" style="80" bestFit="1" customWidth="1"/>
    <col min="583" max="583" width="5.28515625" style="80" bestFit="1" customWidth="1"/>
    <col min="584" max="584" width="22.140625" style="80" bestFit="1" customWidth="1"/>
    <col min="585" max="585" width="5.5703125" style="80" bestFit="1" customWidth="1"/>
    <col min="586" max="616" width="5.7109375" style="80" customWidth="1"/>
    <col min="617" max="760" width="9.140625" style="80"/>
    <col min="761" max="761" width="18.7109375" style="80" customWidth="1"/>
    <col min="762" max="762" width="2.140625" style="80" customWidth="1"/>
    <col min="763" max="763" width="3" style="80" customWidth="1"/>
    <col min="764" max="764" width="2.7109375" style="80" customWidth="1"/>
    <col min="765" max="766" width="3.28515625" style="80" customWidth="1"/>
    <col min="767" max="767" width="1.42578125" style="80" customWidth="1"/>
    <col min="768" max="768" width="3.5703125" style="80" customWidth="1"/>
    <col min="769" max="769" width="4" style="80" customWidth="1"/>
    <col min="770" max="770" width="1.28515625" style="80" customWidth="1"/>
    <col min="771" max="771" width="1.7109375" style="80" customWidth="1"/>
    <col min="772" max="772" width="6.5703125" style="80" customWidth="1"/>
    <col min="773" max="773" width="3.28515625" style="80" customWidth="1"/>
    <col min="774" max="774" width="1.7109375" style="80" customWidth="1"/>
    <col min="775" max="775" width="1.85546875" style="80" customWidth="1"/>
    <col min="776" max="776" width="2.7109375" style="80" customWidth="1"/>
    <col min="777" max="777" width="1.85546875" style="80" customWidth="1"/>
    <col min="778" max="783" width="3.28515625" style="80" customWidth="1"/>
    <col min="784" max="784" width="2.140625" style="80" customWidth="1"/>
    <col min="785" max="785" width="2.7109375" style="80" customWidth="1"/>
    <col min="786" max="786" width="2.5703125" style="80" customWidth="1"/>
    <col min="787" max="787" width="1.28515625" style="80" customWidth="1"/>
    <col min="788" max="788" width="1" style="80" customWidth="1"/>
    <col min="789" max="789" width="2.7109375" style="80" customWidth="1"/>
    <col min="790" max="790" width="4.5703125" style="80" customWidth="1"/>
    <col min="791" max="791" width="5.28515625" style="80" customWidth="1"/>
    <col min="792" max="792" width="5.140625" style="80" customWidth="1"/>
    <col min="793" max="793" width="1.85546875" style="80" customWidth="1"/>
    <col min="794" max="794" width="0.7109375" style="80" customWidth="1"/>
    <col min="795" max="795" width="2.28515625" style="80" customWidth="1"/>
    <col min="796" max="796" width="1.7109375" style="80" customWidth="1"/>
    <col min="797" max="798" width="2.7109375" style="80" customWidth="1"/>
    <col min="799" max="799" width="5.7109375" style="80" customWidth="1"/>
    <col min="800" max="834" width="2.7109375" style="80" customWidth="1"/>
    <col min="835" max="835" width="5.28515625" style="80" bestFit="1" customWidth="1"/>
    <col min="836" max="836" width="21.85546875" style="80" bestFit="1" customWidth="1"/>
    <col min="837" max="837" width="5.5703125" style="80" bestFit="1" customWidth="1"/>
    <col min="838" max="838" width="18.140625" style="80" bestFit="1" customWidth="1"/>
    <col min="839" max="839" width="5.28515625" style="80" bestFit="1" customWidth="1"/>
    <col min="840" max="840" width="22.140625" style="80" bestFit="1" customWidth="1"/>
    <col min="841" max="841" width="5.5703125" style="80" bestFit="1" customWidth="1"/>
    <col min="842" max="872" width="5.7109375" style="80" customWidth="1"/>
    <col min="873" max="1016" width="9.140625" style="80"/>
    <col min="1017" max="1017" width="18.7109375" style="80" customWidth="1"/>
    <col min="1018" max="1018" width="2.140625" style="80" customWidth="1"/>
    <col min="1019" max="1019" width="3" style="80" customWidth="1"/>
    <col min="1020" max="1020" width="2.7109375" style="80" customWidth="1"/>
    <col min="1021" max="1022" width="3.28515625" style="80" customWidth="1"/>
    <col min="1023" max="1023" width="1.42578125" style="80" customWidth="1"/>
    <col min="1024" max="1024" width="3.5703125" style="80" customWidth="1"/>
    <col min="1025" max="1025" width="4" style="80" customWidth="1"/>
    <col min="1026" max="1026" width="1.28515625" style="80" customWidth="1"/>
    <col min="1027" max="1027" width="1.7109375" style="80" customWidth="1"/>
    <col min="1028" max="1028" width="6.5703125" style="80" customWidth="1"/>
    <col min="1029" max="1029" width="3.28515625" style="80" customWidth="1"/>
    <col min="1030" max="1030" width="1.7109375" style="80" customWidth="1"/>
    <col min="1031" max="1031" width="1.85546875" style="80" customWidth="1"/>
    <col min="1032" max="1032" width="2.7109375" style="80" customWidth="1"/>
    <col min="1033" max="1033" width="1.85546875" style="80" customWidth="1"/>
    <col min="1034" max="1039" width="3.28515625" style="80" customWidth="1"/>
    <col min="1040" max="1040" width="2.140625" style="80" customWidth="1"/>
    <col min="1041" max="1041" width="2.7109375" style="80" customWidth="1"/>
    <col min="1042" max="1042" width="2.5703125" style="80" customWidth="1"/>
    <col min="1043" max="1043" width="1.28515625" style="80" customWidth="1"/>
    <col min="1044" max="1044" width="1" style="80" customWidth="1"/>
    <col min="1045" max="1045" width="2.7109375" style="80" customWidth="1"/>
    <col min="1046" max="1046" width="4.5703125" style="80" customWidth="1"/>
    <col min="1047" max="1047" width="5.28515625" style="80" customWidth="1"/>
    <col min="1048" max="1048" width="5.140625" style="80" customWidth="1"/>
    <col min="1049" max="1049" width="1.85546875" style="80" customWidth="1"/>
    <col min="1050" max="1050" width="0.7109375" style="80" customWidth="1"/>
    <col min="1051" max="1051" width="2.28515625" style="80" customWidth="1"/>
    <col min="1052" max="1052" width="1.7109375" style="80" customWidth="1"/>
    <col min="1053" max="1054" width="2.7109375" style="80" customWidth="1"/>
    <col min="1055" max="1055" width="5.7109375" style="80" customWidth="1"/>
    <col min="1056" max="1090" width="2.7109375" style="80" customWidth="1"/>
    <col min="1091" max="1091" width="5.28515625" style="80" bestFit="1" customWidth="1"/>
    <col min="1092" max="1092" width="21.85546875" style="80" bestFit="1" customWidth="1"/>
    <col min="1093" max="1093" width="5.5703125" style="80" bestFit="1" customWidth="1"/>
    <col min="1094" max="1094" width="18.140625" style="80" bestFit="1" customWidth="1"/>
    <col min="1095" max="1095" width="5.28515625" style="80" bestFit="1" customWidth="1"/>
    <col min="1096" max="1096" width="22.140625" style="80" bestFit="1" customWidth="1"/>
    <col min="1097" max="1097" width="5.5703125" style="80" bestFit="1" customWidth="1"/>
    <col min="1098" max="1128" width="5.7109375" style="80" customWidth="1"/>
    <col min="1129" max="1272" width="9.140625" style="80"/>
    <col min="1273" max="1273" width="18.7109375" style="80" customWidth="1"/>
    <col min="1274" max="1274" width="2.140625" style="80" customWidth="1"/>
    <col min="1275" max="1275" width="3" style="80" customWidth="1"/>
    <col min="1276" max="1276" width="2.7109375" style="80" customWidth="1"/>
    <col min="1277" max="1278" width="3.28515625" style="80" customWidth="1"/>
    <col min="1279" max="1279" width="1.42578125" style="80" customWidth="1"/>
    <col min="1280" max="1280" width="3.5703125" style="80" customWidth="1"/>
    <col min="1281" max="1281" width="4" style="80" customWidth="1"/>
    <col min="1282" max="1282" width="1.28515625" style="80" customWidth="1"/>
    <col min="1283" max="1283" width="1.7109375" style="80" customWidth="1"/>
    <col min="1284" max="1284" width="6.5703125" style="80" customWidth="1"/>
    <col min="1285" max="1285" width="3.28515625" style="80" customWidth="1"/>
    <col min="1286" max="1286" width="1.7109375" style="80" customWidth="1"/>
    <col min="1287" max="1287" width="1.85546875" style="80" customWidth="1"/>
    <col min="1288" max="1288" width="2.7109375" style="80" customWidth="1"/>
    <col min="1289" max="1289" width="1.85546875" style="80" customWidth="1"/>
    <col min="1290" max="1295" width="3.28515625" style="80" customWidth="1"/>
    <col min="1296" max="1296" width="2.140625" style="80" customWidth="1"/>
    <col min="1297" max="1297" width="2.7109375" style="80" customWidth="1"/>
    <col min="1298" max="1298" width="2.5703125" style="80" customWidth="1"/>
    <col min="1299" max="1299" width="1.28515625" style="80" customWidth="1"/>
    <col min="1300" max="1300" width="1" style="80" customWidth="1"/>
    <col min="1301" max="1301" width="2.7109375" style="80" customWidth="1"/>
    <col min="1302" max="1302" width="4.5703125" style="80" customWidth="1"/>
    <col min="1303" max="1303" width="5.28515625" style="80" customWidth="1"/>
    <col min="1304" max="1304" width="5.140625" style="80" customWidth="1"/>
    <col min="1305" max="1305" width="1.85546875" style="80" customWidth="1"/>
    <col min="1306" max="1306" width="0.7109375" style="80" customWidth="1"/>
    <col min="1307" max="1307" width="2.28515625" style="80" customWidth="1"/>
    <col min="1308" max="1308" width="1.7109375" style="80" customWidth="1"/>
    <col min="1309" max="1310" width="2.7109375" style="80" customWidth="1"/>
    <col min="1311" max="1311" width="5.7109375" style="80" customWidth="1"/>
    <col min="1312" max="1346" width="2.7109375" style="80" customWidth="1"/>
    <col min="1347" max="1347" width="5.28515625" style="80" bestFit="1" customWidth="1"/>
    <col min="1348" max="1348" width="21.85546875" style="80" bestFit="1" customWidth="1"/>
    <col min="1349" max="1349" width="5.5703125" style="80" bestFit="1" customWidth="1"/>
    <col min="1350" max="1350" width="18.140625" style="80" bestFit="1" customWidth="1"/>
    <col min="1351" max="1351" width="5.28515625" style="80" bestFit="1" customWidth="1"/>
    <col min="1352" max="1352" width="22.140625" style="80" bestFit="1" customWidth="1"/>
    <col min="1353" max="1353" width="5.5703125" style="80" bestFit="1" customWidth="1"/>
    <col min="1354" max="1384" width="5.7109375" style="80" customWidth="1"/>
    <col min="1385" max="1528" width="9.140625" style="80"/>
    <col min="1529" max="1529" width="18.7109375" style="80" customWidth="1"/>
    <col min="1530" max="1530" width="2.140625" style="80" customWidth="1"/>
    <col min="1531" max="1531" width="3" style="80" customWidth="1"/>
    <col min="1532" max="1532" width="2.7109375" style="80" customWidth="1"/>
    <col min="1533" max="1534" width="3.28515625" style="80" customWidth="1"/>
    <col min="1535" max="1535" width="1.42578125" style="80" customWidth="1"/>
    <col min="1536" max="1536" width="3.5703125" style="80" customWidth="1"/>
    <col min="1537" max="1537" width="4" style="80" customWidth="1"/>
    <col min="1538" max="1538" width="1.28515625" style="80" customWidth="1"/>
    <col min="1539" max="1539" width="1.7109375" style="80" customWidth="1"/>
    <col min="1540" max="1540" width="6.5703125" style="80" customWidth="1"/>
    <col min="1541" max="1541" width="3.28515625" style="80" customWidth="1"/>
    <col min="1542" max="1542" width="1.7109375" style="80" customWidth="1"/>
    <col min="1543" max="1543" width="1.85546875" style="80" customWidth="1"/>
    <col min="1544" max="1544" width="2.7109375" style="80" customWidth="1"/>
    <col min="1545" max="1545" width="1.85546875" style="80" customWidth="1"/>
    <col min="1546" max="1551" width="3.28515625" style="80" customWidth="1"/>
    <col min="1552" max="1552" width="2.140625" style="80" customWidth="1"/>
    <col min="1553" max="1553" width="2.7109375" style="80" customWidth="1"/>
    <col min="1554" max="1554" width="2.5703125" style="80" customWidth="1"/>
    <col min="1555" max="1555" width="1.28515625" style="80" customWidth="1"/>
    <col min="1556" max="1556" width="1" style="80" customWidth="1"/>
    <col min="1557" max="1557" width="2.7109375" style="80" customWidth="1"/>
    <col min="1558" max="1558" width="4.5703125" style="80" customWidth="1"/>
    <col min="1559" max="1559" width="5.28515625" style="80" customWidth="1"/>
    <col min="1560" max="1560" width="5.140625" style="80" customWidth="1"/>
    <col min="1561" max="1561" width="1.85546875" style="80" customWidth="1"/>
    <col min="1562" max="1562" width="0.7109375" style="80" customWidth="1"/>
    <col min="1563" max="1563" width="2.28515625" style="80" customWidth="1"/>
    <col min="1564" max="1564" width="1.7109375" style="80" customWidth="1"/>
    <col min="1565" max="1566" width="2.7109375" style="80" customWidth="1"/>
    <col min="1567" max="1567" width="5.7109375" style="80" customWidth="1"/>
    <col min="1568" max="1602" width="2.7109375" style="80" customWidth="1"/>
    <col min="1603" max="1603" width="5.28515625" style="80" bestFit="1" customWidth="1"/>
    <col min="1604" max="1604" width="21.85546875" style="80" bestFit="1" customWidth="1"/>
    <col min="1605" max="1605" width="5.5703125" style="80" bestFit="1" customWidth="1"/>
    <col min="1606" max="1606" width="18.140625" style="80" bestFit="1" customWidth="1"/>
    <col min="1607" max="1607" width="5.28515625" style="80" bestFit="1" customWidth="1"/>
    <col min="1608" max="1608" width="22.140625" style="80" bestFit="1" customWidth="1"/>
    <col min="1609" max="1609" width="5.5703125" style="80" bestFit="1" customWidth="1"/>
    <col min="1610" max="1640" width="5.7109375" style="80" customWidth="1"/>
    <col min="1641" max="1784" width="9.140625" style="80"/>
    <col min="1785" max="1785" width="18.7109375" style="80" customWidth="1"/>
    <col min="1786" max="1786" width="2.140625" style="80" customWidth="1"/>
    <col min="1787" max="1787" width="3" style="80" customWidth="1"/>
    <col min="1788" max="1788" width="2.7109375" style="80" customWidth="1"/>
    <col min="1789" max="1790" width="3.28515625" style="80" customWidth="1"/>
    <col min="1791" max="1791" width="1.42578125" style="80" customWidth="1"/>
    <col min="1792" max="1792" width="3.5703125" style="80" customWidth="1"/>
    <col min="1793" max="1793" width="4" style="80" customWidth="1"/>
    <col min="1794" max="1794" width="1.28515625" style="80" customWidth="1"/>
    <col min="1795" max="1795" width="1.7109375" style="80" customWidth="1"/>
    <col min="1796" max="1796" width="6.5703125" style="80" customWidth="1"/>
    <col min="1797" max="1797" width="3.28515625" style="80" customWidth="1"/>
    <col min="1798" max="1798" width="1.7109375" style="80" customWidth="1"/>
    <col min="1799" max="1799" width="1.85546875" style="80" customWidth="1"/>
    <col min="1800" max="1800" width="2.7109375" style="80" customWidth="1"/>
    <col min="1801" max="1801" width="1.85546875" style="80" customWidth="1"/>
    <col min="1802" max="1807" width="3.28515625" style="80" customWidth="1"/>
    <col min="1808" max="1808" width="2.140625" style="80" customWidth="1"/>
    <col min="1809" max="1809" width="2.7109375" style="80" customWidth="1"/>
    <col min="1810" max="1810" width="2.5703125" style="80" customWidth="1"/>
    <col min="1811" max="1811" width="1.28515625" style="80" customWidth="1"/>
    <col min="1812" max="1812" width="1" style="80" customWidth="1"/>
    <col min="1813" max="1813" width="2.7109375" style="80" customWidth="1"/>
    <col min="1814" max="1814" width="4.5703125" style="80" customWidth="1"/>
    <col min="1815" max="1815" width="5.28515625" style="80" customWidth="1"/>
    <col min="1816" max="1816" width="5.140625" style="80" customWidth="1"/>
    <col min="1817" max="1817" width="1.85546875" style="80" customWidth="1"/>
    <col min="1818" max="1818" width="0.7109375" style="80" customWidth="1"/>
    <col min="1819" max="1819" width="2.28515625" style="80" customWidth="1"/>
    <col min="1820" max="1820" width="1.7109375" style="80" customWidth="1"/>
    <col min="1821" max="1822" width="2.7109375" style="80" customWidth="1"/>
    <col min="1823" max="1823" width="5.7109375" style="80" customWidth="1"/>
    <col min="1824" max="1858" width="2.7109375" style="80" customWidth="1"/>
    <col min="1859" max="1859" width="5.28515625" style="80" bestFit="1" customWidth="1"/>
    <col min="1860" max="1860" width="21.85546875" style="80" bestFit="1" customWidth="1"/>
    <col min="1861" max="1861" width="5.5703125" style="80" bestFit="1" customWidth="1"/>
    <col min="1862" max="1862" width="18.140625" style="80" bestFit="1" customWidth="1"/>
    <col min="1863" max="1863" width="5.28515625" style="80" bestFit="1" customWidth="1"/>
    <col min="1864" max="1864" width="22.140625" style="80" bestFit="1" customWidth="1"/>
    <col min="1865" max="1865" width="5.5703125" style="80" bestFit="1" customWidth="1"/>
    <col min="1866" max="1896" width="5.7109375" style="80" customWidth="1"/>
    <col min="1897" max="2040" width="9.140625" style="80"/>
    <col min="2041" max="2041" width="18.7109375" style="80" customWidth="1"/>
    <col min="2042" max="2042" width="2.140625" style="80" customWidth="1"/>
    <col min="2043" max="2043" width="3" style="80" customWidth="1"/>
    <col min="2044" max="2044" width="2.7109375" style="80" customWidth="1"/>
    <col min="2045" max="2046" width="3.28515625" style="80" customWidth="1"/>
    <col min="2047" max="2047" width="1.42578125" style="80" customWidth="1"/>
    <col min="2048" max="2048" width="3.5703125" style="80" customWidth="1"/>
    <col min="2049" max="2049" width="4" style="80" customWidth="1"/>
    <col min="2050" max="2050" width="1.28515625" style="80" customWidth="1"/>
    <col min="2051" max="2051" width="1.7109375" style="80" customWidth="1"/>
    <col min="2052" max="2052" width="6.5703125" style="80" customWidth="1"/>
    <col min="2053" max="2053" width="3.28515625" style="80" customWidth="1"/>
    <col min="2054" max="2054" width="1.7109375" style="80" customWidth="1"/>
    <col min="2055" max="2055" width="1.85546875" style="80" customWidth="1"/>
    <col min="2056" max="2056" width="2.7109375" style="80" customWidth="1"/>
    <col min="2057" max="2057" width="1.85546875" style="80" customWidth="1"/>
    <col min="2058" max="2063" width="3.28515625" style="80" customWidth="1"/>
    <col min="2064" max="2064" width="2.140625" style="80" customWidth="1"/>
    <col min="2065" max="2065" width="2.7109375" style="80" customWidth="1"/>
    <col min="2066" max="2066" width="2.5703125" style="80" customWidth="1"/>
    <col min="2067" max="2067" width="1.28515625" style="80" customWidth="1"/>
    <col min="2068" max="2068" width="1" style="80" customWidth="1"/>
    <col min="2069" max="2069" width="2.7109375" style="80" customWidth="1"/>
    <col min="2070" max="2070" width="4.5703125" style="80" customWidth="1"/>
    <col min="2071" max="2071" width="5.28515625" style="80" customWidth="1"/>
    <col min="2072" max="2072" width="5.140625" style="80" customWidth="1"/>
    <col min="2073" max="2073" width="1.85546875" style="80" customWidth="1"/>
    <col min="2074" max="2074" width="0.7109375" style="80" customWidth="1"/>
    <col min="2075" max="2075" width="2.28515625" style="80" customWidth="1"/>
    <col min="2076" max="2076" width="1.7109375" style="80" customWidth="1"/>
    <col min="2077" max="2078" width="2.7109375" style="80" customWidth="1"/>
    <col min="2079" max="2079" width="5.7109375" style="80" customWidth="1"/>
    <col min="2080" max="2114" width="2.7109375" style="80" customWidth="1"/>
    <col min="2115" max="2115" width="5.28515625" style="80" bestFit="1" customWidth="1"/>
    <col min="2116" max="2116" width="21.85546875" style="80" bestFit="1" customWidth="1"/>
    <col min="2117" max="2117" width="5.5703125" style="80" bestFit="1" customWidth="1"/>
    <col min="2118" max="2118" width="18.140625" style="80" bestFit="1" customWidth="1"/>
    <col min="2119" max="2119" width="5.28515625" style="80" bestFit="1" customWidth="1"/>
    <col min="2120" max="2120" width="22.140625" style="80" bestFit="1" customWidth="1"/>
    <col min="2121" max="2121" width="5.5703125" style="80" bestFit="1" customWidth="1"/>
    <col min="2122" max="2152" width="5.7109375" style="80" customWidth="1"/>
    <col min="2153" max="2296" width="9.140625" style="80"/>
    <col min="2297" max="2297" width="18.7109375" style="80" customWidth="1"/>
    <col min="2298" max="2298" width="2.140625" style="80" customWidth="1"/>
    <col min="2299" max="2299" width="3" style="80" customWidth="1"/>
    <col min="2300" max="2300" width="2.7109375" style="80" customWidth="1"/>
    <col min="2301" max="2302" width="3.28515625" style="80" customWidth="1"/>
    <col min="2303" max="2303" width="1.42578125" style="80" customWidth="1"/>
    <col min="2304" max="2304" width="3.5703125" style="80" customWidth="1"/>
    <col min="2305" max="2305" width="4" style="80" customWidth="1"/>
    <col min="2306" max="2306" width="1.28515625" style="80" customWidth="1"/>
    <col min="2307" max="2307" width="1.7109375" style="80" customWidth="1"/>
    <col min="2308" max="2308" width="6.5703125" style="80" customWidth="1"/>
    <col min="2309" max="2309" width="3.28515625" style="80" customWidth="1"/>
    <col min="2310" max="2310" width="1.7109375" style="80" customWidth="1"/>
    <col min="2311" max="2311" width="1.85546875" style="80" customWidth="1"/>
    <col min="2312" max="2312" width="2.7109375" style="80" customWidth="1"/>
    <col min="2313" max="2313" width="1.85546875" style="80" customWidth="1"/>
    <col min="2314" max="2319" width="3.28515625" style="80" customWidth="1"/>
    <col min="2320" max="2320" width="2.140625" style="80" customWidth="1"/>
    <col min="2321" max="2321" width="2.7109375" style="80" customWidth="1"/>
    <col min="2322" max="2322" width="2.5703125" style="80" customWidth="1"/>
    <col min="2323" max="2323" width="1.28515625" style="80" customWidth="1"/>
    <col min="2324" max="2324" width="1" style="80" customWidth="1"/>
    <col min="2325" max="2325" width="2.7109375" style="80" customWidth="1"/>
    <col min="2326" max="2326" width="4.5703125" style="80" customWidth="1"/>
    <col min="2327" max="2327" width="5.28515625" style="80" customWidth="1"/>
    <col min="2328" max="2328" width="5.140625" style="80" customWidth="1"/>
    <col min="2329" max="2329" width="1.85546875" style="80" customWidth="1"/>
    <col min="2330" max="2330" width="0.7109375" style="80" customWidth="1"/>
    <col min="2331" max="2331" width="2.28515625" style="80" customWidth="1"/>
    <col min="2332" max="2332" width="1.7109375" style="80" customWidth="1"/>
    <col min="2333" max="2334" width="2.7109375" style="80" customWidth="1"/>
    <col min="2335" max="2335" width="5.7109375" style="80" customWidth="1"/>
    <col min="2336" max="2370" width="2.7109375" style="80" customWidth="1"/>
    <col min="2371" max="2371" width="5.28515625" style="80" bestFit="1" customWidth="1"/>
    <col min="2372" max="2372" width="21.85546875" style="80" bestFit="1" customWidth="1"/>
    <col min="2373" max="2373" width="5.5703125" style="80" bestFit="1" customWidth="1"/>
    <col min="2374" max="2374" width="18.140625" style="80" bestFit="1" customWidth="1"/>
    <col min="2375" max="2375" width="5.28515625" style="80" bestFit="1" customWidth="1"/>
    <col min="2376" max="2376" width="22.140625" style="80" bestFit="1" customWidth="1"/>
    <col min="2377" max="2377" width="5.5703125" style="80" bestFit="1" customWidth="1"/>
    <col min="2378" max="2408" width="5.7109375" style="80" customWidth="1"/>
    <col min="2409" max="2552" width="9.140625" style="80"/>
    <col min="2553" max="2553" width="18.7109375" style="80" customWidth="1"/>
    <col min="2554" max="2554" width="2.140625" style="80" customWidth="1"/>
    <col min="2555" max="2555" width="3" style="80" customWidth="1"/>
    <col min="2556" max="2556" width="2.7109375" style="80" customWidth="1"/>
    <col min="2557" max="2558" width="3.28515625" style="80" customWidth="1"/>
    <col min="2559" max="2559" width="1.42578125" style="80" customWidth="1"/>
    <col min="2560" max="2560" width="3.5703125" style="80" customWidth="1"/>
    <col min="2561" max="2561" width="4" style="80" customWidth="1"/>
    <col min="2562" max="2562" width="1.28515625" style="80" customWidth="1"/>
    <col min="2563" max="2563" width="1.7109375" style="80" customWidth="1"/>
    <col min="2564" max="2564" width="6.5703125" style="80" customWidth="1"/>
    <col min="2565" max="2565" width="3.28515625" style="80" customWidth="1"/>
    <col min="2566" max="2566" width="1.7109375" style="80" customWidth="1"/>
    <col min="2567" max="2567" width="1.85546875" style="80" customWidth="1"/>
    <col min="2568" max="2568" width="2.7109375" style="80" customWidth="1"/>
    <col min="2569" max="2569" width="1.85546875" style="80" customWidth="1"/>
    <col min="2570" max="2575" width="3.28515625" style="80" customWidth="1"/>
    <col min="2576" max="2576" width="2.140625" style="80" customWidth="1"/>
    <col min="2577" max="2577" width="2.7109375" style="80" customWidth="1"/>
    <col min="2578" max="2578" width="2.5703125" style="80" customWidth="1"/>
    <col min="2579" max="2579" width="1.28515625" style="80" customWidth="1"/>
    <col min="2580" max="2580" width="1" style="80" customWidth="1"/>
    <col min="2581" max="2581" width="2.7109375" style="80" customWidth="1"/>
    <col min="2582" max="2582" width="4.5703125" style="80" customWidth="1"/>
    <col min="2583" max="2583" width="5.28515625" style="80" customWidth="1"/>
    <col min="2584" max="2584" width="5.140625" style="80" customWidth="1"/>
    <col min="2585" max="2585" width="1.85546875" style="80" customWidth="1"/>
    <col min="2586" max="2586" width="0.7109375" style="80" customWidth="1"/>
    <col min="2587" max="2587" width="2.28515625" style="80" customWidth="1"/>
    <col min="2588" max="2588" width="1.7109375" style="80" customWidth="1"/>
    <col min="2589" max="2590" width="2.7109375" style="80" customWidth="1"/>
    <col min="2591" max="2591" width="5.7109375" style="80" customWidth="1"/>
    <col min="2592" max="2626" width="2.7109375" style="80" customWidth="1"/>
    <col min="2627" max="2627" width="5.28515625" style="80" bestFit="1" customWidth="1"/>
    <col min="2628" max="2628" width="21.85546875" style="80" bestFit="1" customWidth="1"/>
    <col min="2629" max="2629" width="5.5703125" style="80" bestFit="1" customWidth="1"/>
    <col min="2630" max="2630" width="18.140625" style="80" bestFit="1" customWidth="1"/>
    <col min="2631" max="2631" width="5.28515625" style="80" bestFit="1" customWidth="1"/>
    <col min="2632" max="2632" width="22.140625" style="80" bestFit="1" customWidth="1"/>
    <col min="2633" max="2633" width="5.5703125" style="80" bestFit="1" customWidth="1"/>
    <col min="2634" max="2664" width="5.7109375" style="80" customWidth="1"/>
    <col min="2665" max="2808" width="9.140625" style="80"/>
    <col min="2809" max="2809" width="18.7109375" style="80" customWidth="1"/>
    <col min="2810" max="2810" width="2.140625" style="80" customWidth="1"/>
    <col min="2811" max="2811" width="3" style="80" customWidth="1"/>
    <col min="2812" max="2812" width="2.7109375" style="80" customWidth="1"/>
    <col min="2813" max="2814" width="3.28515625" style="80" customWidth="1"/>
    <col min="2815" max="2815" width="1.42578125" style="80" customWidth="1"/>
    <col min="2816" max="2816" width="3.5703125" style="80" customWidth="1"/>
    <col min="2817" max="2817" width="4" style="80" customWidth="1"/>
    <col min="2818" max="2818" width="1.28515625" style="80" customWidth="1"/>
    <col min="2819" max="2819" width="1.7109375" style="80" customWidth="1"/>
    <col min="2820" max="2820" width="6.5703125" style="80" customWidth="1"/>
    <col min="2821" max="2821" width="3.28515625" style="80" customWidth="1"/>
    <col min="2822" max="2822" width="1.7109375" style="80" customWidth="1"/>
    <col min="2823" max="2823" width="1.85546875" style="80" customWidth="1"/>
    <col min="2824" max="2824" width="2.7109375" style="80" customWidth="1"/>
    <col min="2825" max="2825" width="1.85546875" style="80" customWidth="1"/>
    <col min="2826" max="2831" width="3.28515625" style="80" customWidth="1"/>
    <col min="2832" max="2832" width="2.140625" style="80" customWidth="1"/>
    <col min="2833" max="2833" width="2.7109375" style="80" customWidth="1"/>
    <col min="2834" max="2834" width="2.5703125" style="80" customWidth="1"/>
    <col min="2835" max="2835" width="1.28515625" style="80" customWidth="1"/>
    <col min="2836" max="2836" width="1" style="80" customWidth="1"/>
    <col min="2837" max="2837" width="2.7109375" style="80" customWidth="1"/>
    <col min="2838" max="2838" width="4.5703125" style="80" customWidth="1"/>
    <col min="2839" max="2839" width="5.28515625" style="80" customWidth="1"/>
    <col min="2840" max="2840" width="5.140625" style="80" customWidth="1"/>
    <col min="2841" max="2841" width="1.85546875" style="80" customWidth="1"/>
    <col min="2842" max="2842" width="0.7109375" style="80" customWidth="1"/>
    <col min="2843" max="2843" width="2.28515625" style="80" customWidth="1"/>
    <col min="2844" max="2844" width="1.7109375" style="80" customWidth="1"/>
    <col min="2845" max="2846" width="2.7109375" style="80" customWidth="1"/>
    <col min="2847" max="2847" width="5.7109375" style="80" customWidth="1"/>
    <col min="2848" max="2882" width="2.7109375" style="80" customWidth="1"/>
    <col min="2883" max="2883" width="5.28515625" style="80" bestFit="1" customWidth="1"/>
    <col min="2884" max="2884" width="21.85546875" style="80" bestFit="1" customWidth="1"/>
    <col min="2885" max="2885" width="5.5703125" style="80" bestFit="1" customWidth="1"/>
    <col min="2886" max="2886" width="18.140625" style="80" bestFit="1" customWidth="1"/>
    <col min="2887" max="2887" width="5.28515625" style="80" bestFit="1" customWidth="1"/>
    <col min="2888" max="2888" width="22.140625" style="80" bestFit="1" customWidth="1"/>
    <col min="2889" max="2889" width="5.5703125" style="80" bestFit="1" customWidth="1"/>
    <col min="2890" max="2920" width="5.7109375" style="80" customWidth="1"/>
    <col min="2921" max="3064" width="9.140625" style="80"/>
    <col min="3065" max="3065" width="18.7109375" style="80" customWidth="1"/>
    <col min="3066" max="3066" width="2.140625" style="80" customWidth="1"/>
    <col min="3067" max="3067" width="3" style="80" customWidth="1"/>
    <col min="3068" max="3068" width="2.7109375" style="80" customWidth="1"/>
    <col min="3069" max="3070" width="3.28515625" style="80" customWidth="1"/>
    <col min="3071" max="3071" width="1.42578125" style="80" customWidth="1"/>
    <col min="3072" max="3072" width="3.5703125" style="80" customWidth="1"/>
    <col min="3073" max="3073" width="4" style="80" customWidth="1"/>
    <col min="3074" max="3074" width="1.28515625" style="80" customWidth="1"/>
    <col min="3075" max="3075" width="1.7109375" style="80" customWidth="1"/>
    <col min="3076" max="3076" width="6.5703125" style="80" customWidth="1"/>
    <col min="3077" max="3077" width="3.28515625" style="80" customWidth="1"/>
    <col min="3078" max="3078" width="1.7109375" style="80" customWidth="1"/>
    <col min="3079" max="3079" width="1.85546875" style="80" customWidth="1"/>
    <col min="3080" max="3080" width="2.7109375" style="80" customWidth="1"/>
    <col min="3081" max="3081" width="1.85546875" style="80" customWidth="1"/>
    <col min="3082" max="3087" width="3.28515625" style="80" customWidth="1"/>
    <col min="3088" max="3088" width="2.140625" style="80" customWidth="1"/>
    <col min="3089" max="3089" width="2.7109375" style="80" customWidth="1"/>
    <col min="3090" max="3090" width="2.5703125" style="80" customWidth="1"/>
    <col min="3091" max="3091" width="1.28515625" style="80" customWidth="1"/>
    <col min="3092" max="3092" width="1" style="80" customWidth="1"/>
    <col min="3093" max="3093" width="2.7109375" style="80" customWidth="1"/>
    <col min="3094" max="3094" width="4.5703125" style="80" customWidth="1"/>
    <col min="3095" max="3095" width="5.28515625" style="80" customWidth="1"/>
    <col min="3096" max="3096" width="5.140625" style="80" customWidth="1"/>
    <col min="3097" max="3097" width="1.85546875" style="80" customWidth="1"/>
    <col min="3098" max="3098" width="0.7109375" style="80" customWidth="1"/>
    <col min="3099" max="3099" width="2.28515625" style="80" customWidth="1"/>
    <col min="3100" max="3100" width="1.7109375" style="80" customWidth="1"/>
    <col min="3101" max="3102" width="2.7109375" style="80" customWidth="1"/>
    <col min="3103" max="3103" width="5.7109375" style="80" customWidth="1"/>
    <col min="3104" max="3138" width="2.7109375" style="80" customWidth="1"/>
    <col min="3139" max="3139" width="5.28515625" style="80" bestFit="1" customWidth="1"/>
    <col min="3140" max="3140" width="21.85546875" style="80" bestFit="1" customWidth="1"/>
    <col min="3141" max="3141" width="5.5703125" style="80" bestFit="1" customWidth="1"/>
    <col min="3142" max="3142" width="18.140625" style="80" bestFit="1" customWidth="1"/>
    <col min="3143" max="3143" width="5.28515625" style="80" bestFit="1" customWidth="1"/>
    <col min="3144" max="3144" width="22.140625" style="80" bestFit="1" customWidth="1"/>
    <col min="3145" max="3145" width="5.5703125" style="80" bestFit="1" customWidth="1"/>
    <col min="3146" max="3176" width="5.7109375" style="80" customWidth="1"/>
    <col min="3177" max="3320" width="9.140625" style="80"/>
    <col min="3321" max="3321" width="18.7109375" style="80" customWidth="1"/>
    <col min="3322" max="3322" width="2.140625" style="80" customWidth="1"/>
    <col min="3323" max="3323" width="3" style="80" customWidth="1"/>
    <col min="3324" max="3324" width="2.7109375" style="80" customWidth="1"/>
    <col min="3325" max="3326" width="3.28515625" style="80" customWidth="1"/>
    <col min="3327" max="3327" width="1.42578125" style="80" customWidth="1"/>
    <col min="3328" max="3328" width="3.5703125" style="80" customWidth="1"/>
    <col min="3329" max="3329" width="4" style="80" customWidth="1"/>
    <col min="3330" max="3330" width="1.28515625" style="80" customWidth="1"/>
    <col min="3331" max="3331" width="1.7109375" style="80" customWidth="1"/>
    <col min="3332" max="3332" width="6.5703125" style="80" customWidth="1"/>
    <col min="3333" max="3333" width="3.28515625" style="80" customWidth="1"/>
    <col min="3334" max="3334" width="1.7109375" style="80" customWidth="1"/>
    <col min="3335" max="3335" width="1.85546875" style="80" customWidth="1"/>
    <col min="3336" max="3336" width="2.7109375" style="80" customWidth="1"/>
    <col min="3337" max="3337" width="1.85546875" style="80" customWidth="1"/>
    <col min="3338" max="3343" width="3.28515625" style="80" customWidth="1"/>
    <col min="3344" max="3344" width="2.140625" style="80" customWidth="1"/>
    <col min="3345" max="3345" width="2.7109375" style="80" customWidth="1"/>
    <col min="3346" max="3346" width="2.5703125" style="80" customWidth="1"/>
    <col min="3347" max="3347" width="1.28515625" style="80" customWidth="1"/>
    <col min="3348" max="3348" width="1" style="80" customWidth="1"/>
    <col min="3349" max="3349" width="2.7109375" style="80" customWidth="1"/>
    <col min="3350" max="3350" width="4.5703125" style="80" customWidth="1"/>
    <col min="3351" max="3351" width="5.28515625" style="80" customWidth="1"/>
    <col min="3352" max="3352" width="5.140625" style="80" customWidth="1"/>
    <col min="3353" max="3353" width="1.85546875" style="80" customWidth="1"/>
    <col min="3354" max="3354" width="0.7109375" style="80" customWidth="1"/>
    <col min="3355" max="3355" width="2.28515625" style="80" customWidth="1"/>
    <col min="3356" max="3356" width="1.7109375" style="80" customWidth="1"/>
    <col min="3357" max="3358" width="2.7109375" style="80" customWidth="1"/>
    <col min="3359" max="3359" width="5.7109375" style="80" customWidth="1"/>
    <col min="3360" max="3394" width="2.7109375" style="80" customWidth="1"/>
    <col min="3395" max="3395" width="5.28515625" style="80" bestFit="1" customWidth="1"/>
    <col min="3396" max="3396" width="21.85546875" style="80" bestFit="1" customWidth="1"/>
    <col min="3397" max="3397" width="5.5703125" style="80" bestFit="1" customWidth="1"/>
    <col min="3398" max="3398" width="18.140625" style="80" bestFit="1" customWidth="1"/>
    <col min="3399" max="3399" width="5.28515625" style="80" bestFit="1" customWidth="1"/>
    <col min="3400" max="3400" width="22.140625" style="80" bestFit="1" customWidth="1"/>
    <col min="3401" max="3401" width="5.5703125" style="80" bestFit="1" customWidth="1"/>
    <col min="3402" max="3432" width="5.7109375" style="80" customWidth="1"/>
    <col min="3433" max="3576" width="9.140625" style="80"/>
    <col min="3577" max="3577" width="18.7109375" style="80" customWidth="1"/>
    <col min="3578" max="3578" width="2.140625" style="80" customWidth="1"/>
    <col min="3579" max="3579" width="3" style="80" customWidth="1"/>
    <col min="3580" max="3580" width="2.7109375" style="80" customWidth="1"/>
    <col min="3581" max="3582" width="3.28515625" style="80" customWidth="1"/>
    <col min="3583" max="3583" width="1.42578125" style="80" customWidth="1"/>
    <col min="3584" max="3584" width="3.5703125" style="80" customWidth="1"/>
    <col min="3585" max="3585" width="4" style="80" customWidth="1"/>
    <col min="3586" max="3586" width="1.28515625" style="80" customWidth="1"/>
    <col min="3587" max="3587" width="1.7109375" style="80" customWidth="1"/>
    <col min="3588" max="3588" width="6.5703125" style="80" customWidth="1"/>
    <col min="3589" max="3589" width="3.28515625" style="80" customWidth="1"/>
    <col min="3590" max="3590" width="1.7109375" style="80" customWidth="1"/>
    <col min="3591" max="3591" width="1.85546875" style="80" customWidth="1"/>
    <col min="3592" max="3592" width="2.7109375" style="80" customWidth="1"/>
    <col min="3593" max="3593" width="1.85546875" style="80" customWidth="1"/>
    <col min="3594" max="3599" width="3.28515625" style="80" customWidth="1"/>
    <col min="3600" max="3600" width="2.140625" style="80" customWidth="1"/>
    <col min="3601" max="3601" width="2.7109375" style="80" customWidth="1"/>
    <col min="3602" max="3602" width="2.5703125" style="80" customWidth="1"/>
    <col min="3603" max="3603" width="1.28515625" style="80" customWidth="1"/>
    <col min="3604" max="3604" width="1" style="80" customWidth="1"/>
    <col min="3605" max="3605" width="2.7109375" style="80" customWidth="1"/>
    <col min="3606" max="3606" width="4.5703125" style="80" customWidth="1"/>
    <col min="3607" max="3607" width="5.28515625" style="80" customWidth="1"/>
    <col min="3608" max="3608" width="5.140625" style="80" customWidth="1"/>
    <col min="3609" max="3609" width="1.85546875" style="80" customWidth="1"/>
    <col min="3610" max="3610" width="0.7109375" style="80" customWidth="1"/>
    <col min="3611" max="3611" width="2.28515625" style="80" customWidth="1"/>
    <col min="3612" max="3612" width="1.7109375" style="80" customWidth="1"/>
    <col min="3613" max="3614" width="2.7109375" style="80" customWidth="1"/>
    <col min="3615" max="3615" width="5.7109375" style="80" customWidth="1"/>
    <col min="3616" max="3650" width="2.7109375" style="80" customWidth="1"/>
    <col min="3651" max="3651" width="5.28515625" style="80" bestFit="1" customWidth="1"/>
    <col min="3652" max="3652" width="21.85546875" style="80" bestFit="1" customWidth="1"/>
    <col min="3653" max="3653" width="5.5703125" style="80" bestFit="1" customWidth="1"/>
    <col min="3654" max="3654" width="18.140625" style="80" bestFit="1" customWidth="1"/>
    <col min="3655" max="3655" width="5.28515625" style="80" bestFit="1" customWidth="1"/>
    <col min="3656" max="3656" width="22.140625" style="80" bestFit="1" customWidth="1"/>
    <col min="3657" max="3657" width="5.5703125" style="80" bestFit="1" customWidth="1"/>
    <col min="3658" max="3688" width="5.7109375" style="80" customWidth="1"/>
    <col min="3689" max="3832" width="9.140625" style="80"/>
    <col min="3833" max="3833" width="18.7109375" style="80" customWidth="1"/>
    <col min="3834" max="3834" width="2.140625" style="80" customWidth="1"/>
    <col min="3835" max="3835" width="3" style="80" customWidth="1"/>
    <col min="3836" max="3836" width="2.7109375" style="80" customWidth="1"/>
    <col min="3837" max="3838" width="3.28515625" style="80" customWidth="1"/>
    <col min="3839" max="3839" width="1.42578125" style="80" customWidth="1"/>
    <col min="3840" max="3840" width="3.5703125" style="80" customWidth="1"/>
    <col min="3841" max="3841" width="4" style="80" customWidth="1"/>
    <col min="3842" max="3842" width="1.28515625" style="80" customWidth="1"/>
    <col min="3843" max="3843" width="1.7109375" style="80" customWidth="1"/>
    <col min="3844" max="3844" width="6.5703125" style="80" customWidth="1"/>
    <col min="3845" max="3845" width="3.28515625" style="80" customWidth="1"/>
    <col min="3846" max="3846" width="1.7109375" style="80" customWidth="1"/>
    <col min="3847" max="3847" width="1.85546875" style="80" customWidth="1"/>
    <col min="3848" max="3848" width="2.7109375" style="80" customWidth="1"/>
    <col min="3849" max="3849" width="1.85546875" style="80" customWidth="1"/>
    <col min="3850" max="3855" width="3.28515625" style="80" customWidth="1"/>
    <col min="3856" max="3856" width="2.140625" style="80" customWidth="1"/>
    <col min="3857" max="3857" width="2.7109375" style="80" customWidth="1"/>
    <col min="3858" max="3858" width="2.5703125" style="80" customWidth="1"/>
    <col min="3859" max="3859" width="1.28515625" style="80" customWidth="1"/>
    <col min="3860" max="3860" width="1" style="80" customWidth="1"/>
    <col min="3861" max="3861" width="2.7109375" style="80" customWidth="1"/>
    <col min="3862" max="3862" width="4.5703125" style="80" customWidth="1"/>
    <col min="3863" max="3863" width="5.28515625" style="80" customWidth="1"/>
    <col min="3864" max="3864" width="5.140625" style="80" customWidth="1"/>
    <col min="3865" max="3865" width="1.85546875" style="80" customWidth="1"/>
    <col min="3866" max="3866" width="0.7109375" style="80" customWidth="1"/>
    <col min="3867" max="3867" width="2.28515625" style="80" customWidth="1"/>
    <col min="3868" max="3868" width="1.7109375" style="80" customWidth="1"/>
    <col min="3869" max="3870" width="2.7109375" style="80" customWidth="1"/>
    <col min="3871" max="3871" width="5.7109375" style="80" customWidth="1"/>
    <col min="3872" max="3906" width="2.7109375" style="80" customWidth="1"/>
    <col min="3907" max="3907" width="5.28515625" style="80" bestFit="1" customWidth="1"/>
    <col min="3908" max="3908" width="21.85546875" style="80" bestFit="1" customWidth="1"/>
    <col min="3909" max="3909" width="5.5703125" style="80" bestFit="1" customWidth="1"/>
    <col min="3910" max="3910" width="18.140625" style="80" bestFit="1" customWidth="1"/>
    <col min="3911" max="3911" width="5.28515625" style="80" bestFit="1" customWidth="1"/>
    <col min="3912" max="3912" width="22.140625" style="80" bestFit="1" customWidth="1"/>
    <col min="3913" max="3913" width="5.5703125" style="80" bestFit="1" customWidth="1"/>
    <col min="3914" max="3944" width="5.7109375" style="80" customWidth="1"/>
    <col min="3945" max="4088" width="9.140625" style="80"/>
    <col min="4089" max="4089" width="18.7109375" style="80" customWidth="1"/>
    <col min="4090" max="4090" width="2.140625" style="80" customWidth="1"/>
    <col min="4091" max="4091" width="3" style="80" customWidth="1"/>
    <col min="4092" max="4092" width="2.7109375" style="80" customWidth="1"/>
    <col min="4093" max="4094" width="3.28515625" style="80" customWidth="1"/>
    <col min="4095" max="4095" width="1.42578125" style="80" customWidth="1"/>
    <col min="4096" max="4096" width="3.5703125" style="80" customWidth="1"/>
    <col min="4097" max="4097" width="4" style="80" customWidth="1"/>
    <col min="4098" max="4098" width="1.28515625" style="80" customWidth="1"/>
    <col min="4099" max="4099" width="1.7109375" style="80" customWidth="1"/>
    <col min="4100" max="4100" width="6.5703125" style="80" customWidth="1"/>
    <col min="4101" max="4101" width="3.28515625" style="80" customWidth="1"/>
    <col min="4102" max="4102" width="1.7109375" style="80" customWidth="1"/>
    <col min="4103" max="4103" width="1.85546875" style="80" customWidth="1"/>
    <col min="4104" max="4104" width="2.7109375" style="80" customWidth="1"/>
    <col min="4105" max="4105" width="1.85546875" style="80" customWidth="1"/>
    <col min="4106" max="4111" width="3.28515625" style="80" customWidth="1"/>
    <col min="4112" max="4112" width="2.140625" style="80" customWidth="1"/>
    <col min="4113" max="4113" width="2.7109375" style="80" customWidth="1"/>
    <col min="4114" max="4114" width="2.5703125" style="80" customWidth="1"/>
    <col min="4115" max="4115" width="1.28515625" style="80" customWidth="1"/>
    <col min="4116" max="4116" width="1" style="80" customWidth="1"/>
    <col min="4117" max="4117" width="2.7109375" style="80" customWidth="1"/>
    <col min="4118" max="4118" width="4.5703125" style="80" customWidth="1"/>
    <col min="4119" max="4119" width="5.28515625" style="80" customWidth="1"/>
    <col min="4120" max="4120" width="5.140625" style="80" customWidth="1"/>
    <col min="4121" max="4121" width="1.85546875" style="80" customWidth="1"/>
    <col min="4122" max="4122" width="0.7109375" style="80" customWidth="1"/>
    <col min="4123" max="4123" width="2.28515625" style="80" customWidth="1"/>
    <col min="4124" max="4124" width="1.7109375" style="80" customWidth="1"/>
    <col min="4125" max="4126" width="2.7109375" style="80" customWidth="1"/>
    <col min="4127" max="4127" width="5.7109375" style="80" customWidth="1"/>
    <col min="4128" max="4162" width="2.7109375" style="80" customWidth="1"/>
    <col min="4163" max="4163" width="5.28515625" style="80" bestFit="1" customWidth="1"/>
    <col min="4164" max="4164" width="21.85546875" style="80" bestFit="1" customWidth="1"/>
    <col min="4165" max="4165" width="5.5703125" style="80" bestFit="1" customWidth="1"/>
    <col min="4166" max="4166" width="18.140625" style="80" bestFit="1" customWidth="1"/>
    <col min="4167" max="4167" width="5.28515625" style="80" bestFit="1" customWidth="1"/>
    <col min="4168" max="4168" width="22.140625" style="80" bestFit="1" customWidth="1"/>
    <col min="4169" max="4169" width="5.5703125" style="80" bestFit="1" customWidth="1"/>
    <col min="4170" max="4200" width="5.7109375" style="80" customWidth="1"/>
    <col min="4201" max="4344" width="9.140625" style="80"/>
    <col min="4345" max="4345" width="18.7109375" style="80" customWidth="1"/>
    <col min="4346" max="4346" width="2.140625" style="80" customWidth="1"/>
    <col min="4347" max="4347" width="3" style="80" customWidth="1"/>
    <col min="4348" max="4348" width="2.7109375" style="80" customWidth="1"/>
    <col min="4349" max="4350" width="3.28515625" style="80" customWidth="1"/>
    <col min="4351" max="4351" width="1.42578125" style="80" customWidth="1"/>
    <col min="4352" max="4352" width="3.5703125" style="80" customWidth="1"/>
    <col min="4353" max="4353" width="4" style="80" customWidth="1"/>
    <col min="4354" max="4354" width="1.28515625" style="80" customWidth="1"/>
    <col min="4355" max="4355" width="1.7109375" style="80" customWidth="1"/>
    <col min="4356" max="4356" width="6.5703125" style="80" customWidth="1"/>
    <col min="4357" max="4357" width="3.28515625" style="80" customWidth="1"/>
    <col min="4358" max="4358" width="1.7109375" style="80" customWidth="1"/>
    <col min="4359" max="4359" width="1.85546875" style="80" customWidth="1"/>
    <col min="4360" max="4360" width="2.7109375" style="80" customWidth="1"/>
    <col min="4361" max="4361" width="1.85546875" style="80" customWidth="1"/>
    <col min="4362" max="4367" width="3.28515625" style="80" customWidth="1"/>
    <col min="4368" max="4368" width="2.140625" style="80" customWidth="1"/>
    <col min="4369" max="4369" width="2.7109375" style="80" customWidth="1"/>
    <col min="4370" max="4370" width="2.5703125" style="80" customWidth="1"/>
    <col min="4371" max="4371" width="1.28515625" style="80" customWidth="1"/>
    <col min="4372" max="4372" width="1" style="80" customWidth="1"/>
    <col min="4373" max="4373" width="2.7109375" style="80" customWidth="1"/>
    <col min="4374" max="4374" width="4.5703125" style="80" customWidth="1"/>
    <col min="4375" max="4375" width="5.28515625" style="80" customWidth="1"/>
    <col min="4376" max="4376" width="5.140625" style="80" customWidth="1"/>
    <col min="4377" max="4377" width="1.85546875" style="80" customWidth="1"/>
    <col min="4378" max="4378" width="0.7109375" style="80" customWidth="1"/>
    <col min="4379" max="4379" width="2.28515625" style="80" customWidth="1"/>
    <col min="4380" max="4380" width="1.7109375" style="80" customWidth="1"/>
    <col min="4381" max="4382" width="2.7109375" style="80" customWidth="1"/>
    <col min="4383" max="4383" width="5.7109375" style="80" customWidth="1"/>
    <col min="4384" max="4418" width="2.7109375" style="80" customWidth="1"/>
    <col min="4419" max="4419" width="5.28515625" style="80" bestFit="1" customWidth="1"/>
    <col min="4420" max="4420" width="21.85546875" style="80" bestFit="1" customWidth="1"/>
    <col min="4421" max="4421" width="5.5703125" style="80" bestFit="1" customWidth="1"/>
    <col min="4422" max="4422" width="18.140625" style="80" bestFit="1" customWidth="1"/>
    <col min="4423" max="4423" width="5.28515625" style="80" bestFit="1" customWidth="1"/>
    <col min="4424" max="4424" width="22.140625" style="80" bestFit="1" customWidth="1"/>
    <col min="4425" max="4425" width="5.5703125" style="80" bestFit="1" customWidth="1"/>
    <col min="4426" max="4456" width="5.7109375" style="80" customWidth="1"/>
    <col min="4457" max="4600" width="9.140625" style="80"/>
    <col min="4601" max="4601" width="18.7109375" style="80" customWidth="1"/>
    <col min="4602" max="4602" width="2.140625" style="80" customWidth="1"/>
    <col min="4603" max="4603" width="3" style="80" customWidth="1"/>
    <col min="4604" max="4604" width="2.7109375" style="80" customWidth="1"/>
    <col min="4605" max="4606" width="3.28515625" style="80" customWidth="1"/>
    <col min="4607" max="4607" width="1.42578125" style="80" customWidth="1"/>
    <col min="4608" max="4608" width="3.5703125" style="80" customWidth="1"/>
    <col min="4609" max="4609" width="4" style="80" customWidth="1"/>
    <col min="4610" max="4610" width="1.28515625" style="80" customWidth="1"/>
    <col min="4611" max="4611" width="1.7109375" style="80" customWidth="1"/>
    <col min="4612" max="4612" width="6.5703125" style="80" customWidth="1"/>
    <col min="4613" max="4613" width="3.28515625" style="80" customWidth="1"/>
    <col min="4614" max="4614" width="1.7109375" style="80" customWidth="1"/>
    <col min="4615" max="4615" width="1.85546875" style="80" customWidth="1"/>
    <col min="4616" max="4616" width="2.7109375" style="80" customWidth="1"/>
    <col min="4617" max="4617" width="1.85546875" style="80" customWidth="1"/>
    <col min="4618" max="4623" width="3.28515625" style="80" customWidth="1"/>
    <col min="4624" max="4624" width="2.140625" style="80" customWidth="1"/>
    <col min="4625" max="4625" width="2.7109375" style="80" customWidth="1"/>
    <col min="4626" max="4626" width="2.5703125" style="80" customWidth="1"/>
    <col min="4627" max="4627" width="1.28515625" style="80" customWidth="1"/>
    <col min="4628" max="4628" width="1" style="80" customWidth="1"/>
    <col min="4629" max="4629" width="2.7109375" style="80" customWidth="1"/>
    <col min="4630" max="4630" width="4.5703125" style="80" customWidth="1"/>
    <col min="4631" max="4631" width="5.28515625" style="80" customWidth="1"/>
    <col min="4632" max="4632" width="5.140625" style="80" customWidth="1"/>
    <col min="4633" max="4633" width="1.85546875" style="80" customWidth="1"/>
    <col min="4634" max="4634" width="0.7109375" style="80" customWidth="1"/>
    <col min="4635" max="4635" width="2.28515625" style="80" customWidth="1"/>
    <col min="4636" max="4636" width="1.7109375" style="80" customWidth="1"/>
    <col min="4637" max="4638" width="2.7109375" style="80" customWidth="1"/>
    <col min="4639" max="4639" width="5.7109375" style="80" customWidth="1"/>
    <col min="4640" max="4674" width="2.7109375" style="80" customWidth="1"/>
    <col min="4675" max="4675" width="5.28515625" style="80" bestFit="1" customWidth="1"/>
    <col min="4676" max="4676" width="21.85546875" style="80" bestFit="1" customWidth="1"/>
    <col min="4677" max="4677" width="5.5703125" style="80" bestFit="1" customWidth="1"/>
    <col min="4678" max="4678" width="18.140625" style="80" bestFit="1" customWidth="1"/>
    <col min="4679" max="4679" width="5.28515625" style="80" bestFit="1" customWidth="1"/>
    <col min="4680" max="4680" width="22.140625" style="80" bestFit="1" customWidth="1"/>
    <col min="4681" max="4681" width="5.5703125" style="80" bestFit="1" customWidth="1"/>
    <col min="4682" max="4712" width="5.7109375" style="80" customWidth="1"/>
    <col min="4713" max="4856" width="9.140625" style="80"/>
    <col min="4857" max="4857" width="18.7109375" style="80" customWidth="1"/>
    <col min="4858" max="4858" width="2.140625" style="80" customWidth="1"/>
    <col min="4859" max="4859" width="3" style="80" customWidth="1"/>
    <col min="4860" max="4860" width="2.7109375" style="80" customWidth="1"/>
    <col min="4861" max="4862" width="3.28515625" style="80" customWidth="1"/>
    <col min="4863" max="4863" width="1.42578125" style="80" customWidth="1"/>
    <col min="4864" max="4864" width="3.5703125" style="80" customWidth="1"/>
    <col min="4865" max="4865" width="4" style="80" customWidth="1"/>
    <col min="4866" max="4866" width="1.28515625" style="80" customWidth="1"/>
    <col min="4867" max="4867" width="1.7109375" style="80" customWidth="1"/>
    <col min="4868" max="4868" width="6.5703125" style="80" customWidth="1"/>
    <col min="4869" max="4869" width="3.28515625" style="80" customWidth="1"/>
    <col min="4870" max="4870" width="1.7109375" style="80" customWidth="1"/>
    <col min="4871" max="4871" width="1.85546875" style="80" customWidth="1"/>
    <col min="4872" max="4872" width="2.7109375" style="80" customWidth="1"/>
    <col min="4873" max="4873" width="1.85546875" style="80" customWidth="1"/>
    <col min="4874" max="4879" width="3.28515625" style="80" customWidth="1"/>
    <col min="4880" max="4880" width="2.140625" style="80" customWidth="1"/>
    <col min="4881" max="4881" width="2.7109375" style="80" customWidth="1"/>
    <col min="4882" max="4882" width="2.5703125" style="80" customWidth="1"/>
    <col min="4883" max="4883" width="1.28515625" style="80" customWidth="1"/>
    <col min="4884" max="4884" width="1" style="80" customWidth="1"/>
    <col min="4885" max="4885" width="2.7109375" style="80" customWidth="1"/>
    <col min="4886" max="4886" width="4.5703125" style="80" customWidth="1"/>
    <col min="4887" max="4887" width="5.28515625" style="80" customWidth="1"/>
    <col min="4888" max="4888" width="5.140625" style="80" customWidth="1"/>
    <col min="4889" max="4889" width="1.85546875" style="80" customWidth="1"/>
    <col min="4890" max="4890" width="0.7109375" style="80" customWidth="1"/>
    <col min="4891" max="4891" width="2.28515625" style="80" customWidth="1"/>
    <col min="4892" max="4892" width="1.7109375" style="80" customWidth="1"/>
    <col min="4893" max="4894" width="2.7109375" style="80" customWidth="1"/>
    <col min="4895" max="4895" width="5.7109375" style="80" customWidth="1"/>
    <col min="4896" max="4930" width="2.7109375" style="80" customWidth="1"/>
    <col min="4931" max="4931" width="5.28515625" style="80" bestFit="1" customWidth="1"/>
    <col min="4932" max="4932" width="21.85546875" style="80" bestFit="1" customWidth="1"/>
    <col min="4933" max="4933" width="5.5703125" style="80" bestFit="1" customWidth="1"/>
    <col min="4934" max="4934" width="18.140625" style="80" bestFit="1" customWidth="1"/>
    <col min="4935" max="4935" width="5.28515625" style="80" bestFit="1" customWidth="1"/>
    <col min="4936" max="4936" width="22.140625" style="80" bestFit="1" customWidth="1"/>
    <col min="4937" max="4937" width="5.5703125" style="80" bestFit="1" customWidth="1"/>
    <col min="4938" max="4968" width="5.7109375" style="80" customWidth="1"/>
    <col min="4969" max="5112" width="9.140625" style="80"/>
    <col min="5113" max="5113" width="18.7109375" style="80" customWidth="1"/>
    <col min="5114" max="5114" width="2.140625" style="80" customWidth="1"/>
    <col min="5115" max="5115" width="3" style="80" customWidth="1"/>
    <col min="5116" max="5116" width="2.7109375" style="80" customWidth="1"/>
    <col min="5117" max="5118" width="3.28515625" style="80" customWidth="1"/>
    <col min="5119" max="5119" width="1.42578125" style="80" customWidth="1"/>
    <col min="5120" max="5120" width="3.5703125" style="80" customWidth="1"/>
    <col min="5121" max="5121" width="4" style="80" customWidth="1"/>
    <col min="5122" max="5122" width="1.28515625" style="80" customWidth="1"/>
    <col min="5123" max="5123" width="1.7109375" style="80" customWidth="1"/>
    <col min="5124" max="5124" width="6.5703125" style="80" customWidth="1"/>
    <col min="5125" max="5125" width="3.28515625" style="80" customWidth="1"/>
    <col min="5126" max="5126" width="1.7109375" style="80" customWidth="1"/>
    <col min="5127" max="5127" width="1.85546875" style="80" customWidth="1"/>
    <col min="5128" max="5128" width="2.7109375" style="80" customWidth="1"/>
    <col min="5129" max="5129" width="1.85546875" style="80" customWidth="1"/>
    <col min="5130" max="5135" width="3.28515625" style="80" customWidth="1"/>
    <col min="5136" max="5136" width="2.140625" style="80" customWidth="1"/>
    <col min="5137" max="5137" width="2.7109375" style="80" customWidth="1"/>
    <col min="5138" max="5138" width="2.5703125" style="80" customWidth="1"/>
    <col min="5139" max="5139" width="1.28515625" style="80" customWidth="1"/>
    <col min="5140" max="5140" width="1" style="80" customWidth="1"/>
    <col min="5141" max="5141" width="2.7109375" style="80" customWidth="1"/>
    <col min="5142" max="5142" width="4.5703125" style="80" customWidth="1"/>
    <col min="5143" max="5143" width="5.28515625" style="80" customWidth="1"/>
    <col min="5144" max="5144" width="5.140625" style="80" customWidth="1"/>
    <col min="5145" max="5145" width="1.85546875" style="80" customWidth="1"/>
    <col min="5146" max="5146" width="0.7109375" style="80" customWidth="1"/>
    <col min="5147" max="5147" width="2.28515625" style="80" customWidth="1"/>
    <col min="5148" max="5148" width="1.7109375" style="80" customWidth="1"/>
    <col min="5149" max="5150" width="2.7109375" style="80" customWidth="1"/>
    <col min="5151" max="5151" width="5.7109375" style="80" customWidth="1"/>
    <col min="5152" max="5186" width="2.7109375" style="80" customWidth="1"/>
    <col min="5187" max="5187" width="5.28515625" style="80" bestFit="1" customWidth="1"/>
    <col min="5188" max="5188" width="21.85546875" style="80" bestFit="1" customWidth="1"/>
    <col min="5189" max="5189" width="5.5703125" style="80" bestFit="1" customWidth="1"/>
    <col min="5190" max="5190" width="18.140625" style="80" bestFit="1" customWidth="1"/>
    <col min="5191" max="5191" width="5.28515625" style="80" bestFit="1" customWidth="1"/>
    <col min="5192" max="5192" width="22.140625" style="80" bestFit="1" customWidth="1"/>
    <col min="5193" max="5193" width="5.5703125" style="80" bestFit="1" customWidth="1"/>
    <col min="5194" max="5224" width="5.7109375" style="80" customWidth="1"/>
    <col min="5225" max="5368" width="9.140625" style="80"/>
    <col min="5369" max="5369" width="18.7109375" style="80" customWidth="1"/>
    <col min="5370" max="5370" width="2.140625" style="80" customWidth="1"/>
    <col min="5371" max="5371" width="3" style="80" customWidth="1"/>
    <col min="5372" max="5372" width="2.7109375" style="80" customWidth="1"/>
    <col min="5373" max="5374" width="3.28515625" style="80" customWidth="1"/>
    <col min="5375" max="5375" width="1.42578125" style="80" customWidth="1"/>
    <col min="5376" max="5376" width="3.5703125" style="80" customWidth="1"/>
    <col min="5377" max="5377" width="4" style="80" customWidth="1"/>
    <col min="5378" max="5378" width="1.28515625" style="80" customWidth="1"/>
    <col min="5379" max="5379" width="1.7109375" style="80" customWidth="1"/>
    <col min="5380" max="5380" width="6.5703125" style="80" customWidth="1"/>
    <col min="5381" max="5381" width="3.28515625" style="80" customWidth="1"/>
    <col min="5382" max="5382" width="1.7109375" style="80" customWidth="1"/>
    <col min="5383" max="5383" width="1.85546875" style="80" customWidth="1"/>
    <col min="5384" max="5384" width="2.7109375" style="80" customWidth="1"/>
    <col min="5385" max="5385" width="1.85546875" style="80" customWidth="1"/>
    <col min="5386" max="5391" width="3.28515625" style="80" customWidth="1"/>
    <col min="5392" max="5392" width="2.140625" style="80" customWidth="1"/>
    <col min="5393" max="5393" width="2.7109375" style="80" customWidth="1"/>
    <col min="5394" max="5394" width="2.5703125" style="80" customWidth="1"/>
    <col min="5395" max="5395" width="1.28515625" style="80" customWidth="1"/>
    <col min="5396" max="5396" width="1" style="80" customWidth="1"/>
    <col min="5397" max="5397" width="2.7109375" style="80" customWidth="1"/>
    <col min="5398" max="5398" width="4.5703125" style="80" customWidth="1"/>
    <col min="5399" max="5399" width="5.28515625" style="80" customWidth="1"/>
    <col min="5400" max="5400" width="5.140625" style="80" customWidth="1"/>
    <col min="5401" max="5401" width="1.85546875" style="80" customWidth="1"/>
    <col min="5402" max="5402" width="0.7109375" style="80" customWidth="1"/>
    <col min="5403" max="5403" width="2.28515625" style="80" customWidth="1"/>
    <col min="5404" max="5404" width="1.7109375" style="80" customWidth="1"/>
    <col min="5405" max="5406" width="2.7109375" style="80" customWidth="1"/>
    <col min="5407" max="5407" width="5.7109375" style="80" customWidth="1"/>
    <col min="5408" max="5442" width="2.7109375" style="80" customWidth="1"/>
    <col min="5443" max="5443" width="5.28515625" style="80" bestFit="1" customWidth="1"/>
    <col min="5444" max="5444" width="21.85546875" style="80" bestFit="1" customWidth="1"/>
    <col min="5445" max="5445" width="5.5703125" style="80" bestFit="1" customWidth="1"/>
    <col min="5446" max="5446" width="18.140625" style="80" bestFit="1" customWidth="1"/>
    <col min="5447" max="5447" width="5.28515625" style="80" bestFit="1" customWidth="1"/>
    <col min="5448" max="5448" width="22.140625" style="80" bestFit="1" customWidth="1"/>
    <col min="5449" max="5449" width="5.5703125" style="80" bestFit="1" customWidth="1"/>
    <col min="5450" max="5480" width="5.7109375" style="80" customWidth="1"/>
    <col min="5481" max="5624" width="9.140625" style="80"/>
    <col min="5625" max="5625" width="18.7109375" style="80" customWidth="1"/>
    <col min="5626" max="5626" width="2.140625" style="80" customWidth="1"/>
    <col min="5627" max="5627" width="3" style="80" customWidth="1"/>
    <col min="5628" max="5628" width="2.7109375" style="80" customWidth="1"/>
    <col min="5629" max="5630" width="3.28515625" style="80" customWidth="1"/>
    <col min="5631" max="5631" width="1.42578125" style="80" customWidth="1"/>
    <col min="5632" max="5632" width="3.5703125" style="80" customWidth="1"/>
    <col min="5633" max="5633" width="4" style="80" customWidth="1"/>
    <col min="5634" max="5634" width="1.28515625" style="80" customWidth="1"/>
    <col min="5635" max="5635" width="1.7109375" style="80" customWidth="1"/>
    <col min="5636" max="5636" width="6.5703125" style="80" customWidth="1"/>
    <col min="5637" max="5637" width="3.28515625" style="80" customWidth="1"/>
    <col min="5638" max="5638" width="1.7109375" style="80" customWidth="1"/>
    <col min="5639" max="5639" width="1.85546875" style="80" customWidth="1"/>
    <col min="5640" max="5640" width="2.7109375" style="80" customWidth="1"/>
    <col min="5641" max="5641" width="1.85546875" style="80" customWidth="1"/>
    <col min="5642" max="5647" width="3.28515625" style="80" customWidth="1"/>
    <col min="5648" max="5648" width="2.140625" style="80" customWidth="1"/>
    <col min="5649" max="5649" width="2.7109375" style="80" customWidth="1"/>
    <col min="5650" max="5650" width="2.5703125" style="80" customWidth="1"/>
    <col min="5651" max="5651" width="1.28515625" style="80" customWidth="1"/>
    <col min="5652" max="5652" width="1" style="80" customWidth="1"/>
    <col min="5653" max="5653" width="2.7109375" style="80" customWidth="1"/>
    <col min="5654" max="5654" width="4.5703125" style="80" customWidth="1"/>
    <col min="5655" max="5655" width="5.28515625" style="80" customWidth="1"/>
    <col min="5656" max="5656" width="5.140625" style="80" customWidth="1"/>
    <col min="5657" max="5657" width="1.85546875" style="80" customWidth="1"/>
    <col min="5658" max="5658" width="0.7109375" style="80" customWidth="1"/>
    <col min="5659" max="5659" width="2.28515625" style="80" customWidth="1"/>
    <col min="5660" max="5660" width="1.7109375" style="80" customWidth="1"/>
    <col min="5661" max="5662" width="2.7109375" style="80" customWidth="1"/>
    <col min="5663" max="5663" width="5.7109375" style="80" customWidth="1"/>
    <col min="5664" max="5698" width="2.7109375" style="80" customWidth="1"/>
    <col min="5699" max="5699" width="5.28515625" style="80" bestFit="1" customWidth="1"/>
    <col min="5700" max="5700" width="21.85546875" style="80" bestFit="1" customWidth="1"/>
    <col min="5701" max="5701" width="5.5703125" style="80" bestFit="1" customWidth="1"/>
    <col min="5702" max="5702" width="18.140625" style="80" bestFit="1" customWidth="1"/>
    <col min="5703" max="5703" width="5.28515625" style="80" bestFit="1" customWidth="1"/>
    <col min="5704" max="5704" width="22.140625" style="80" bestFit="1" customWidth="1"/>
    <col min="5705" max="5705" width="5.5703125" style="80" bestFit="1" customWidth="1"/>
    <col min="5706" max="5736" width="5.7109375" style="80" customWidth="1"/>
    <col min="5737" max="5880" width="9.140625" style="80"/>
    <col min="5881" max="5881" width="18.7109375" style="80" customWidth="1"/>
    <col min="5882" max="5882" width="2.140625" style="80" customWidth="1"/>
    <col min="5883" max="5883" width="3" style="80" customWidth="1"/>
    <col min="5884" max="5884" width="2.7109375" style="80" customWidth="1"/>
    <col min="5885" max="5886" width="3.28515625" style="80" customWidth="1"/>
    <col min="5887" max="5887" width="1.42578125" style="80" customWidth="1"/>
    <col min="5888" max="5888" width="3.5703125" style="80" customWidth="1"/>
    <col min="5889" max="5889" width="4" style="80" customWidth="1"/>
    <col min="5890" max="5890" width="1.28515625" style="80" customWidth="1"/>
    <col min="5891" max="5891" width="1.7109375" style="80" customWidth="1"/>
    <col min="5892" max="5892" width="6.5703125" style="80" customWidth="1"/>
    <col min="5893" max="5893" width="3.28515625" style="80" customWidth="1"/>
    <col min="5894" max="5894" width="1.7109375" style="80" customWidth="1"/>
    <col min="5895" max="5895" width="1.85546875" style="80" customWidth="1"/>
    <col min="5896" max="5896" width="2.7109375" style="80" customWidth="1"/>
    <col min="5897" max="5897" width="1.85546875" style="80" customWidth="1"/>
    <col min="5898" max="5903" width="3.28515625" style="80" customWidth="1"/>
    <col min="5904" max="5904" width="2.140625" style="80" customWidth="1"/>
    <col min="5905" max="5905" width="2.7109375" style="80" customWidth="1"/>
    <col min="5906" max="5906" width="2.5703125" style="80" customWidth="1"/>
    <col min="5907" max="5907" width="1.28515625" style="80" customWidth="1"/>
    <col min="5908" max="5908" width="1" style="80" customWidth="1"/>
    <col min="5909" max="5909" width="2.7109375" style="80" customWidth="1"/>
    <col min="5910" max="5910" width="4.5703125" style="80" customWidth="1"/>
    <col min="5911" max="5911" width="5.28515625" style="80" customWidth="1"/>
    <col min="5912" max="5912" width="5.140625" style="80" customWidth="1"/>
    <col min="5913" max="5913" width="1.85546875" style="80" customWidth="1"/>
    <col min="5914" max="5914" width="0.7109375" style="80" customWidth="1"/>
    <col min="5915" max="5915" width="2.28515625" style="80" customWidth="1"/>
    <col min="5916" max="5916" width="1.7109375" style="80" customWidth="1"/>
    <col min="5917" max="5918" width="2.7109375" style="80" customWidth="1"/>
    <col min="5919" max="5919" width="5.7109375" style="80" customWidth="1"/>
    <col min="5920" max="5954" width="2.7109375" style="80" customWidth="1"/>
    <col min="5955" max="5955" width="5.28515625" style="80" bestFit="1" customWidth="1"/>
    <col min="5956" max="5956" width="21.85546875" style="80" bestFit="1" customWidth="1"/>
    <col min="5957" max="5957" width="5.5703125" style="80" bestFit="1" customWidth="1"/>
    <col min="5958" max="5958" width="18.140625" style="80" bestFit="1" customWidth="1"/>
    <col min="5959" max="5959" width="5.28515625" style="80" bestFit="1" customWidth="1"/>
    <col min="5960" max="5960" width="22.140625" style="80" bestFit="1" customWidth="1"/>
    <col min="5961" max="5961" width="5.5703125" style="80" bestFit="1" customWidth="1"/>
    <col min="5962" max="5992" width="5.7109375" style="80" customWidth="1"/>
    <col min="5993" max="6136" width="9.140625" style="80"/>
    <col min="6137" max="6137" width="18.7109375" style="80" customWidth="1"/>
    <col min="6138" max="6138" width="2.140625" style="80" customWidth="1"/>
    <col min="6139" max="6139" width="3" style="80" customWidth="1"/>
    <col min="6140" max="6140" width="2.7109375" style="80" customWidth="1"/>
    <col min="6141" max="6142" width="3.28515625" style="80" customWidth="1"/>
    <col min="6143" max="6143" width="1.42578125" style="80" customWidth="1"/>
    <col min="6144" max="6144" width="3.5703125" style="80" customWidth="1"/>
    <col min="6145" max="6145" width="4" style="80" customWidth="1"/>
    <col min="6146" max="6146" width="1.28515625" style="80" customWidth="1"/>
    <col min="6147" max="6147" width="1.7109375" style="80" customWidth="1"/>
    <col min="6148" max="6148" width="6.5703125" style="80" customWidth="1"/>
    <col min="6149" max="6149" width="3.28515625" style="80" customWidth="1"/>
    <col min="6150" max="6150" width="1.7109375" style="80" customWidth="1"/>
    <col min="6151" max="6151" width="1.85546875" style="80" customWidth="1"/>
    <col min="6152" max="6152" width="2.7109375" style="80" customWidth="1"/>
    <col min="6153" max="6153" width="1.85546875" style="80" customWidth="1"/>
    <col min="6154" max="6159" width="3.28515625" style="80" customWidth="1"/>
    <col min="6160" max="6160" width="2.140625" style="80" customWidth="1"/>
    <col min="6161" max="6161" width="2.7109375" style="80" customWidth="1"/>
    <col min="6162" max="6162" width="2.5703125" style="80" customWidth="1"/>
    <col min="6163" max="6163" width="1.28515625" style="80" customWidth="1"/>
    <col min="6164" max="6164" width="1" style="80" customWidth="1"/>
    <col min="6165" max="6165" width="2.7109375" style="80" customWidth="1"/>
    <col min="6166" max="6166" width="4.5703125" style="80" customWidth="1"/>
    <col min="6167" max="6167" width="5.28515625" style="80" customWidth="1"/>
    <col min="6168" max="6168" width="5.140625" style="80" customWidth="1"/>
    <col min="6169" max="6169" width="1.85546875" style="80" customWidth="1"/>
    <col min="6170" max="6170" width="0.7109375" style="80" customWidth="1"/>
    <col min="6171" max="6171" width="2.28515625" style="80" customWidth="1"/>
    <col min="6172" max="6172" width="1.7109375" style="80" customWidth="1"/>
    <col min="6173" max="6174" width="2.7109375" style="80" customWidth="1"/>
    <col min="6175" max="6175" width="5.7109375" style="80" customWidth="1"/>
    <col min="6176" max="6210" width="2.7109375" style="80" customWidth="1"/>
    <col min="6211" max="6211" width="5.28515625" style="80" bestFit="1" customWidth="1"/>
    <col min="6212" max="6212" width="21.85546875" style="80" bestFit="1" customWidth="1"/>
    <col min="6213" max="6213" width="5.5703125" style="80" bestFit="1" customWidth="1"/>
    <col min="6214" max="6214" width="18.140625" style="80" bestFit="1" customWidth="1"/>
    <col min="6215" max="6215" width="5.28515625" style="80" bestFit="1" customWidth="1"/>
    <col min="6216" max="6216" width="22.140625" style="80" bestFit="1" customWidth="1"/>
    <col min="6217" max="6217" width="5.5703125" style="80" bestFit="1" customWidth="1"/>
    <col min="6218" max="6248" width="5.7109375" style="80" customWidth="1"/>
    <col min="6249" max="6392" width="9.140625" style="80"/>
    <col min="6393" max="6393" width="18.7109375" style="80" customWidth="1"/>
    <col min="6394" max="6394" width="2.140625" style="80" customWidth="1"/>
    <col min="6395" max="6395" width="3" style="80" customWidth="1"/>
    <col min="6396" max="6396" width="2.7109375" style="80" customWidth="1"/>
    <col min="6397" max="6398" width="3.28515625" style="80" customWidth="1"/>
    <col min="6399" max="6399" width="1.42578125" style="80" customWidth="1"/>
    <col min="6400" max="6400" width="3.5703125" style="80" customWidth="1"/>
    <col min="6401" max="6401" width="4" style="80" customWidth="1"/>
    <col min="6402" max="6402" width="1.28515625" style="80" customWidth="1"/>
    <col min="6403" max="6403" width="1.7109375" style="80" customWidth="1"/>
    <col min="6404" max="6404" width="6.5703125" style="80" customWidth="1"/>
    <col min="6405" max="6405" width="3.28515625" style="80" customWidth="1"/>
    <col min="6406" max="6406" width="1.7109375" style="80" customWidth="1"/>
    <col min="6407" max="6407" width="1.85546875" style="80" customWidth="1"/>
    <col min="6408" max="6408" width="2.7109375" style="80" customWidth="1"/>
    <col min="6409" max="6409" width="1.85546875" style="80" customWidth="1"/>
    <col min="6410" max="6415" width="3.28515625" style="80" customWidth="1"/>
    <col min="6416" max="6416" width="2.140625" style="80" customWidth="1"/>
    <col min="6417" max="6417" width="2.7109375" style="80" customWidth="1"/>
    <col min="6418" max="6418" width="2.5703125" style="80" customWidth="1"/>
    <col min="6419" max="6419" width="1.28515625" style="80" customWidth="1"/>
    <col min="6420" max="6420" width="1" style="80" customWidth="1"/>
    <col min="6421" max="6421" width="2.7109375" style="80" customWidth="1"/>
    <col min="6422" max="6422" width="4.5703125" style="80" customWidth="1"/>
    <col min="6423" max="6423" width="5.28515625" style="80" customWidth="1"/>
    <col min="6424" max="6424" width="5.140625" style="80" customWidth="1"/>
    <col min="6425" max="6425" width="1.85546875" style="80" customWidth="1"/>
    <col min="6426" max="6426" width="0.7109375" style="80" customWidth="1"/>
    <col min="6427" max="6427" width="2.28515625" style="80" customWidth="1"/>
    <col min="6428" max="6428" width="1.7109375" style="80" customWidth="1"/>
    <col min="6429" max="6430" width="2.7109375" style="80" customWidth="1"/>
    <col min="6431" max="6431" width="5.7109375" style="80" customWidth="1"/>
    <col min="6432" max="6466" width="2.7109375" style="80" customWidth="1"/>
    <col min="6467" max="6467" width="5.28515625" style="80" bestFit="1" customWidth="1"/>
    <col min="6468" max="6468" width="21.85546875" style="80" bestFit="1" customWidth="1"/>
    <col min="6469" max="6469" width="5.5703125" style="80" bestFit="1" customWidth="1"/>
    <col min="6470" max="6470" width="18.140625" style="80" bestFit="1" customWidth="1"/>
    <col min="6471" max="6471" width="5.28515625" style="80" bestFit="1" customWidth="1"/>
    <col min="6472" max="6472" width="22.140625" style="80" bestFit="1" customWidth="1"/>
    <col min="6473" max="6473" width="5.5703125" style="80" bestFit="1" customWidth="1"/>
    <col min="6474" max="6504" width="5.7109375" style="80" customWidth="1"/>
    <col min="6505" max="6648" width="9.140625" style="80"/>
    <col min="6649" max="6649" width="18.7109375" style="80" customWidth="1"/>
    <col min="6650" max="6650" width="2.140625" style="80" customWidth="1"/>
    <col min="6651" max="6651" width="3" style="80" customWidth="1"/>
    <col min="6652" max="6652" width="2.7109375" style="80" customWidth="1"/>
    <col min="6653" max="6654" width="3.28515625" style="80" customWidth="1"/>
    <col min="6655" max="6655" width="1.42578125" style="80" customWidth="1"/>
    <col min="6656" max="6656" width="3.5703125" style="80" customWidth="1"/>
    <col min="6657" max="6657" width="4" style="80" customWidth="1"/>
    <col min="6658" max="6658" width="1.28515625" style="80" customWidth="1"/>
    <col min="6659" max="6659" width="1.7109375" style="80" customWidth="1"/>
    <col min="6660" max="6660" width="6.5703125" style="80" customWidth="1"/>
    <col min="6661" max="6661" width="3.28515625" style="80" customWidth="1"/>
    <col min="6662" max="6662" width="1.7109375" style="80" customWidth="1"/>
    <col min="6663" max="6663" width="1.85546875" style="80" customWidth="1"/>
    <col min="6664" max="6664" width="2.7109375" style="80" customWidth="1"/>
    <col min="6665" max="6665" width="1.85546875" style="80" customWidth="1"/>
    <col min="6666" max="6671" width="3.28515625" style="80" customWidth="1"/>
    <col min="6672" max="6672" width="2.140625" style="80" customWidth="1"/>
    <col min="6673" max="6673" width="2.7109375" style="80" customWidth="1"/>
    <col min="6674" max="6674" width="2.5703125" style="80" customWidth="1"/>
    <col min="6675" max="6675" width="1.28515625" style="80" customWidth="1"/>
    <col min="6676" max="6676" width="1" style="80" customWidth="1"/>
    <col min="6677" max="6677" width="2.7109375" style="80" customWidth="1"/>
    <col min="6678" max="6678" width="4.5703125" style="80" customWidth="1"/>
    <col min="6679" max="6679" width="5.28515625" style="80" customWidth="1"/>
    <col min="6680" max="6680" width="5.140625" style="80" customWidth="1"/>
    <col min="6681" max="6681" width="1.85546875" style="80" customWidth="1"/>
    <col min="6682" max="6682" width="0.7109375" style="80" customWidth="1"/>
    <col min="6683" max="6683" width="2.28515625" style="80" customWidth="1"/>
    <col min="6684" max="6684" width="1.7109375" style="80" customWidth="1"/>
    <col min="6685" max="6686" width="2.7109375" style="80" customWidth="1"/>
    <col min="6687" max="6687" width="5.7109375" style="80" customWidth="1"/>
    <col min="6688" max="6722" width="2.7109375" style="80" customWidth="1"/>
    <col min="6723" max="6723" width="5.28515625" style="80" bestFit="1" customWidth="1"/>
    <col min="6724" max="6724" width="21.85546875" style="80" bestFit="1" customWidth="1"/>
    <col min="6725" max="6725" width="5.5703125" style="80" bestFit="1" customWidth="1"/>
    <col min="6726" max="6726" width="18.140625" style="80" bestFit="1" customWidth="1"/>
    <col min="6727" max="6727" width="5.28515625" style="80" bestFit="1" customWidth="1"/>
    <col min="6728" max="6728" width="22.140625" style="80" bestFit="1" customWidth="1"/>
    <col min="6729" max="6729" width="5.5703125" style="80" bestFit="1" customWidth="1"/>
    <col min="6730" max="6760" width="5.7109375" style="80" customWidth="1"/>
    <col min="6761" max="6904" width="9.140625" style="80"/>
    <col min="6905" max="6905" width="18.7109375" style="80" customWidth="1"/>
    <col min="6906" max="6906" width="2.140625" style="80" customWidth="1"/>
    <col min="6907" max="6907" width="3" style="80" customWidth="1"/>
    <col min="6908" max="6908" width="2.7109375" style="80" customWidth="1"/>
    <col min="6909" max="6910" width="3.28515625" style="80" customWidth="1"/>
    <col min="6911" max="6911" width="1.42578125" style="80" customWidth="1"/>
    <col min="6912" max="6912" width="3.5703125" style="80" customWidth="1"/>
    <col min="6913" max="6913" width="4" style="80" customWidth="1"/>
    <col min="6914" max="6914" width="1.28515625" style="80" customWidth="1"/>
    <col min="6915" max="6915" width="1.7109375" style="80" customWidth="1"/>
    <col min="6916" max="6916" width="6.5703125" style="80" customWidth="1"/>
    <col min="6917" max="6917" width="3.28515625" style="80" customWidth="1"/>
    <col min="6918" max="6918" width="1.7109375" style="80" customWidth="1"/>
    <col min="6919" max="6919" width="1.85546875" style="80" customWidth="1"/>
    <col min="6920" max="6920" width="2.7109375" style="80" customWidth="1"/>
    <col min="6921" max="6921" width="1.85546875" style="80" customWidth="1"/>
    <col min="6922" max="6927" width="3.28515625" style="80" customWidth="1"/>
    <col min="6928" max="6928" width="2.140625" style="80" customWidth="1"/>
    <col min="6929" max="6929" width="2.7109375" style="80" customWidth="1"/>
    <col min="6930" max="6930" width="2.5703125" style="80" customWidth="1"/>
    <col min="6931" max="6931" width="1.28515625" style="80" customWidth="1"/>
    <col min="6932" max="6932" width="1" style="80" customWidth="1"/>
    <col min="6933" max="6933" width="2.7109375" style="80" customWidth="1"/>
    <col min="6934" max="6934" width="4.5703125" style="80" customWidth="1"/>
    <col min="6935" max="6935" width="5.28515625" style="80" customWidth="1"/>
    <col min="6936" max="6936" width="5.140625" style="80" customWidth="1"/>
    <col min="6937" max="6937" width="1.85546875" style="80" customWidth="1"/>
    <col min="6938" max="6938" width="0.7109375" style="80" customWidth="1"/>
    <col min="6939" max="6939" width="2.28515625" style="80" customWidth="1"/>
    <col min="6940" max="6940" width="1.7109375" style="80" customWidth="1"/>
    <col min="6941" max="6942" width="2.7109375" style="80" customWidth="1"/>
    <col min="6943" max="6943" width="5.7109375" style="80" customWidth="1"/>
    <col min="6944" max="6978" width="2.7109375" style="80" customWidth="1"/>
    <col min="6979" max="6979" width="5.28515625" style="80" bestFit="1" customWidth="1"/>
    <col min="6980" max="6980" width="21.85546875" style="80" bestFit="1" customWidth="1"/>
    <col min="6981" max="6981" width="5.5703125" style="80" bestFit="1" customWidth="1"/>
    <col min="6982" max="6982" width="18.140625" style="80" bestFit="1" customWidth="1"/>
    <col min="6983" max="6983" width="5.28515625" style="80" bestFit="1" customWidth="1"/>
    <col min="6984" max="6984" width="22.140625" style="80" bestFit="1" customWidth="1"/>
    <col min="6985" max="6985" width="5.5703125" style="80" bestFit="1" customWidth="1"/>
    <col min="6986" max="7016" width="5.7109375" style="80" customWidth="1"/>
    <col min="7017" max="7160" width="9.140625" style="80"/>
    <col min="7161" max="7161" width="18.7109375" style="80" customWidth="1"/>
    <col min="7162" max="7162" width="2.140625" style="80" customWidth="1"/>
    <col min="7163" max="7163" width="3" style="80" customWidth="1"/>
    <col min="7164" max="7164" width="2.7109375" style="80" customWidth="1"/>
    <col min="7165" max="7166" width="3.28515625" style="80" customWidth="1"/>
    <col min="7167" max="7167" width="1.42578125" style="80" customWidth="1"/>
    <col min="7168" max="7168" width="3.5703125" style="80" customWidth="1"/>
    <col min="7169" max="7169" width="4" style="80" customWidth="1"/>
    <col min="7170" max="7170" width="1.28515625" style="80" customWidth="1"/>
    <col min="7171" max="7171" width="1.7109375" style="80" customWidth="1"/>
    <col min="7172" max="7172" width="6.5703125" style="80" customWidth="1"/>
    <col min="7173" max="7173" width="3.28515625" style="80" customWidth="1"/>
    <col min="7174" max="7174" width="1.7109375" style="80" customWidth="1"/>
    <col min="7175" max="7175" width="1.85546875" style="80" customWidth="1"/>
    <col min="7176" max="7176" width="2.7109375" style="80" customWidth="1"/>
    <col min="7177" max="7177" width="1.85546875" style="80" customWidth="1"/>
    <col min="7178" max="7183" width="3.28515625" style="80" customWidth="1"/>
    <col min="7184" max="7184" width="2.140625" style="80" customWidth="1"/>
    <col min="7185" max="7185" width="2.7109375" style="80" customWidth="1"/>
    <col min="7186" max="7186" width="2.5703125" style="80" customWidth="1"/>
    <col min="7187" max="7187" width="1.28515625" style="80" customWidth="1"/>
    <col min="7188" max="7188" width="1" style="80" customWidth="1"/>
    <col min="7189" max="7189" width="2.7109375" style="80" customWidth="1"/>
    <col min="7190" max="7190" width="4.5703125" style="80" customWidth="1"/>
    <col min="7191" max="7191" width="5.28515625" style="80" customWidth="1"/>
    <col min="7192" max="7192" width="5.140625" style="80" customWidth="1"/>
    <col min="7193" max="7193" width="1.85546875" style="80" customWidth="1"/>
    <col min="7194" max="7194" width="0.7109375" style="80" customWidth="1"/>
    <col min="7195" max="7195" width="2.28515625" style="80" customWidth="1"/>
    <col min="7196" max="7196" width="1.7109375" style="80" customWidth="1"/>
    <col min="7197" max="7198" width="2.7109375" style="80" customWidth="1"/>
    <col min="7199" max="7199" width="5.7109375" style="80" customWidth="1"/>
    <col min="7200" max="7234" width="2.7109375" style="80" customWidth="1"/>
    <col min="7235" max="7235" width="5.28515625" style="80" bestFit="1" customWidth="1"/>
    <col min="7236" max="7236" width="21.85546875" style="80" bestFit="1" customWidth="1"/>
    <col min="7237" max="7237" width="5.5703125" style="80" bestFit="1" customWidth="1"/>
    <col min="7238" max="7238" width="18.140625" style="80" bestFit="1" customWidth="1"/>
    <col min="7239" max="7239" width="5.28515625" style="80" bestFit="1" customWidth="1"/>
    <col min="7240" max="7240" width="22.140625" style="80" bestFit="1" customWidth="1"/>
    <col min="7241" max="7241" width="5.5703125" style="80" bestFit="1" customWidth="1"/>
    <col min="7242" max="7272" width="5.7109375" style="80" customWidth="1"/>
    <col min="7273" max="7416" width="9.140625" style="80"/>
    <col min="7417" max="7417" width="18.7109375" style="80" customWidth="1"/>
    <col min="7418" max="7418" width="2.140625" style="80" customWidth="1"/>
    <col min="7419" max="7419" width="3" style="80" customWidth="1"/>
    <col min="7420" max="7420" width="2.7109375" style="80" customWidth="1"/>
    <col min="7421" max="7422" width="3.28515625" style="80" customWidth="1"/>
    <col min="7423" max="7423" width="1.42578125" style="80" customWidth="1"/>
    <col min="7424" max="7424" width="3.5703125" style="80" customWidth="1"/>
    <col min="7425" max="7425" width="4" style="80" customWidth="1"/>
    <col min="7426" max="7426" width="1.28515625" style="80" customWidth="1"/>
    <col min="7427" max="7427" width="1.7109375" style="80" customWidth="1"/>
    <col min="7428" max="7428" width="6.5703125" style="80" customWidth="1"/>
    <col min="7429" max="7429" width="3.28515625" style="80" customWidth="1"/>
    <col min="7430" max="7430" width="1.7109375" style="80" customWidth="1"/>
    <col min="7431" max="7431" width="1.85546875" style="80" customWidth="1"/>
    <col min="7432" max="7432" width="2.7109375" style="80" customWidth="1"/>
    <col min="7433" max="7433" width="1.85546875" style="80" customWidth="1"/>
    <col min="7434" max="7439" width="3.28515625" style="80" customWidth="1"/>
    <col min="7440" max="7440" width="2.140625" style="80" customWidth="1"/>
    <col min="7441" max="7441" width="2.7109375" style="80" customWidth="1"/>
    <col min="7442" max="7442" width="2.5703125" style="80" customWidth="1"/>
    <col min="7443" max="7443" width="1.28515625" style="80" customWidth="1"/>
    <col min="7444" max="7444" width="1" style="80" customWidth="1"/>
    <col min="7445" max="7445" width="2.7109375" style="80" customWidth="1"/>
    <col min="7446" max="7446" width="4.5703125" style="80" customWidth="1"/>
    <col min="7447" max="7447" width="5.28515625" style="80" customWidth="1"/>
    <col min="7448" max="7448" width="5.140625" style="80" customWidth="1"/>
    <col min="7449" max="7449" width="1.85546875" style="80" customWidth="1"/>
    <col min="7450" max="7450" width="0.7109375" style="80" customWidth="1"/>
    <col min="7451" max="7451" width="2.28515625" style="80" customWidth="1"/>
    <col min="7452" max="7452" width="1.7109375" style="80" customWidth="1"/>
    <col min="7453" max="7454" width="2.7109375" style="80" customWidth="1"/>
    <col min="7455" max="7455" width="5.7109375" style="80" customWidth="1"/>
    <col min="7456" max="7490" width="2.7109375" style="80" customWidth="1"/>
    <col min="7491" max="7491" width="5.28515625" style="80" bestFit="1" customWidth="1"/>
    <col min="7492" max="7492" width="21.85546875" style="80" bestFit="1" customWidth="1"/>
    <col min="7493" max="7493" width="5.5703125" style="80" bestFit="1" customWidth="1"/>
    <col min="7494" max="7494" width="18.140625" style="80" bestFit="1" customWidth="1"/>
    <col min="7495" max="7495" width="5.28515625" style="80" bestFit="1" customWidth="1"/>
    <col min="7496" max="7496" width="22.140625" style="80" bestFit="1" customWidth="1"/>
    <col min="7497" max="7497" width="5.5703125" style="80" bestFit="1" customWidth="1"/>
    <col min="7498" max="7528" width="5.7109375" style="80" customWidth="1"/>
    <col min="7529" max="7672" width="9.140625" style="80"/>
    <col min="7673" max="7673" width="18.7109375" style="80" customWidth="1"/>
    <col min="7674" max="7674" width="2.140625" style="80" customWidth="1"/>
    <col min="7675" max="7675" width="3" style="80" customWidth="1"/>
    <col min="7676" max="7676" width="2.7109375" style="80" customWidth="1"/>
    <col min="7677" max="7678" width="3.28515625" style="80" customWidth="1"/>
    <col min="7679" max="7679" width="1.42578125" style="80" customWidth="1"/>
    <col min="7680" max="7680" width="3.5703125" style="80" customWidth="1"/>
    <col min="7681" max="7681" width="4" style="80" customWidth="1"/>
    <col min="7682" max="7682" width="1.28515625" style="80" customWidth="1"/>
    <col min="7683" max="7683" width="1.7109375" style="80" customWidth="1"/>
    <col min="7684" max="7684" width="6.5703125" style="80" customWidth="1"/>
    <col min="7685" max="7685" width="3.28515625" style="80" customWidth="1"/>
    <col min="7686" max="7686" width="1.7109375" style="80" customWidth="1"/>
    <col min="7687" max="7687" width="1.85546875" style="80" customWidth="1"/>
    <col min="7688" max="7688" width="2.7109375" style="80" customWidth="1"/>
    <col min="7689" max="7689" width="1.85546875" style="80" customWidth="1"/>
    <col min="7690" max="7695" width="3.28515625" style="80" customWidth="1"/>
    <col min="7696" max="7696" width="2.140625" style="80" customWidth="1"/>
    <col min="7697" max="7697" width="2.7109375" style="80" customWidth="1"/>
    <col min="7698" max="7698" width="2.5703125" style="80" customWidth="1"/>
    <col min="7699" max="7699" width="1.28515625" style="80" customWidth="1"/>
    <col min="7700" max="7700" width="1" style="80" customWidth="1"/>
    <col min="7701" max="7701" width="2.7109375" style="80" customWidth="1"/>
    <col min="7702" max="7702" width="4.5703125" style="80" customWidth="1"/>
    <col min="7703" max="7703" width="5.28515625" style="80" customWidth="1"/>
    <col min="7704" max="7704" width="5.140625" style="80" customWidth="1"/>
    <col min="7705" max="7705" width="1.85546875" style="80" customWidth="1"/>
    <col min="7706" max="7706" width="0.7109375" style="80" customWidth="1"/>
    <col min="7707" max="7707" width="2.28515625" style="80" customWidth="1"/>
    <col min="7708" max="7708" width="1.7109375" style="80" customWidth="1"/>
    <col min="7709" max="7710" width="2.7109375" style="80" customWidth="1"/>
    <col min="7711" max="7711" width="5.7109375" style="80" customWidth="1"/>
    <col min="7712" max="7746" width="2.7109375" style="80" customWidth="1"/>
    <col min="7747" max="7747" width="5.28515625" style="80" bestFit="1" customWidth="1"/>
    <col min="7748" max="7748" width="21.85546875" style="80" bestFit="1" customWidth="1"/>
    <col min="7749" max="7749" width="5.5703125" style="80" bestFit="1" customWidth="1"/>
    <col min="7750" max="7750" width="18.140625" style="80" bestFit="1" customWidth="1"/>
    <col min="7751" max="7751" width="5.28515625" style="80" bestFit="1" customWidth="1"/>
    <col min="7752" max="7752" width="22.140625" style="80" bestFit="1" customWidth="1"/>
    <col min="7753" max="7753" width="5.5703125" style="80" bestFit="1" customWidth="1"/>
    <col min="7754" max="7784" width="5.7109375" style="80" customWidth="1"/>
    <col min="7785" max="7928" width="9.140625" style="80"/>
    <col min="7929" max="7929" width="18.7109375" style="80" customWidth="1"/>
    <col min="7930" max="7930" width="2.140625" style="80" customWidth="1"/>
    <col min="7931" max="7931" width="3" style="80" customWidth="1"/>
    <col min="7932" max="7932" width="2.7109375" style="80" customWidth="1"/>
    <col min="7933" max="7934" width="3.28515625" style="80" customWidth="1"/>
    <col min="7935" max="7935" width="1.42578125" style="80" customWidth="1"/>
    <col min="7936" max="7936" width="3.5703125" style="80" customWidth="1"/>
    <col min="7937" max="7937" width="4" style="80" customWidth="1"/>
    <col min="7938" max="7938" width="1.28515625" style="80" customWidth="1"/>
    <col min="7939" max="7939" width="1.7109375" style="80" customWidth="1"/>
    <col min="7940" max="7940" width="6.5703125" style="80" customWidth="1"/>
    <col min="7941" max="7941" width="3.28515625" style="80" customWidth="1"/>
    <col min="7942" max="7942" width="1.7109375" style="80" customWidth="1"/>
    <col min="7943" max="7943" width="1.85546875" style="80" customWidth="1"/>
    <col min="7944" max="7944" width="2.7109375" style="80" customWidth="1"/>
    <col min="7945" max="7945" width="1.85546875" style="80" customWidth="1"/>
    <col min="7946" max="7951" width="3.28515625" style="80" customWidth="1"/>
    <col min="7952" max="7952" width="2.140625" style="80" customWidth="1"/>
    <col min="7953" max="7953" width="2.7109375" style="80" customWidth="1"/>
    <col min="7954" max="7954" width="2.5703125" style="80" customWidth="1"/>
    <col min="7955" max="7955" width="1.28515625" style="80" customWidth="1"/>
    <col min="7956" max="7956" width="1" style="80" customWidth="1"/>
    <col min="7957" max="7957" width="2.7109375" style="80" customWidth="1"/>
    <col min="7958" max="7958" width="4.5703125" style="80" customWidth="1"/>
    <col min="7959" max="7959" width="5.28515625" style="80" customWidth="1"/>
    <col min="7960" max="7960" width="5.140625" style="80" customWidth="1"/>
    <col min="7961" max="7961" width="1.85546875" style="80" customWidth="1"/>
    <col min="7962" max="7962" width="0.7109375" style="80" customWidth="1"/>
    <col min="7963" max="7963" width="2.28515625" style="80" customWidth="1"/>
    <col min="7964" max="7964" width="1.7109375" style="80" customWidth="1"/>
    <col min="7965" max="7966" width="2.7109375" style="80" customWidth="1"/>
    <col min="7967" max="7967" width="5.7109375" style="80" customWidth="1"/>
    <col min="7968" max="8002" width="2.7109375" style="80" customWidth="1"/>
    <col min="8003" max="8003" width="5.28515625" style="80" bestFit="1" customWidth="1"/>
    <col min="8004" max="8004" width="21.85546875" style="80" bestFit="1" customWidth="1"/>
    <col min="8005" max="8005" width="5.5703125" style="80" bestFit="1" customWidth="1"/>
    <col min="8006" max="8006" width="18.140625" style="80" bestFit="1" customWidth="1"/>
    <col min="8007" max="8007" width="5.28515625" style="80" bestFit="1" customWidth="1"/>
    <col min="8008" max="8008" width="22.140625" style="80" bestFit="1" customWidth="1"/>
    <col min="8009" max="8009" width="5.5703125" style="80" bestFit="1" customWidth="1"/>
    <col min="8010" max="8040" width="5.7109375" style="80" customWidth="1"/>
    <col min="8041" max="8184" width="9.140625" style="80"/>
    <col min="8185" max="8185" width="18.7109375" style="80" customWidth="1"/>
    <col min="8186" max="8186" width="2.140625" style="80" customWidth="1"/>
    <col min="8187" max="8187" width="3" style="80" customWidth="1"/>
    <col min="8188" max="8188" width="2.7109375" style="80" customWidth="1"/>
    <col min="8189" max="8190" width="3.28515625" style="80" customWidth="1"/>
    <col min="8191" max="8191" width="1.42578125" style="80" customWidth="1"/>
    <col min="8192" max="8192" width="3.5703125" style="80" customWidth="1"/>
    <col min="8193" max="8193" width="4" style="80" customWidth="1"/>
    <col min="8194" max="8194" width="1.28515625" style="80" customWidth="1"/>
    <col min="8195" max="8195" width="1.7109375" style="80" customWidth="1"/>
    <col min="8196" max="8196" width="6.5703125" style="80" customWidth="1"/>
    <col min="8197" max="8197" width="3.28515625" style="80" customWidth="1"/>
    <col min="8198" max="8198" width="1.7109375" style="80" customWidth="1"/>
    <col min="8199" max="8199" width="1.85546875" style="80" customWidth="1"/>
    <col min="8200" max="8200" width="2.7109375" style="80" customWidth="1"/>
    <col min="8201" max="8201" width="1.85546875" style="80" customWidth="1"/>
    <col min="8202" max="8207" width="3.28515625" style="80" customWidth="1"/>
    <col min="8208" max="8208" width="2.140625" style="80" customWidth="1"/>
    <col min="8209" max="8209" width="2.7109375" style="80" customWidth="1"/>
    <col min="8210" max="8210" width="2.5703125" style="80" customWidth="1"/>
    <col min="8211" max="8211" width="1.28515625" style="80" customWidth="1"/>
    <col min="8212" max="8212" width="1" style="80" customWidth="1"/>
    <col min="8213" max="8213" width="2.7109375" style="80" customWidth="1"/>
    <col min="8214" max="8214" width="4.5703125" style="80" customWidth="1"/>
    <col min="8215" max="8215" width="5.28515625" style="80" customWidth="1"/>
    <col min="8216" max="8216" width="5.140625" style="80" customWidth="1"/>
    <col min="8217" max="8217" width="1.85546875" style="80" customWidth="1"/>
    <col min="8218" max="8218" width="0.7109375" style="80" customWidth="1"/>
    <col min="8219" max="8219" width="2.28515625" style="80" customWidth="1"/>
    <col min="8220" max="8220" width="1.7109375" style="80" customWidth="1"/>
    <col min="8221" max="8222" width="2.7109375" style="80" customWidth="1"/>
    <col min="8223" max="8223" width="5.7109375" style="80" customWidth="1"/>
    <col min="8224" max="8258" width="2.7109375" style="80" customWidth="1"/>
    <col min="8259" max="8259" width="5.28515625" style="80" bestFit="1" customWidth="1"/>
    <col min="8260" max="8260" width="21.85546875" style="80" bestFit="1" customWidth="1"/>
    <col min="8261" max="8261" width="5.5703125" style="80" bestFit="1" customWidth="1"/>
    <col min="8262" max="8262" width="18.140625" style="80" bestFit="1" customWidth="1"/>
    <col min="8263" max="8263" width="5.28515625" style="80" bestFit="1" customWidth="1"/>
    <col min="8264" max="8264" width="22.140625" style="80" bestFit="1" customWidth="1"/>
    <col min="8265" max="8265" width="5.5703125" style="80" bestFit="1" customWidth="1"/>
    <col min="8266" max="8296" width="5.7109375" style="80" customWidth="1"/>
    <col min="8297" max="8440" width="9.140625" style="80"/>
    <col min="8441" max="8441" width="18.7109375" style="80" customWidth="1"/>
    <col min="8442" max="8442" width="2.140625" style="80" customWidth="1"/>
    <col min="8443" max="8443" width="3" style="80" customWidth="1"/>
    <col min="8444" max="8444" width="2.7109375" style="80" customWidth="1"/>
    <col min="8445" max="8446" width="3.28515625" style="80" customWidth="1"/>
    <col min="8447" max="8447" width="1.42578125" style="80" customWidth="1"/>
    <col min="8448" max="8448" width="3.5703125" style="80" customWidth="1"/>
    <col min="8449" max="8449" width="4" style="80" customWidth="1"/>
    <col min="8450" max="8450" width="1.28515625" style="80" customWidth="1"/>
    <col min="8451" max="8451" width="1.7109375" style="80" customWidth="1"/>
    <col min="8452" max="8452" width="6.5703125" style="80" customWidth="1"/>
    <col min="8453" max="8453" width="3.28515625" style="80" customWidth="1"/>
    <col min="8454" max="8454" width="1.7109375" style="80" customWidth="1"/>
    <col min="8455" max="8455" width="1.85546875" style="80" customWidth="1"/>
    <col min="8456" max="8456" width="2.7109375" style="80" customWidth="1"/>
    <col min="8457" max="8457" width="1.85546875" style="80" customWidth="1"/>
    <col min="8458" max="8463" width="3.28515625" style="80" customWidth="1"/>
    <col min="8464" max="8464" width="2.140625" style="80" customWidth="1"/>
    <col min="8465" max="8465" width="2.7109375" style="80" customWidth="1"/>
    <col min="8466" max="8466" width="2.5703125" style="80" customWidth="1"/>
    <col min="8467" max="8467" width="1.28515625" style="80" customWidth="1"/>
    <col min="8468" max="8468" width="1" style="80" customWidth="1"/>
    <col min="8469" max="8469" width="2.7109375" style="80" customWidth="1"/>
    <col min="8470" max="8470" width="4.5703125" style="80" customWidth="1"/>
    <col min="8471" max="8471" width="5.28515625" style="80" customWidth="1"/>
    <col min="8472" max="8472" width="5.140625" style="80" customWidth="1"/>
    <col min="8473" max="8473" width="1.85546875" style="80" customWidth="1"/>
    <col min="8474" max="8474" width="0.7109375" style="80" customWidth="1"/>
    <col min="8475" max="8475" width="2.28515625" style="80" customWidth="1"/>
    <col min="8476" max="8476" width="1.7109375" style="80" customWidth="1"/>
    <col min="8477" max="8478" width="2.7109375" style="80" customWidth="1"/>
    <col min="8479" max="8479" width="5.7109375" style="80" customWidth="1"/>
    <col min="8480" max="8514" width="2.7109375" style="80" customWidth="1"/>
    <col min="8515" max="8515" width="5.28515625" style="80" bestFit="1" customWidth="1"/>
    <col min="8516" max="8516" width="21.85546875" style="80" bestFit="1" customWidth="1"/>
    <col min="8517" max="8517" width="5.5703125" style="80" bestFit="1" customWidth="1"/>
    <col min="8518" max="8518" width="18.140625" style="80" bestFit="1" customWidth="1"/>
    <col min="8519" max="8519" width="5.28515625" style="80" bestFit="1" customWidth="1"/>
    <col min="8520" max="8520" width="22.140625" style="80" bestFit="1" customWidth="1"/>
    <col min="8521" max="8521" width="5.5703125" style="80" bestFit="1" customWidth="1"/>
    <col min="8522" max="8552" width="5.7109375" style="80" customWidth="1"/>
    <col min="8553" max="8696" width="9.140625" style="80"/>
    <col min="8697" max="8697" width="18.7109375" style="80" customWidth="1"/>
    <col min="8698" max="8698" width="2.140625" style="80" customWidth="1"/>
    <col min="8699" max="8699" width="3" style="80" customWidth="1"/>
    <col min="8700" max="8700" width="2.7109375" style="80" customWidth="1"/>
    <col min="8701" max="8702" width="3.28515625" style="80" customWidth="1"/>
    <col min="8703" max="8703" width="1.42578125" style="80" customWidth="1"/>
    <col min="8704" max="8704" width="3.5703125" style="80" customWidth="1"/>
    <col min="8705" max="8705" width="4" style="80" customWidth="1"/>
    <col min="8706" max="8706" width="1.28515625" style="80" customWidth="1"/>
    <col min="8707" max="8707" width="1.7109375" style="80" customWidth="1"/>
    <col min="8708" max="8708" width="6.5703125" style="80" customWidth="1"/>
    <col min="8709" max="8709" width="3.28515625" style="80" customWidth="1"/>
    <col min="8710" max="8710" width="1.7109375" style="80" customWidth="1"/>
    <col min="8711" max="8711" width="1.85546875" style="80" customWidth="1"/>
    <col min="8712" max="8712" width="2.7109375" style="80" customWidth="1"/>
    <col min="8713" max="8713" width="1.85546875" style="80" customWidth="1"/>
    <col min="8714" max="8719" width="3.28515625" style="80" customWidth="1"/>
    <col min="8720" max="8720" width="2.140625" style="80" customWidth="1"/>
    <col min="8721" max="8721" width="2.7109375" style="80" customWidth="1"/>
    <col min="8722" max="8722" width="2.5703125" style="80" customWidth="1"/>
    <col min="8723" max="8723" width="1.28515625" style="80" customWidth="1"/>
    <col min="8724" max="8724" width="1" style="80" customWidth="1"/>
    <col min="8725" max="8725" width="2.7109375" style="80" customWidth="1"/>
    <col min="8726" max="8726" width="4.5703125" style="80" customWidth="1"/>
    <col min="8727" max="8727" width="5.28515625" style="80" customWidth="1"/>
    <col min="8728" max="8728" width="5.140625" style="80" customWidth="1"/>
    <col min="8729" max="8729" width="1.85546875" style="80" customWidth="1"/>
    <col min="8730" max="8730" width="0.7109375" style="80" customWidth="1"/>
    <col min="8731" max="8731" width="2.28515625" style="80" customWidth="1"/>
    <col min="8732" max="8732" width="1.7109375" style="80" customWidth="1"/>
    <col min="8733" max="8734" width="2.7109375" style="80" customWidth="1"/>
    <col min="8735" max="8735" width="5.7109375" style="80" customWidth="1"/>
    <col min="8736" max="8770" width="2.7109375" style="80" customWidth="1"/>
    <col min="8771" max="8771" width="5.28515625" style="80" bestFit="1" customWidth="1"/>
    <col min="8772" max="8772" width="21.85546875" style="80" bestFit="1" customWidth="1"/>
    <col min="8773" max="8773" width="5.5703125" style="80" bestFit="1" customWidth="1"/>
    <col min="8774" max="8774" width="18.140625" style="80" bestFit="1" customWidth="1"/>
    <col min="8775" max="8775" width="5.28515625" style="80" bestFit="1" customWidth="1"/>
    <col min="8776" max="8776" width="22.140625" style="80" bestFit="1" customWidth="1"/>
    <col min="8777" max="8777" width="5.5703125" style="80" bestFit="1" customWidth="1"/>
    <col min="8778" max="8808" width="5.7109375" style="80" customWidth="1"/>
    <col min="8809" max="8952" width="9.140625" style="80"/>
    <col min="8953" max="8953" width="18.7109375" style="80" customWidth="1"/>
    <col min="8954" max="8954" width="2.140625" style="80" customWidth="1"/>
    <col min="8955" max="8955" width="3" style="80" customWidth="1"/>
    <col min="8956" max="8956" width="2.7109375" style="80" customWidth="1"/>
    <col min="8957" max="8958" width="3.28515625" style="80" customWidth="1"/>
    <col min="8959" max="8959" width="1.42578125" style="80" customWidth="1"/>
    <col min="8960" max="8960" width="3.5703125" style="80" customWidth="1"/>
    <col min="8961" max="8961" width="4" style="80" customWidth="1"/>
    <col min="8962" max="8962" width="1.28515625" style="80" customWidth="1"/>
    <col min="8963" max="8963" width="1.7109375" style="80" customWidth="1"/>
    <col min="8964" max="8964" width="6.5703125" style="80" customWidth="1"/>
    <col min="8965" max="8965" width="3.28515625" style="80" customWidth="1"/>
    <col min="8966" max="8966" width="1.7109375" style="80" customWidth="1"/>
    <col min="8967" max="8967" width="1.85546875" style="80" customWidth="1"/>
    <col min="8968" max="8968" width="2.7109375" style="80" customWidth="1"/>
    <col min="8969" max="8969" width="1.85546875" style="80" customWidth="1"/>
    <col min="8970" max="8975" width="3.28515625" style="80" customWidth="1"/>
    <col min="8976" max="8976" width="2.140625" style="80" customWidth="1"/>
    <col min="8977" max="8977" width="2.7109375" style="80" customWidth="1"/>
    <col min="8978" max="8978" width="2.5703125" style="80" customWidth="1"/>
    <col min="8979" max="8979" width="1.28515625" style="80" customWidth="1"/>
    <col min="8980" max="8980" width="1" style="80" customWidth="1"/>
    <col min="8981" max="8981" width="2.7109375" style="80" customWidth="1"/>
    <col min="8982" max="8982" width="4.5703125" style="80" customWidth="1"/>
    <col min="8983" max="8983" width="5.28515625" style="80" customWidth="1"/>
    <col min="8984" max="8984" width="5.140625" style="80" customWidth="1"/>
    <col min="8985" max="8985" width="1.85546875" style="80" customWidth="1"/>
    <col min="8986" max="8986" width="0.7109375" style="80" customWidth="1"/>
    <col min="8987" max="8987" width="2.28515625" style="80" customWidth="1"/>
    <col min="8988" max="8988" width="1.7109375" style="80" customWidth="1"/>
    <col min="8989" max="8990" width="2.7109375" style="80" customWidth="1"/>
    <col min="8991" max="8991" width="5.7109375" style="80" customWidth="1"/>
    <col min="8992" max="9026" width="2.7109375" style="80" customWidth="1"/>
    <col min="9027" max="9027" width="5.28515625" style="80" bestFit="1" customWidth="1"/>
    <col min="9028" max="9028" width="21.85546875" style="80" bestFit="1" customWidth="1"/>
    <col min="9029" max="9029" width="5.5703125" style="80" bestFit="1" customWidth="1"/>
    <col min="9030" max="9030" width="18.140625" style="80" bestFit="1" customWidth="1"/>
    <col min="9031" max="9031" width="5.28515625" style="80" bestFit="1" customWidth="1"/>
    <col min="9032" max="9032" width="22.140625" style="80" bestFit="1" customWidth="1"/>
    <col min="9033" max="9033" width="5.5703125" style="80" bestFit="1" customWidth="1"/>
    <col min="9034" max="9064" width="5.7109375" style="80" customWidth="1"/>
    <col min="9065" max="9208" width="9.140625" style="80"/>
    <col min="9209" max="9209" width="18.7109375" style="80" customWidth="1"/>
    <col min="9210" max="9210" width="2.140625" style="80" customWidth="1"/>
    <col min="9211" max="9211" width="3" style="80" customWidth="1"/>
    <col min="9212" max="9212" width="2.7109375" style="80" customWidth="1"/>
    <col min="9213" max="9214" width="3.28515625" style="80" customWidth="1"/>
    <col min="9215" max="9215" width="1.42578125" style="80" customWidth="1"/>
    <col min="9216" max="9216" width="3.5703125" style="80" customWidth="1"/>
    <col min="9217" max="9217" width="4" style="80" customWidth="1"/>
    <col min="9218" max="9218" width="1.28515625" style="80" customWidth="1"/>
    <col min="9219" max="9219" width="1.7109375" style="80" customWidth="1"/>
    <col min="9220" max="9220" width="6.5703125" style="80" customWidth="1"/>
    <col min="9221" max="9221" width="3.28515625" style="80" customWidth="1"/>
    <col min="9222" max="9222" width="1.7109375" style="80" customWidth="1"/>
    <col min="9223" max="9223" width="1.85546875" style="80" customWidth="1"/>
    <col min="9224" max="9224" width="2.7109375" style="80" customWidth="1"/>
    <col min="9225" max="9225" width="1.85546875" style="80" customWidth="1"/>
    <col min="9226" max="9231" width="3.28515625" style="80" customWidth="1"/>
    <col min="9232" max="9232" width="2.140625" style="80" customWidth="1"/>
    <col min="9233" max="9233" width="2.7109375" style="80" customWidth="1"/>
    <col min="9234" max="9234" width="2.5703125" style="80" customWidth="1"/>
    <col min="9235" max="9235" width="1.28515625" style="80" customWidth="1"/>
    <col min="9236" max="9236" width="1" style="80" customWidth="1"/>
    <col min="9237" max="9237" width="2.7109375" style="80" customWidth="1"/>
    <col min="9238" max="9238" width="4.5703125" style="80" customWidth="1"/>
    <col min="9239" max="9239" width="5.28515625" style="80" customWidth="1"/>
    <col min="9240" max="9240" width="5.140625" style="80" customWidth="1"/>
    <col min="9241" max="9241" width="1.85546875" style="80" customWidth="1"/>
    <col min="9242" max="9242" width="0.7109375" style="80" customWidth="1"/>
    <col min="9243" max="9243" width="2.28515625" style="80" customWidth="1"/>
    <col min="9244" max="9244" width="1.7109375" style="80" customWidth="1"/>
    <col min="9245" max="9246" width="2.7109375" style="80" customWidth="1"/>
    <col min="9247" max="9247" width="5.7109375" style="80" customWidth="1"/>
    <col min="9248" max="9282" width="2.7109375" style="80" customWidth="1"/>
    <col min="9283" max="9283" width="5.28515625" style="80" bestFit="1" customWidth="1"/>
    <col min="9284" max="9284" width="21.85546875" style="80" bestFit="1" customWidth="1"/>
    <col min="9285" max="9285" width="5.5703125" style="80" bestFit="1" customWidth="1"/>
    <col min="9286" max="9286" width="18.140625" style="80" bestFit="1" customWidth="1"/>
    <col min="9287" max="9287" width="5.28515625" style="80" bestFit="1" customWidth="1"/>
    <col min="9288" max="9288" width="22.140625" style="80" bestFit="1" customWidth="1"/>
    <col min="9289" max="9289" width="5.5703125" style="80" bestFit="1" customWidth="1"/>
    <col min="9290" max="9320" width="5.7109375" style="80" customWidth="1"/>
    <col min="9321" max="9464" width="9.140625" style="80"/>
    <col min="9465" max="9465" width="18.7109375" style="80" customWidth="1"/>
    <col min="9466" max="9466" width="2.140625" style="80" customWidth="1"/>
    <col min="9467" max="9467" width="3" style="80" customWidth="1"/>
    <col min="9468" max="9468" width="2.7109375" style="80" customWidth="1"/>
    <col min="9469" max="9470" width="3.28515625" style="80" customWidth="1"/>
    <col min="9471" max="9471" width="1.42578125" style="80" customWidth="1"/>
    <col min="9472" max="9472" width="3.5703125" style="80" customWidth="1"/>
    <col min="9473" max="9473" width="4" style="80" customWidth="1"/>
    <col min="9474" max="9474" width="1.28515625" style="80" customWidth="1"/>
    <col min="9475" max="9475" width="1.7109375" style="80" customWidth="1"/>
    <col min="9476" max="9476" width="6.5703125" style="80" customWidth="1"/>
    <col min="9477" max="9477" width="3.28515625" style="80" customWidth="1"/>
    <col min="9478" max="9478" width="1.7109375" style="80" customWidth="1"/>
    <col min="9479" max="9479" width="1.85546875" style="80" customWidth="1"/>
    <col min="9480" max="9480" width="2.7109375" style="80" customWidth="1"/>
    <col min="9481" max="9481" width="1.85546875" style="80" customWidth="1"/>
    <col min="9482" max="9487" width="3.28515625" style="80" customWidth="1"/>
    <col min="9488" max="9488" width="2.140625" style="80" customWidth="1"/>
    <col min="9489" max="9489" width="2.7109375" style="80" customWidth="1"/>
    <col min="9490" max="9490" width="2.5703125" style="80" customWidth="1"/>
    <col min="9491" max="9491" width="1.28515625" style="80" customWidth="1"/>
    <col min="9492" max="9492" width="1" style="80" customWidth="1"/>
    <col min="9493" max="9493" width="2.7109375" style="80" customWidth="1"/>
    <col min="9494" max="9494" width="4.5703125" style="80" customWidth="1"/>
    <col min="9495" max="9495" width="5.28515625" style="80" customWidth="1"/>
    <col min="9496" max="9496" width="5.140625" style="80" customWidth="1"/>
    <col min="9497" max="9497" width="1.85546875" style="80" customWidth="1"/>
    <col min="9498" max="9498" width="0.7109375" style="80" customWidth="1"/>
    <col min="9499" max="9499" width="2.28515625" style="80" customWidth="1"/>
    <col min="9500" max="9500" width="1.7109375" style="80" customWidth="1"/>
    <col min="9501" max="9502" width="2.7109375" style="80" customWidth="1"/>
    <col min="9503" max="9503" width="5.7109375" style="80" customWidth="1"/>
    <col min="9504" max="9538" width="2.7109375" style="80" customWidth="1"/>
    <col min="9539" max="9539" width="5.28515625" style="80" bestFit="1" customWidth="1"/>
    <col min="9540" max="9540" width="21.85546875" style="80" bestFit="1" customWidth="1"/>
    <col min="9541" max="9541" width="5.5703125" style="80" bestFit="1" customWidth="1"/>
    <col min="9542" max="9542" width="18.140625" style="80" bestFit="1" customWidth="1"/>
    <col min="9543" max="9543" width="5.28515625" style="80" bestFit="1" customWidth="1"/>
    <col min="9544" max="9544" width="22.140625" style="80" bestFit="1" customWidth="1"/>
    <col min="9545" max="9545" width="5.5703125" style="80" bestFit="1" customWidth="1"/>
    <col min="9546" max="9576" width="5.7109375" style="80" customWidth="1"/>
    <col min="9577" max="9720" width="9.140625" style="80"/>
    <col min="9721" max="9721" width="18.7109375" style="80" customWidth="1"/>
    <col min="9722" max="9722" width="2.140625" style="80" customWidth="1"/>
    <col min="9723" max="9723" width="3" style="80" customWidth="1"/>
    <col min="9724" max="9724" width="2.7109375" style="80" customWidth="1"/>
    <col min="9725" max="9726" width="3.28515625" style="80" customWidth="1"/>
    <col min="9727" max="9727" width="1.42578125" style="80" customWidth="1"/>
    <col min="9728" max="9728" width="3.5703125" style="80" customWidth="1"/>
    <col min="9729" max="9729" width="4" style="80" customWidth="1"/>
    <col min="9730" max="9730" width="1.28515625" style="80" customWidth="1"/>
    <col min="9731" max="9731" width="1.7109375" style="80" customWidth="1"/>
    <col min="9732" max="9732" width="6.5703125" style="80" customWidth="1"/>
    <col min="9733" max="9733" width="3.28515625" style="80" customWidth="1"/>
    <col min="9734" max="9734" width="1.7109375" style="80" customWidth="1"/>
    <col min="9735" max="9735" width="1.85546875" style="80" customWidth="1"/>
    <col min="9736" max="9736" width="2.7109375" style="80" customWidth="1"/>
    <col min="9737" max="9737" width="1.85546875" style="80" customWidth="1"/>
    <col min="9738" max="9743" width="3.28515625" style="80" customWidth="1"/>
    <col min="9744" max="9744" width="2.140625" style="80" customWidth="1"/>
    <col min="9745" max="9745" width="2.7109375" style="80" customWidth="1"/>
    <col min="9746" max="9746" width="2.5703125" style="80" customWidth="1"/>
    <col min="9747" max="9747" width="1.28515625" style="80" customWidth="1"/>
    <col min="9748" max="9748" width="1" style="80" customWidth="1"/>
    <col min="9749" max="9749" width="2.7109375" style="80" customWidth="1"/>
    <col min="9750" max="9750" width="4.5703125" style="80" customWidth="1"/>
    <col min="9751" max="9751" width="5.28515625" style="80" customWidth="1"/>
    <col min="9752" max="9752" width="5.140625" style="80" customWidth="1"/>
    <col min="9753" max="9753" width="1.85546875" style="80" customWidth="1"/>
    <col min="9754" max="9754" width="0.7109375" style="80" customWidth="1"/>
    <col min="9755" max="9755" width="2.28515625" style="80" customWidth="1"/>
    <col min="9756" max="9756" width="1.7109375" style="80" customWidth="1"/>
    <col min="9757" max="9758" width="2.7109375" style="80" customWidth="1"/>
    <col min="9759" max="9759" width="5.7109375" style="80" customWidth="1"/>
    <col min="9760" max="9794" width="2.7109375" style="80" customWidth="1"/>
    <col min="9795" max="9795" width="5.28515625" style="80" bestFit="1" customWidth="1"/>
    <col min="9796" max="9796" width="21.85546875" style="80" bestFit="1" customWidth="1"/>
    <col min="9797" max="9797" width="5.5703125" style="80" bestFit="1" customWidth="1"/>
    <col min="9798" max="9798" width="18.140625" style="80" bestFit="1" customWidth="1"/>
    <col min="9799" max="9799" width="5.28515625" style="80" bestFit="1" customWidth="1"/>
    <col min="9800" max="9800" width="22.140625" style="80" bestFit="1" customWidth="1"/>
    <col min="9801" max="9801" width="5.5703125" style="80" bestFit="1" customWidth="1"/>
    <col min="9802" max="9832" width="5.7109375" style="80" customWidth="1"/>
    <col min="9833" max="9976" width="9.140625" style="80"/>
    <col min="9977" max="9977" width="18.7109375" style="80" customWidth="1"/>
    <col min="9978" max="9978" width="2.140625" style="80" customWidth="1"/>
    <col min="9979" max="9979" width="3" style="80" customWidth="1"/>
    <col min="9980" max="9980" width="2.7109375" style="80" customWidth="1"/>
    <col min="9981" max="9982" width="3.28515625" style="80" customWidth="1"/>
    <col min="9983" max="9983" width="1.42578125" style="80" customWidth="1"/>
    <col min="9984" max="9984" width="3.5703125" style="80" customWidth="1"/>
    <col min="9985" max="9985" width="4" style="80" customWidth="1"/>
    <col min="9986" max="9986" width="1.28515625" style="80" customWidth="1"/>
    <col min="9987" max="9987" width="1.7109375" style="80" customWidth="1"/>
    <col min="9988" max="9988" width="6.5703125" style="80" customWidth="1"/>
    <col min="9989" max="9989" width="3.28515625" style="80" customWidth="1"/>
    <col min="9990" max="9990" width="1.7109375" style="80" customWidth="1"/>
    <col min="9991" max="9991" width="1.85546875" style="80" customWidth="1"/>
    <col min="9992" max="9992" width="2.7109375" style="80" customWidth="1"/>
    <col min="9993" max="9993" width="1.85546875" style="80" customWidth="1"/>
    <col min="9994" max="9999" width="3.28515625" style="80" customWidth="1"/>
    <col min="10000" max="10000" width="2.140625" style="80" customWidth="1"/>
    <col min="10001" max="10001" width="2.7109375" style="80" customWidth="1"/>
    <col min="10002" max="10002" width="2.5703125" style="80" customWidth="1"/>
    <col min="10003" max="10003" width="1.28515625" style="80" customWidth="1"/>
    <col min="10004" max="10004" width="1" style="80" customWidth="1"/>
    <col min="10005" max="10005" width="2.7109375" style="80" customWidth="1"/>
    <col min="10006" max="10006" width="4.5703125" style="80" customWidth="1"/>
    <col min="10007" max="10007" width="5.28515625" style="80" customWidth="1"/>
    <col min="10008" max="10008" width="5.140625" style="80" customWidth="1"/>
    <col min="10009" max="10009" width="1.85546875" style="80" customWidth="1"/>
    <col min="10010" max="10010" width="0.7109375" style="80" customWidth="1"/>
    <col min="10011" max="10011" width="2.28515625" style="80" customWidth="1"/>
    <col min="10012" max="10012" width="1.7109375" style="80" customWidth="1"/>
    <col min="10013" max="10014" width="2.7109375" style="80" customWidth="1"/>
    <col min="10015" max="10015" width="5.7109375" style="80" customWidth="1"/>
    <col min="10016" max="10050" width="2.7109375" style="80" customWidth="1"/>
    <col min="10051" max="10051" width="5.28515625" style="80" bestFit="1" customWidth="1"/>
    <col min="10052" max="10052" width="21.85546875" style="80" bestFit="1" customWidth="1"/>
    <col min="10053" max="10053" width="5.5703125" style="80" bestFit="1" customWidth="1"/>
    <col min="10054" max="10054" width="18.140625" style="80" bestFit="1" customWidth="1"/>
    <col min="10055" max="10055" width="5.28515625" style="80" bestFit="1" customWidth="1"/>
    <col min="10056" max="10056" width="22.140625" style="80" bestFit="1" customWidth="1"/>
    <col min="10057" max="10057" width="5.5703125" style="80" bestFit="1" customWidth="1"/>
    <col min="10058" max="10088" width="5.7109375" style="80" customWidth="1"/>
    <col min="10089" max="10232" width="9.140625" style="80"/>
    <col min="10233" max="10233" width="18.7109375" style="80" customWidth="1"/>
    <col min="10234" max="10234" width="2.140625" style="80" customWidth="1"/>
    <col min="10235" max="10235" width="3" style="80" customWidth="1"/>
    <col min="10236" max="10236" width="2.7109375" style="80" customWidth="1"/>
    <col min="10237" max="10238" width="3.28515625" style="80" customWidth="1"/>
    <col min="10239" max="10239" width="1.42578125" style="80" customWidth="1"/>
    <col min="10240" max="10240" width="3.5703125" style="80" customWidth="1"/>
    <col min="10241" max="10241" width="4" style="80" customWidth="1"/>
    <col min="10242" max="10242" width="1.28515625" style="80" customWidth="1"/>
    <col min="10243" max="10243" width="1.7109375" style="80" customWidth="1"/>
    <col min="10244" max="10244" width="6.5703125" style="80" customWidth="1"/>
    <col min="10245" max="10245" width="3.28515625" style="80" customWidth="1"/>
    <col min="10246" max="10246" width="1.7109375" style="80" customWidth="1"/>
    <col min="10247" max="10247" width="1.85546875" style="80" customWidth="1"/>
    <col min="10248" max="10248" width="2.7109375" style="80" customWidth="1"/>
    <col min="10249" max="10249" width="1.85546875" style="80" customWidth="1"/>
    <col min="10250" max="10255" width="3.28515625" style="80" customWidth="1"/>
    <col min="10256" max="10256" width="2.140625" style="80" customWidth="1"/>
    <col min="10257" max="10257" width="2.7109375" style="80" customWidth="1"/>
    <col min="10258" max="10258" width="2.5703125" style="80" customWidth="1"/>
    <col min="10259" max="10259" width="1.28515625" style="80" customWidth="1"/>
    <col min="10260" max="10260" width="1" style="80" customWidth="1"/>
    <col min="10261" max="10261" width="2.7109375" style="80" customWidth="1"/>
    <col min="10262" max="10262" width="4.5703125" style="80" customWidth="1"/>
    <col min="10263" max="10263" width="5.28515625" style="80" customWidth="1"/>
    <col min="10264" max="10264" width="5.140625" style="80" customWidth="1"/>
    <col min="10265" max="10265" width="1.85546875" style="80" customWidth="1"/>
    <col min="10266" max="10266" width="0.7109375" style="80" customWidth="1"/>
    <col min="10267" max="10267" width="2.28515625" style="80" customWidth="1"/>
    <col min="10268" max="10268" width="1.7109375" style="80" customWidth="1"/>
    <col min="10269" max="10270" width="2.7109375" style="80" customWidth="1"/>
    <col min="10271" max="10271" width="5.7109375" style="80" customWidth="1"/>
    <col min="10272" max="10306" width="2.7109375" style="80" customWidth="1"/>
    <col min="10307" max="10307" width="5.28515625" style="80" bestFit="1" customWidth="1"/>
    <col min="10308" max="10308" width="21.85546875" style="80" bestFit="1" customWidth="1"/>
    <col min="10309" max="10309" width="5.5703125" style="80" bestFit="1" customWidth="1"/>
    <col min="10310" max="10310" width="18.140625" style="80" bestFit="1" customWidth="1"/>
    <col min="10311" max="10311" width="5.28515625" style="80" bestFit="1" customWidth="1"/>
    <col min="10312" max="10312" width="22.140625" style="80" bestFit="1" customWidth="1"/>
    <col min="10313" max="10313" width="5.5703125" style="80" bestFit="1" customWidth="1"/>
    <col min="10314" max="10344" width="5.7109375" style="80" customWidth="1"/>
    <col min="10345" max="10488" width="9.140625" style="80"/>
    <col min="10489" max="10489" width="18.7109375" style="80" customWidth="1"/>
    <col min="10490" max="10490" width="2.140625" style="80" customWidth="1"/>
    <col min="10491" max="10491" width="3" style="80" customWidth="1"/>
    <col min="10492" max="10492" width="2.7109375" style="80" customWidth="1"/>
    <col min="10493" max="10494" width="3.28515625" style="80" customWidth="1"/>
    <col min="10495" max="10495" width="1.42578125" style="80" customWidth="1"/>
    <col min="10496" max="10496" width="3.5703125" style="80" customWidth="1"/>
    <col min="10497" max="10497" width="4" style="80" customWidth="1"/>
    <col min="10498" max="10498" width="1.28515625" style="80" customWidth="1"/>
    <col min="10499" max="10499" width="1.7109375" style="80" customWidth="1"/>
    <col min="10500" max="10500" width="6.5703125" style="80" customWidth="1"/>
    <col min="10501" max="10501" width="3.28515625" style="80" customWidth="1"/>
    <col min="10502" max="10502" width="1.7109375" style="80" customWidth="1"/>
    <col min="10503" max="10503" width="1.85546875" style="80" customWidth="1"/>
    <col min="10504" max="10504" width="2.7109375" style="80" customWidth="1"/>
    <col min="10505" max="10505" width="1.85546875" style="80" customWidth="1"/>
    <col min="10506" max="10511" width="3.28515625" style="80" customWidth="1"/>
    <col min="10512" max="10512" width="2.140625" style="80" customWidth="1"/>
    <col min="10513" max="10513" width="2.7109375" style="80" customWidth="1"/>
    <col min="10514" max="10514" width="2.5703125" style="80" customWidth="1"/>
    <col min="10515" max="10515" width="1.28515625" style="80" customWidth="1"/>
    <col min="10516" max="10516" width="1" style="80" customWidth="1"/>
    <col min="10517" max="10517" width="2.7109375" style="80" customWidth="1"/>
    <col min="10518" max="10518" width="4.5703125" style="80" customWidth="1"/>
    <col min="10519" max="10519" width="5.28515625" style="80" customWidth="1"/>
    <col min="10520" max="10520" width="5.140625" style="80" customWidth="1"/>
    <col min="10521" max="10521" width="1.85546875" style="80" customWidth="1"/>
    <col min="10522" max="10522" width="0.7109375" style="80" customWidth="1"/>
    <col min="10523" max="10523" width="2.28515625" style="80" customWidth="1"/>
    <col min="10524" max="10524" width="1.7109375" style="80" customWidth="1"/>
    <col min="10525" max="10526" width="2.7109375" style="80" customWidth="1"/>
    <col min="10527" max="10527" width="5.7109375" style="80" customWidth="1"/>
    <col min="10528" max="10562" width="2.7109375" style="80" customWidth="1"/>
    <col min="10563" max="10563" width="5.28515625" style="80" bestFit="1" customWidth="1"/>
    <col min="10564" max="10564" width="21.85546875" style="80" bestFit="1" customWidth="1"/>
    <col min="10565" max="10565" width="5.5703125" style="80" bestFit="1" customWidth="1"/>
    <col min="10566" max="10566" width="18.140625" style="80" bestFit="1" customWidth="1"/>
    <col min="10567" max="10567" width="5.28515625" style="80" bestFit="1" customWidth="1"/>
    <col min="10568" max="10568" width="22.140625" style="80" bestFit="1" customWidth="1"/>
    <col min="10569" max="10569" width="5.5703125" style="80" bestFit="1" customWidth="1"/>
    <col min="10570" max="10600" width="5.7109375" style="80" customWidth="1"/>
    <col min="10601" max="10744" width="9.140625" style="80"/>
    <col min="10745" max="10745" width="18.7109375" style="80" customWidth="1"/>
    <col min="10746" max="10746" width="2.140625" style="80" customWidth="1"/>
    <col min="10747" max="10747" width="3" style="80" customWidth="1"/>
    <col min="10748" max="10748" width="2.7109375" style="80" customWidth="1"/>
    <col min="10749" max="10750" width="3.28515625" style="80" customWidth="1"/>
    <col min="10751" max="10751" width="1.42578125" style="80" customWidth="1"/>
    <col min="10752" max="10752" width="3.5703125" style="80" customWidth="1"/>
    <col min="10753" max="10753" width="4" style="80" customWidth="1"/>
    <col min="10754" max="10754" width="1.28515625" style="80" customWidth="1"/>
    <col min="10755" max="10755" width="1.7109375" style="80" customWidth="1"/>
    <col min="10756" max="10756" width="6.5703125" style="80" customWidth="1"/>
    <col min="10757" max="10757" width="3.28515625" style="80" customWidth="1"/>
    <col min="10758" max="10758" width="1.7109375" style="80" customWidth="1"/>
    <col min="10759" max="10759" width="1.85546875" style="80" customWidth="1"/>
    <col min="10760" max="10760" width="2.7109375" style="80" customWidth="1"/>
    <col min="10761" max="10761" width="1.85546875" style="80" customWidth="1"/>
    <col min="10762" max="10767" width="3.28515625" style="80" customWidth="1"/>
    <col min="10768" max="10768" width="2.140625" style="80" customWidth="1"/>
    <col min="10769" max="10769" width="2.7109375" style="80" customWidth="1"/>
    <col min="10770" max="10770" width="2.5703125" style="80" customWidth="1"/>
    <col min="10771" max="10771" width="1.28515625" style="80" customWidth="1"/>
    <col min="10772" max="10772" width="1" style="80" customWidth="1"/>
    <col min="10773" max="10773" width="2.7109375" style="80" customWidth="1"/>
    <col min="10774" max="10774" width="4.5703125" style="80" customWidth="1"/>
    <col min="10775" max="10775" width="5.28515625" style="80" customWidth="1"/>
    <col min="10776" max="10776" width="5.140625" style="80" customWidth="1"/>
    <col min="10777" max="10777" width="1.85546875" style="80" customWidth="1"/>
    <col min="10778" max="10778" width="0.7109375" style="80" customWidth="1"/>
    <col min="10779" max="10779" width="2.28515625" style="80" customWidth="1"/>
    <col min="10780" max="10780" width="1.7109375" style="80" customWidth="1"/>
    <col min="10781" max="10782" width="2.7109375" style="80" customWidth="1"/>
    <col min="10783" max="10783" width="5.7109375" style="80" customWidth="1"/>
    <col min="10784" max="10818" width="2.7109375" style="80" customWidth="1"/>
    <col min="10819" max="10819" width="5.28515625" style="80" bestFit="1" customWidth="1"/>
    <col min="10820" max="10820" width="21.85546875" style="80" bestFit="1" customWidth="1"/>
    <col min="10821" max="10821" width="5.5703125" style="80" bestFit="1" customWidth="1"/>
    <col min="10822" max="10822" width="18.140625" style="80" bestFit="1" customWidth="1"/>
    <col min="10823" max="10823" width="5.28515625" style="80" bestFit="1" customWidth="1"/>
    <col min="10824" max="10824" width="22.140625" style="80" bestFit="1" customWidth="1"/>
    <col min="10825" max="10825" width="5.5703125" style="80" bestFit="1" customWidth="1"/>
    <col min="10826" max="10856" width="5.7109375" style="80" customWidth="1"/>
    <col min="10857" max="11000" width="9.140625" style="80"/>
    <col min="11001" max="11001" width="18.7109375" style="80" customWidth="1"/>
    <col min="11002" max="11002" width="2.140625" style="80" customWidth="1"/>
    <col min="11003" max="11003" width="3" style="80" customWidth="1"/>
    <col min="11004" max="11004" width="2.7109375" style="80" customWidth="1"/>
    <col min="11005" max="11006" width="3.28515625" style="80" customWidth="1"/>
    <col min="11007" max="11007" width="1.42578125" style="80" customWidth="1"/>
    <col min="11008" max="11008" width="3.5703125" style="80" customWidth="1"/>
    <col min="11009" max="11009" width="4" style="80" customWidth="1"/>
    <col min="11010" max="11010" width="1.28515625" style="80" customWidth="1"/>
    <col min="11011" max="11011" width="1.7109375" style="80" customWidth="1"/>
    <col min="11012" max="11012" width="6.5703125" style="80" customWidth="1"/>
    <col min="11013" max="11013" width="3.28515625" style="80" customWidth="1"/>
    <col min="11014" max="11014" width="1.7109375" style="80" customWidth="1"/>
    <col min="11015" max="11015" width="1.85546875" style="80" customWidth="1"/>
    <col min="11016" max="11016" width="2.7109375" style="80" customWidth="1"/>
    <col min="11017" max="11017" width="1.85546875" style="80" customWidth="1"/>
    <col min="11018" max="11023" width="3.28515625" style="80" customWidth="1"/>
    <col min="11024" max="11024" width="2.140625" style="80" customWidth="1"/>
    <col min="11025" max="11025" width="2.7109375" style="80" customWidth="1"/>
    <col min="11026" max="11026" width="2.5703125" style="80" customWidth="1"/>
    <col min="11027" max="11027" width="1.28515625" style="80" customWidth="1"/>
    <col min="11028" max="11028" width="1" style="80" customWidth="1"/>
    <col min="11029" max="11029" width="2.7109375" style="80" customWidth="1"/>
    <col min="11030" max="11030" width="4.5703125" style="80" customWidth="1"/>
    <col min="11031" max="11031" width="5.28515625" style="80" customWidth="1"/>
    <col min="11032" max="11032" width="5.140625" style="80" customWidth="1"/>
    <col min="11033" max="11033" width="1.85546875" style="80" customWidth="1"/>
    <col min="11034" max="11034" width="0.7109375" style="80" customWidth="1"/>
    <col min="11035" max="11035" width="2.28515625" style="80" customWidth="1"/>
    <col min="11036" max="11036" width="1.7109375" style="80" customWidth="1"/>
    <col min="11037" max="11038" width="2.7109375" style="80" customWidth="1"/>
    <col min="11039" max="11039" width="5.7109375" style="80" customWidth="1"/>
    <col min="11040" max="11074" width="2.7109375" style="80" customWidth="1"/>
    <col min="11075" max="11075" width="5.28515625" style="80" bestFit="1" customWidth="1"/>
    <col min="11076" max="11076" width="21.85546875" style="80" bestFit="1" customWidth="1"/>
    <col min="11077" max="11077" width="5.5703125" style="80" bestFit="1" customWidth="1"/>
    <col min="11078" max="11078" width="18.140625" style="80" bestFit="1" customWidth="1"/>
    <col min="11079" max="11079" width="5.28515625" style="80" bestFit="1" customWidth="1"/>
    <col min="11080" max="11080" width="22.140625" style="80" bestFit="1" customWidth="1"/>
    <col min="11081" max="11081" width="5.5703125" style="80" bestFit="1" customWidth="1"/>
    <col min="11082" max="11112" width="5.7109375" style="80" customWidth="1"/>
    <col min="11113" max="11256" width="9.140625" style="80"/>
    <col min="11257" max="11257" width="18.7109375" style="80" customWidth="1"/>
    <col min="11258" max="11258" width="2.140625" style="80" customWidth="1"/>
    <col min="11259" max="11259" width="3" style="80" customWidth="1"/>
    <col min="11260" max="11260" width="2.7109375" style="80" customWidth="1"/>
    <col min="11261" max="11262" width="3.28515625" style="80" customWidth="1"/>
    <col min="11263" max="11263" width="1.42578125" style="80" customWidth="1"/>
    <col min="11264" max="11264" width="3.5703125" style="80" customWidth="1"/>
    <col min="11265" max="11265" width="4" style="80" customWidth="1"/>
    <col min="11266" max="11266" width="1.28515625" style="80" customWidth="1"/>
    <col min="11267" max="11267" width="1.7109375" style="80" customWidth="1"/>
    <col min="11268" max="11268" width="6.5703125" style="80" customWidth="1"/>
    <col min="11269" max="11269" width="3.28515625" style="80" customWidth="1"/>
    <col min="11270" max="11270" width="1.7109375" style="80" customWidth="1"/>
    <col min="11271" max="11271" width="1.85546875" style="80" customWidth="1"/>
    <col min="11272" max="11272" width="2.7109375" style="80" customWidth="1"/>
    <col min="11273" max="11273" width="1.85546875" style="80" customWidth="1"/>
    <col min="11274" max="11279" width="3.28515625" style="80" customWidth="1"/>
    <col min="11280" max="11280" width="2.140625" style="80" customWidth="1"/>
    <col min="11281" max="11281" width="2.7109375" style="80" customWidth="1"/>
    <col min="11282" max="11282" width="2.5703125" style="80" customWidth="1"/>
    <col min="11283" max="11283" width="1.28515625" style="80" customWidth="1"/>
    <col min="11284" max="11284" width="1" style="80" customWidth="1"/>
    <col min="11285" max="11285" width="2.7109375" style="80" customWidth="1"/>
    <col min="11286" max="11286" width="4.5703125" style="80" customWidth="1"/>
    <col min="11287" max="11287" width="5.28515625" style="80" customWidth="1"/>
    <col min="11288" max="11288" width="5.140625" style="80" customWidth="1"/>
    <col min="11289" max="11289" width="1.85546875" style="80" customWidth="1"/>
    <col min="11290" max="11290" width="0.7109375" style="80" customWidth="1"/>
    <col min="11291" max="11291" width="2.28515625" style="80" customWidth="1"/>
    <col min="11292" max="11292" width="1.7109375" style="80" customWidth="1"/>
    <col min="11293" max="11294" width="2.7109375" style="80" customWidth="1"/>
    <col min="11295" max="11295" width="5.7109375" style="80" customWidth="1"/>
    <col min="11296" max="11330" width="2.7109375" style="80" customWidth="1"/>
    <col min="11331" max="11331" width="5.28515625" style="80" bestFit="1" customWidth="1"/>
    <col min="11332" max="11332" width="21.85546875" style="80" bestFit="1" customWidth="1"/>
    <col min="11333" max="11333" width="5.5703125" style="80" bestFit="1" customWidth="1"/>
    <col min="11334" max="11334" width="18.140625" style="80" bestFit="1" customWidth="1"/>
    <col min="11335" max="11335" width="5.28515625" style="80" bestFit="1" customWidth="1"/>
    <col min="11336" max="11336" width="22.140625" style="80" bestFit="1" customWidth="1"/>
    <col min="11337" max="11337" width="5.5703125" style="80" bestFit="1" customWidth="1"/>
    <col min="11338" max="11368" width="5.7109375" style="80" customWidth="1"/>
    <col min="11369" max="11512" width="9.140625" style="80"/>
    <col min="11513" max="11513" width="18.7109375" style="80" customWidth="1"/>
    <col min="11514" max="11514" width="2.140625" style="80" customWidth="1"/>
    <col min="11515" max="11515" width="3" style="80" customWidth="1"/>
    <col min="11516" max="11516" width="2.7109375" style="80" customWidth="1"/>
    <col min="11517" max="11518" width="3.28515625" style="80" customWidth="1"/>
    <col min="11519" max="11519" width="1.42578125" style="80" customWidth="1"/>
    <col min="11520" max="11520" width="3.5703125" style="80" customWidth="1"/>
    <col min="11521" max="11521" width="4" style="80" customWidth="1"/>
    <col min="11522" max="11522" width="1.28515625" style="80" customWidth="1"/>
    <col min="11523" max="11523" width="1.7109375" style="80" customWidth="1"/>
    <col min="11524" max="11524" width="6.5703125" style="80" customWidth="1"/>
    <col min="11525" max="11525" width="3.28515625" style="80" customWidth="1"/>
    <col min="11526" max="11526" width="1.7109375" style="80" customWidth="1"/>
    <col min="11527" max="11527" width="1.85546875" style="80" customWidth="1"/>
    <col min="11528" max="11528" width="2.7109375" style="80" customWidth="1"/>
    <col min="11529" max="11529" width="1.85546875" style="80" customWidth="1"/>
    <col min="11530" max="11535" width="3.28515625" style="80" customWidth="1"/>
    <col min="11536" max="11536" width="2.140625" style="80" customWidth="1"/>
    <col min="11537" max="11537" width="2.7109375" style="80" customWidth="1"/>
    <col min="11538" max="11538" width="2.5703125" style="80" customWidth="1"/>
    <col min="11539" max="11539" width="1.28515625" style="80" customWidth="1"/>
    <col min="11540" max="11540" width="1" style="80" customWidth="1"/>
    <col min="11541" max="11541" width="2.7109375" style="80" customWidth="1"/>
    <col min="11542" max="11542" width="4.5703125" style="80" customWidth="1"/>
    <col min="11543" max="11543" width="5.28515625" style="80" customWidth="1"/>
    <col min="11544" max="11544" width="5.140625" style="80" customWidth="1"/>
    <col min="11545" max="11545" width="1.85546875" style="80" customWidth="1"/>
    <col min="11546" max="11546" width="0.7109375" style="80" customWidth="1"/>
    <col min="11547" max="11547" width="2.28515625" style="80" customWidth="1"/>
    <col min="11548" max="11548" width="1.7109375" style="80" customWidth="1"/>
    <col min="11549" max="11550" width="2.7109375" style="80" customWidth="1"/>
    <col min="11551" max="11551" width="5.7109375" style="80" customWidth="1"/>
    <col min="11552" max="11586" width="2.7109375" style="80" customWidth="1"/>
    <col min="11587" max="11587" width="5.28515625" style="80" bestFit="1" customWidth="1"/>
    <col min="11588" max="11588" width="21.85546875" style="80" bestFit="1" customWidth="1"/>
    <col min="11589" max="11589" width="5.5703125" style="80" bestFit="1" customWidth="1"/>
    <col min="11590" max="11590" width="18.140625" style="80" bestFit="1" customWidth="1"/>
    <col min="11591" max="11591" width="5.28515625" style="80" bestFit="1" customWidth="1"/>
    <col min="11592" max="11592" width="22.140625" style="80" bestFit="1" customWidth="1"/>
    <col min="11593" max="11593" width="5.5703125" style="80" bestFit="1" customWidth="1"/>
    <col min="11594" max="11624" width="5.7109375" style="80" customWidth="1"/>
    <col min="11625" max="11768" width="9.140625" style="80"/>
    <col min="11769" max="11769" width="18.7109375" style="80" customWidth="1"/>
    <col min="11770" max="11770" width="2.140625" style="80" customWidth="1"/>
    <col min="11771" max="11771" width="3" style="80" customWidth="1"/>
    <col min="11772" max="11772" width="2.7109375" style="80" customWidth="1"/>
    <col min="11773" max="11774" width="3.28515625" style="80" customWidth="1"/>
    <col min="11775" max="11775" width="1.42578125" style="80" customWidth="1"/>
    <col min="11776" max="11776" width="3.5703125" style="80" customWidth="1"/>
    <col min="11777" max="11777" width="4" style="80" customWidth="1"/>
    <col min="11778" max="11778" width="1.28515625" style="80" customWidth="1"/>
    <col min="11779" max="11779" width="1.7109375" style="80" customWidth="1"/>
    <col min="11780" max="11780" width="6.5703125" style="80" customWidth="1"/>
    <col min="11781" max="11781" width="3.28515625" style="80" customWidth="1"/>
    <col min="11782" max="11782" width="1.7109375" style="80" customWidth="1"/>
    <col min="11783" max="11783" width="1.85546875" style="80" customWidth="1"/>
    <col min="11784" max="11784" width="2.7109375" style="80" customWidth="1"/>
    <col min="11785" max="11785" width="1.85546875" style="80" customWidth="1"/>
    <col min="11786" max="11791" width="3.28515625" style="80" customWidth="1"/>
    <col min="11792" max="11792" width="2.140625" style="80" customWidth="1"/>
    <col min="11793" max="11793" width="2.7109375" style="80" customWidth="1"/>
    <col min="11794" max="11794" width="2.5703125" style="80" customWidth="1"/>
    <col min="11795" max="11795" width="1.28515625" style="80" customWidth="1"/>
    <col min="11796" max="11796" width="1" style="80" customWidth="1"/>
    <col min="11797" max="11797" width="2.7109375" style="80" customWidth="1"/>
    <col min="11798" max="11798" width="4.5703125" style="80" customWidth="1"/>
    <col min="11799" max="11799" width="5.28515625" style="80" customWidth="1"/>
    <col min="11800" max="11800" width="5.140625" style="80" customWidth="1"/>
    <col min="11801" max="11801" width="1.85546875" style="80" customWidth="1"/>
    <col min="11802" max="11802" width="0.7109375" style="80" customWidth="1"/>
    <col min="11803" max="11803" width="2.28515625" style="80" customWidth="1"/>
    <col min="11804" max="11804" width="1.7109375" style="80" customWidth="1"/>
    <col min="11805" max="11806" width="2.7109375" style="80" customWidth="1"/>
    <col min="11807" max="11807" width="5.7109375" style="80" customWidth="1"/>
    <col min="11808" max="11842" width="2.7109375" style="80" customWidth="1"/>
    <col min="11843" max="11843" width="5.28515625" style="80" bestFit="1" customWidth="1"/>
    <col min="11844" max="11844" width="21.85546875" style="80" bestFit="1" customWidth="1"/>
    <col min="11845" max="11845" width="5.5703125" style="80" bestFit="1" customWidth="1"/>
    <col min="11846" max="11846" width="18.140625" style="80" bestFit="1" customWidth="1"/>
    <col min="11847" max="11847" width="5.28515625" style="80" bestFit="1" customWidth="1"/>
    <col min="11848" max="11848" width="22.140625" style="80" bestFit="1" customWidth="1"/>
    <col min="11849" max="11849" width="5.5703125" style="80" bestFit="1" customWidth="1"/>
    <col min="11850" max="11880" width="5.7109375" style="80" customWidth="1"/>
    <col min="11881" max="12024" width="9.140625" style="80"/>
    <col min="12025" max="12025" width="18.7109375" style="80" customWidth="1"/>
    <col min="12026" max="12026" width="2.140625" style="80" customWidth="1"/>
    <col min="12027" max="12027" width="3" style="80" customWidth="1"/>
    <col min="12028" max="12028" width="2.7109375" style="80" customWidth="1"/>
    <col min="12029" max="12030" width="3.28515625" style="80" customWidth="1"/>
    <col min="12031" max="12031" width="1.42578125" style="80" customWidth="1"/>
    <col min="12032" max="12032" width="3.5703125" style="80" customWidth="1"/>
    <col min="12033" max="12033" width="4" style="80" customWidth="1"/>
    <col min="12034" max="12034" width="1.28515625" style="80" customWidth="1"/>
    <col min="12035" max="12035" width="1.7109375" style="80" customWidth="1"/>
    <col min="12036" max="12036" width="6.5703125" style="80" customWidth="1"/>
    <col min="12037" max="12037" width="3.28515625" style="80" customWidth="1"/>
    <col min="12038" max="12038" width="1.7109375" style="80" customWidth="1"/>
    <col min="12039" max="12039" width="1.85546875" style="80" customWidth="1"/>
    <col min="12040" max="12040" width="2.7109375" style="80" customWidth="1"/>
    <col min="12041" max="12041" width="1.85546875" style="80" customWidth="1"/>
    <col min="12042" max="12047" width="3.28515625" style="80" customWidth="1"/>
    <col min="12048" max="12048" width="2.140625" style="80" customWidth="1"/>
    <col min="12049" max="12049" width="2.7109375" style="80" customWidth="1"/>
    <col min="12050" max="12050" width="2.5703125" style="80" customWidth="1"/>
    <col min="12051" max="12051" width="1.28515625" style="80" customWidth="1"/>
    <col min="12052" max="12052" width="1" style="80" customWidth="1"/>
    <col min="12053" max="12053" width="2.7109375" style="80" customWidth="1"/>
    <col min="12054" max="12054" width="4.5703125" style="80" customWidth="1"/>
    <col min="12055" max="12055" width="5.28515625" style="80" customWidth="1"/>
    <col min="12056" max="12056" width="5.140625" style="80" customWidth="1"/>
    <col min="12057" max="12057" width="1.85546875" style="80" customWidth="1"/>
    <col min="12058" max="12058" width="0.7109375" style="80" customWidth="1"/>
    <col min="12059" max="12059" width="2.28515625" style="80" customWidth="1"/>
    <col min="12060" max="12060" width="1.7109375" style="80" customWidth="1"/>
    <col min="12061" max="12062" width="2.7109375" style="80" customWidth="1"/>
    <col min="12063" max="12063" width="5.7109375" style="80" customWidth="1"/>
    <col min="12064" max="12098" width="2.7109375" style="80" customWidth="1"/>
    <col min="12099" max="12099" width="5.28515625" style="80" bestFit="1" customWidth="1"/>
    <col min="12100" max="12100" width="21.85546875" style="80" bestFit="1" customWidth="1"/>
    <col min="12101" max="12101" width="5.5703125" style="80" bestFit="1" customWidth="1"/>
    <col min="12102" max="12102" width="18.140625" style="80" bestFit="1" customWidth="1"/>
    <col min="12103" max="12103" width="5.28515625" style="80" bestFit="1" customWidth="1"/>
    <col min="12104" max="12104" width="22.140625" style="80" bestFit="1" customWidth="1"/>
    <col min="12105" max="12105" width="5.5703125" style="80" bestFit="1" customWidth="1"/>
    <col min="12106" max="12136" width="5.7109375" style="80" customWidth="1"/>
    <col min="12137" max="12280" width="9.140625" style="80"/>
    <col min="12281" max="12281" width="18.7109375" style="80" customWidth="1"/>
    <col min="12282" max="12282" width="2.140625" style="80" customWidth="1"/>
    <col min="12283" max="12283" width="3" style="80" customWidth="1"/>
    <col min="12284" max="12284" width="2.7109375" style="80" customWidth="1"/>
    <col min="12285" max="12286" width="3.28515625" style="80" customWidth="1"/>
    <col min="12287" max="12287" width="1.42578125" style="80" customWidth="1"/>
    <col min="12288" max="12288" width="3.5703125" style="80" customWidth="1"/>
    <col min="12289" max="12289" width="4" style="80" customWidth="1"/>
    <col min="12290" max="12290" width="1.28515625" style="80" customWidth="1"/>
    <col min="12291" max="12291" width="1.7109375" style="80" customWidth="1"/>
    <col min="12292" max="12292" width="6.5703125" style="80" customWidth="1"/>
    <col min="12293" max="12293" width="3.28515625" style="80" customWidth="1"/>
    <col min="12294" max="12294" width="1.7109375" style="80" customWidth="1"/>
    <col min="12295" max="12295" width="1.85546875" style="80" customWidth="1"/>
    <col min="12296" max="12296" width="2.7109375" style="80" customWidth="1"/>
    <col min="12297" max="12297" width="1.85546875" style="80" customWidth="1"/>
    <col min="12298" max="12303" width="3.28515625" style="80" customWidth="1"/>
    <col min="12304" max="12304" width="2.140625" style="80" customWidth="1"/>
    <col min="12305" max="12305" width="2.7109375" style="80" customWidth="1"/>
    <col min="12306" max="12306" width="2.5703125" style="80" customWidth="1"/>
    <col min="12307" max="12307" width="1.28515625" style="80" customWidth="1"/>
    <col min="12308" max="12308" width="1" style="80" customWidth="1"/>
    <col min="12309" max="12309" width="2.7109375" style="80" customWidth="1"/>
    <col min="12310" max="12310" width="4.5703125" style="80" customWidth="1"/>
    <col min="12311" max="12311" width="5.28515625" style="80" customWidth="1"/>
    <col min="12312" max="12312" width="5.140625" style="80" customWidth="1"/>
    <col min="12313" max="12313" width="1.85546875" style="80" customWidth="1"/>
    <col min="12314" max="12314" width="0.7109375" style="80" customWidth="1"/>
    <col min="12315" max="12315" width="2.28515625" style="80" customWidth="1"/>
    <col min="12316" max="12316" width="1.7109375" style="80" customWidth="1"/>
    <col min="12317" max="12318" width="2.7109375" style="80" customWidth="1"/>
    <col min="12319" max="12319" width="5.7109375" style="80" customWidth="1"/>
    <col min="12320" max="12354" width="2.7109375" style="80" customWidth="1"/>
    <col min="12355" max="12355" width="5.28515625" style="80" bestFit="1" customWidth="1"/>
    <col min="12356" max="12356" width="21.85546875" style="80" bestFit="1" customWidth="1"/>
    <col min="12357" max="12357" width="5.5703125" style="80" bestFit="1" customWidth="1"/>
    <col min="12358" max="12358" width="18.140625" style="80" bestFit="1" customWidth="1"/>
    <col min="12359" max="12359" width="5.28515625" style="80" bestFit="1" customWidth="1"/>
    <col min="12360" max="12360" width="22.140625" style="80" bestFit="1" customWidth="1"/>
    <col min="12361" max="12361" width="5.5703125" style="80" bestFit="1" customWidth="1"/>
    <col min="12362" max="12392" width="5.7109375" style="80" customWidth="1"/>
    <col min="12393" max="12536" width="9.140625" style="80"/>
    <col min="12537" max="12537" width="18.7109375" style="80" customWidth="1"/>
    <col min="12538" max="12538" width="2.140625" style="80" customWidth="1"/>
    <col min="12539" max="12539" width="3" style="80" customWidth="1"/>
    <col min="12540" max="12540" width="2.7109375" style="80" customWidth="1"/>
    <col min="12541" max="12542" width="3.28515625" style="80" customWidth="1"/>
    <col min="12543" max="12543" width="1.42578125" style="80" customWidth="1"/>
    <col min="12544" max="12544" width="3.5703125" style="80" customWidth="1"/>
    <col min="12545" max="12545" width="4" style="80" customWidth="1"/>
    <col min="12546" max="12546" width="1.28515625" style="80" customWidth="1"/>
    <col min="12547" max="12547" width="1.7109375" style="80" customWidth="1"/>
    <col min="12548" max="12548" width="6.5703125" style="80" customWidth="1"/>
    <col min="12549" max="12549" width="3.28515625" style="80" customWidth="1"/>
    <col min="12550" max="12550" width="1.7109375" style="80" customWidth="1"/>
    <col min="12551" max="12551" width="1.85546875" style="80" customWidth="1"/>
    <col min="12552" max="12552" width="2.7109375" style="80" customWidth="1"/>
    <col min="12553" max="12553" width="1.85546875" style="80" customWidth="1"/>
    <col min="12554" max="12559" width="3.28515625" style="80" customWidth="1"/>
    <col min="12560" max="12560" width="2.140625" style="80" customWidth="1"/>
    <col min="12561" max="12561" width="2.7109375" style="80" customWidth="1"/>
    <col min="12562" max="12562" width="2.5703125" style="80" customWidth="1"/>
    <col min="12563" max="12563" width="1.28515625" style="80" customWidth="1"/>
    <col min="12564" max="12564" width="1" style="80" customWidth="1"/>
    <col min="12565" max="12565" width="2.7109375" style="80" customWidth="1"/>
    <col min="12566" max="12566" width="4.5703125" style="80" customWidth="1"/>
    <col min="12567" max="12567" width="5.28515625" style="80" customWidth="1"/>
    <col min="12568" max="12568" width="5.140625" style="80" customWidth="1"/>
    <col min="12569" max="12569" width="1.85546875" style="80" customWidth="1"/>
    <col min="12570" max="12570" width="0.7109375" style="80" customWidth="1"/>
    <col min="12571" max="12571" width="2.28515625" style="80" customWidth="1"/>
    <col min="12572" max="12572" width="1.7109375" style="80" customWidth="1"/>
    <col min="12573" max="12574" width="2.7109375" style="80" customWidth="1"/>
    <col min="12575" max="12575" width="5.7109375" style="80" customWidth="1"/>
    <col min="12576" max="12610" width="2.7109375" style="80" customWidth="1"/>
    <col min="12611" max="12611" width="5.28515625" style="80" bestFit="1" customWidth="1"/>
    <col min="12612" max="12612" width="21.85546875" style="80" bestFit="1" customWidth="1"/>
    <col min="12613" max="12613" width="5.5703125" style="80" bestFit="1" customWidth="1"/>
    <col min="12614" max="12614" width="18.140625" style="80" bestFit="1" customWidth="1"/>
    <col min="12615" max="12615" width="5.28515625" style="80" bestFit="1" customWidth="1"/>
    <col min="12616" max="12616" width="22.140625" style="80" bestFit="1" customWidth="1"/>
    <col min="12617" max="12617" width="5.5703125" style="80" bestFit="1" customWidth="1"/>
    <col min="12618" max="12648" width="5.7109375" style="80" customWidth="1"/>
    <col min="12649" max="12792" width="9.140625" style="80"/>
    <col min="12793" max="12793" width="18.7109375" style="80" customWidth="1"/>
    <col min="12794" max="12794" width="2.140625" style="80" customWidth="1"/>
    <col min="12795" max="12795" width="3" style="80" customWidth="1"/>
    <col min="12796" max="12796" width="2.7109375" style="80" customWidth="1"/>
    <col min="12797" max="12798" width="3.28515625" style="80" customWidth="1"/>
    <col min="12799" max="12799" width="1.42578125" style="80" customWidth="1"/>
    <col min="12800" max="12800" width="3.5703125" style="80" customWidth="1"/>
    <col min="12801" max="12801" width="4" style="80" customWidth="1"/>
    <col min="12802" max="12802" width="1.28515625" style="80" customWidth="1"/>
    <col min="12803" max="12803" width="1.7109375" style="80" customWidth="1"/>
    <col min="12804" max="12804" width="6.5703125" style="80" customWidth="1"/>
    <col min="12805" max="12805" width="3.28515625" style="80" customWidth="1"/>
    <col min="12806" max="12806" width="1.7109375" style="80" customWidth="1"/>
    <col min="12807" max="12807" width="1.85546875" style="80" customWidth="1"/>
    <col min="12808" max="12808" width="2.7109375" style="80" customWidth="1"/>
    <col min="12809" max="12809" width="1.85546875" style="80" customWidth="1"/>
    <col min="12810" max="12815" width="3.28515625" style="80" customWidth="1"/>
    <col min="12816" max="12816" width="2.140625" style="80" customWidth="1"/>
    <col min="12817" max="12817" width="2.7109375" style="80" customWidth="1"/>
    <col min="12818" max="12818" width="2.5703125" style="80" customWidth="1"/>
    <col min="12819" max="12819" width="1.28515625" style="80" customWidth="1"/>
    <col min="12820" max="12820" width="1" style="80" customWidth="1"/>
    <col min="12821" max="12821" width="2.7109375" style="80" customWidth="1"/>
    <col min="12822" max="12822" width="4.5703125" style="80" customWidth="1"/>
    <col min="12823" max="12823" width="5.28515625" style="80" customWidth="1"/>
    <col min="12824" max="12824" width="5.140625" style="80" customWidth="1"/>
    <col min="12825" max="12825" width="1.85546875" style="80" customWidth="1"/>
    <col min="12826" max="12826" width="0.7109375" style="80" customWidth="1"/>
    <col min="12827" max="12827" width="2.28515625" style="80" customWidth="1"/>
    <col min="12828" max="12828" width="1.7109375" style="80" customWidth="1"/>
    <col min="12829" max="12830" width="2.7109375" style="80" customWidth="1"/>
    <col min="12831" max="12831" width="5.7109375" style="80" customWidth="1"/>
    <col min="12832" max="12866" width="2.7109375" style="80" customWidth="1"/>
    <col min="12867" max="12867" width="5.28515625" style="80" bestFit="1" customWidth="1"/>
    <col min="12868" max="12868" width="21.85546875" style="80" bestFit="1" customWidth="1"/>
    <col min="12869" max="12869" width="5.5703125" style="80" bestFit="1" customWidth="1"/>
    <col min="12870" max="12870" width="18.140625" style="80" bestFit="1" customWidth="1"/>
    <col min="12871" max="12871" width="5.28515625" style="80" bestFit="1" customWidth="1"/>
    <col min="12872" max="12872" width="22.140625" style="80" bestFit="1" customWidth="1"/>
    <col min="12873" max="12873" width="5.5703125" style="80" bestFit="1" customWidth="1"/>
    <col min="12874" max="12904" width="5.7109375" style="80" customWidth="1"/>
    <col min="12905" max="13048" width="9.140625" style="80"/>
    <col min="13049" max="13049" width="18.7109375" style="80" customWidth="1"/>
    <col min="13050" max="13050" width="2.140625" style="80" customWidth="1"/>
    <col min="13051" max="13051" width="3" style="80" customWidth="1"/>
    <col min="13052" max="13052" width="2.7109375" style="80" customWidth="1"/>
    <col min="13053" max="13054" width="3.28515625" style="80" customWidth="1"/>
    <col min="13055" max="13055" width="1.42578125" style="80" customWidth="1"/>
    <col min="13056" max="13056" width="3.5703125" style="80" customWidth="1"/>
    <col min="13057" max="13057" width="4" style="80" customWidth="1"/>
    <col min="13058" max="13058" width="1.28515625" style="80" customWidth="1"/>
    <col min="13059" max="13059" width="1.7109375" style="80" customWidth="1"/>
    <col min="13060" max="13060" width="6.5703125" style="80" customWidth="1"/>
    <col min="13061" max="13061" width="3.28515625" style="80" customWidth="1"/>
    <col min="13062" max="13062" width="1.7109375" style="80" customWidth="1"/>
    <col min="13063" max="13063" width="1.85546875" style="80" customWidth="1"/>
    <col min="13064" max="13064" width="2.7109375" style="80" customWidth="1"/>
    <col min="13065" max="13065" width="1.85546875" style="80" customWidth="1"/>
    <col min="13066" max="13071" width="3.28515625" style="80" customWidth="1"/>
    <col min="13072" max="13072" width="2.140625" style="80" customWidth="1"/>
    <col min="13073" max="13073" width="2.7109375" style="80" customWidth="1"/>
    <col min="13074" max="13074" width="2.5703125" style="80" customWidth="1"/>
    <col min="13075" max="13075" width="1.28515625" style="80" customWidth="1"/>
    <col min="13076" max="13076" width="1" style="80" customWidth="1"/>
    <col min="13077" max="13077" width="2.7109375" style="80" customWidth="1"/>
    <col min="13078" max="13078" width="4.5703125" style="80" customWidth="1"/>
    <col min="13079" max="13079" width="5.28515625" style="80" customWidth="1"/>
    <col min="13080" max="13080" width="5.140625" style="80" customWidth="1"/>
    <col min="13081" max="13081" width="1.85546875" style="80" customWidth="1"/>
    <col min="13082" max="13082" width="0.7109375" style="80" customWidth="1"/>
    <col min="13083" max="13083" width="2.28515625" style="80" customWidth="1"/>
    <col min="13084" max="13084" width="1.7109375" style="80" customWidth="1"/>
    <col min="13085" max="13086" width="2.7109375" style="80" customWidth="1"/>
    <col min="13087" max="13087" width="5.7109375" style="80" customWidth="1"/>
    <col min="13088" max="13122" width="2.7109375" style="80" customWidth="1"/>
    <col min="13123" max="13123" width="5.28515625" style="80" bestFit="1" customWidth="1"/>
    <col min="13124" max="13124" width="21.85546875" style="80" bestFit="1" customWidth="1"/>
    <col min="13125" max="13125" width="5.5703125" style="80" bestFit="1" customWidth="1"/>
    <col min="13126" max="13126" width="18.140625" style="80" bestFit="1" customWidth="1"/>
    <col min="13127" max="13127" width="5.28515625" style="80" bestFit="1" customWidth="1"/>
    <col min="13128" max="13128" width="22.140625" style="80" bestFit="1" customWidth="1"/>
    <col min="13129" max="13129" width="5.5703125" style="80" bestFit="1" customWidth="1"/>
    <col min="13130" max="13160" width="5.7109375" style="80" customWidth="1"/>
    <col min="13161" max="13304" width="9.140625" style="80"/>
    <col min="13305" max="13305" width="18.7109375" style="80" customWidth="1"/>
    <col min="13306" max="13306" width="2.140625" style="80" customWidth="1"/>
    <col min="13307" max="13307" width="3" style="80" customWidth="1"/>
    <col min="13308" max="13308" width="2.7109375" style="80" customWidth="1"/>
    <col min="13309" max="13310" width="3.28515625" style="80" customWidth="1"/>
    <col min="13311" max="13311" width="1.42578125" style="80" customWidth="1"/>
    <col min="13312" max="13312" width="3.5703125" style="80" customWidth="1"/>
    <col min="13313" max="13313" width="4" style="80" customWidth="1"/>
    <col min="13314" max="13314" width="1.28515625" style="80" customWidth="1"/>
    <col min="13315" max="13315" width="1.7109375" style="80" customWidth="1"/>
    <col min="13316" max="13316" width="6.5703125" style="80" customWidth="1"/>
    <col min="13317" max="13317" width="3.28515625" style="80" customWidth="1"/>
    <col min="13318" max="13318" width="1.7109375" style="80" customWidth="1"/>
    <col min="13319" max="13319" width="1.85546875" style="80" customWidth="1"/>
    <col min="13320" max="13320" width="2.7109375" style="80" customWidth="1"/>
    <col min="13321" max="13321" width="1.85546875" style="80" customWidth="1"/>
    <col min="13322" max="13327" width="3.28515625" style="80" customWidth="1"/>
    <col min="13328" max="13328" width="2.140625" style="80" customWidth="1"/>
    <col min="13329" max="13329" width="2.7109375" style="80" customWidth="1"/>
    <col min="13330" max="13330" width="2.5703125" style="80" customWidth="1"/>
    <col min="13331" max="13331" width="1.28515625" style="80" customWidth="1"/>
    <col min="13332" max="13332" width="1" style="80" customWidth="1"/>
    <col min="13333" max="13333" width="2.7109375" style="80" customWidth="1"/>
    <col min="13334" max="13334" width="4.5703125" style="80" customWidth="1"/>
    <col min="13335" max="13335" width="5.28515625" style="80" customWidth="1"/>
    <col min="13336" max="13336" width="5.140625" style="80" customWidth="1"/>
    <col min="13337" max="13337" width="1.85546875" style="80" customWidth="1"/>
    <col min="13338" max="13338" width="0.7109375" style="80" customWidth="1"/>
    <col min="13339" max="13339" width="2.28515625" style="80" customWidth="1"/>
    <col min="13340" max="13340" width="1.7109375" style="80" customWidth="1"/>
    <col min="13341" max="13342" width="2.7109375" style="80" customWidth="1"/>
    <col min="13343" max="13343" width="5.7109375" style="80" customWidth="1"/>
    <col min="13344" max="13378" width="2.7109375" style="80" customWidth="1"/>
    <col min="13379" max="13379" width="5.28515625" style="80" bestFit="1" customWidth="1"/>
    <col min="13380" max="13380" width="21.85546875" style="80" bestFit="1" customWidth="1"/>
    <col min="13381" max="13381" width="5.5703125" style="80" bestFit="1" customWidth="1"/>
    <col min="13382" max="13382" width="18.140625" style="80" bestFit="1" customWidth="1"/>
    <col min="13383" max="13383" width="5.28515625" style="80" bestFit="1" customWidth="1"/>
    <col min="13384" max="13384" width="22.140625" style="80" bestFit="1" customWidth="1"/>
    <col min="13385" max="13385" width="5.5703125" style="80" bestFit="1" customWidth="1"/>
    <col min="13386" max="13416" width="5.7109375" style="80" customWidth="1"/>
    <col min="13417" max="13560" width="9.140625" style="80"/>
    <col min="13561" max="13561" width="18.7109375" style="80" customWidth="1"/>
    <col min="13562" max="13562" width="2.140625" style="80" customWidth="1"/>
    <col min="13563" max="13563" width="3" style="80" customWidth="1"/>
    <col min="13564" max="13564" width="2.7109375" style="80" customWidth="1"/>
    <col min="13565" max="13566" width="3.28515625" style="80" customWidth="1"/>
    <col min="13567" max="13567" width="1.42578125" style="80" customWidth="1"/>
    <col min="13568" max="13568" width="3.5703125" style="80" customWidth="1"/>
    <col min="13569" max="13569" width="4" style="80" customWidth="1"/>
    <col min="13570" max="13570" width="1.28515625" style="80" customWidth="1"/>
    <col min="13571" max="13571" width="1.7109375" style="80" customWidth="1"/>
    <col min="13572" max="13572" width="6.5703125" style="80" customWidth="1"/>
    <col min="13573" max="13573" width="3.28515625" style="80" customWidth="1"/>
    <col min="13574" max="13574" width="1.7109375" style="80" customWidth="1"/>
    <col min="13575" max="13575" width="1.85546875" style="80" customWidth="1"/>
    <col min="13576" max="13576" width="2.7109375" style="80" customWidth="1"/>
    <col min="13577" max="13577" width="1.85546875" style="80" customWidth="1"/>
    <col min="13578" max="13583" width="3.28515625" style="80" customWidth="1"/>
    <col min="13584" max="13584" width="2.140625" style="80" customWidth="1"/>
    <col min="13585" max="13585" width="2.7109375" style="80" customWidth="1"/>
    <col min="13586" max="13586" width="2.5703125" style="80" customWidth="1"/>
    <col min="13587" max="13587" width="1.28515625" style="80" customWidth="1"/>
    <col min="13588" max="13588" width="1" style="80" customWidth="1"/>
    <col min="13589" max="13589" width="2.7109375" style="80" customWidth="1"/>
    <col min="13590" max="13590" width="4.5703125" style="80" customWidth="1"/>
    <col min="13591" max="13591" width="5.28515625" style="80" customWidth="1"/>
    <col min="13592" max="13592" width="5.140625" style="80" customWidth="1"/>
    <col min="13593" max="13593" width="1.85546875" style="80" customWidth="1"/>
    <col min="13594" max="13594" width="0.7109375" style="80" customWidth="1"/>
    <col min="13595" max="13595" width="2.28515625" style="80" customWidth="1"/>
    <col min="13596" max="13596" width="1.7109375" style="80" customWidth="1"/>
    <col min="13597" max="13598" width="2.7109375" style="80" customWidth="1"/>
    <col min="13599" max="13599" width="5.7109375" style="80" customWidth="1"/>
    <col min="13600" max="13634" width="2.7109375" style="80" customWidth="1"/>
    <col min="13635" max="13635" width="5.28515625" style="80" bestFit="1" customWidth="1"/>
    <col min="13636" max="13636" width="21.85546875" style="80" bestFit="1" customWidth="1"/>
    <col min="13637" max="13637" width="5.5703125" style="80" bestFit="1" customWidth="1"/>
    <col min="13638" max="13638" width="18.140625" style="80" bestFit="1" customWidth="1"/>
    <col min="13639" max="13639" width="5.28515625" style="80" bestFit="1" customWidth="1"/>
    <col min="13640" max="13640" width="22.140625" style="80" bestFit="1" customWidth="1"/>
    <col min="13641" max="13641" width="5.5703125" style="80" bestFit="1" customWidth="1"/>
    <col min="13642" max="13672" width="5.7109375" style="80" customWidth="1"/>
    <col min="13673" max="13816" width="9.140625" style="80"/>
    <col min="13817" max="13817" width="18.7109375" style="80" customWidth="1"/>
    <col min="13818" max="13818" width="2.140625" style="80" customWidth="1"/>
    <col min="13819" max="13819" width="3" style="80" customWidth="1"/>
    <col min="13820" max="13820" width="2.7109375" style="80" customWidth="1"/>
    <col min="13821" max="13822" width="3.28515625" style="80" customWidth="1"/>
    <col min="13823" max="13823" width="1.42578125" style="80" customWidth="1"/>
    <col min="13824" max="13824" width="3.5703125" style="80" customWidth="1"/>
    <col min="13825" max="13825" width="4" style="80" customWidth="1"/>
    <col min="13826" max="13826" width="1.28515625" style="80" customWidth="1"/>
    <col min="13827" max="13827" width="1.7109375" style="80" customWidth="1"/>
    <col min="13828" max="13828" width="6.5703125" style="80" customWidth="1"/>
    <col min="13829" max="13829" width="3.28515625" style="80" customWidth="1"/>
    <col min="13830" max="13830" width="1.7109375" style="80" customWidth="1"/>
    <col min="13831" max="13831" width="1.85546875" style="80" customWidth="1"/>
    <col min="13832" max="13832" width="2.7109375" style="80" customWidth="1"/>
    <col min="13833" max="13833" width="1.85546875" style="80" customWidth="1"/>
    <col min="13834" max="13839" width="3.28515625" style="80" customWidth="1"/>
    <col min="13840" max="13840" width="2.140625" style="80" customWidth="1"/>
    <col min="13841" max="13841" width="2.7109375" style="80" customWidth="1"/>
    <col min="13842" max="13842" width="2.5703125" style="80" customWidth="1"/>
    <col min="13843" max="13843" width="1.28515625" style="80" customWidth="1"/>
    <col min="13844" max="13844" width="1" style="80" customWidth="1"/>
    <col min="13845" max="13845" width="2.7109375" style="80" customWidth="1"/>
    <col min="13846" max="13846" width="4.5703125" style="80" customWidth="1"/>
    <col min="13847" max="13847" width="5.28515625" style="80" customWidth="1"/>
    <col min="13848" max="13848" width="5.140625" style="80" customWidth="1"/>
    <col min="13849" max="13849" width="1.85546875" style="80" customWidth="1"/>
    <col min="13850" max="13850" width="0.7109375" style="80" customWidth="1"/>
    <col min="13851" max="13851" width="2.28515625" style="80" customWidth="1"/>
    <col min="13852" max="13852" width="1.7109375" style="80" customWidth="1"/>
    <col min="13853" max="13854" width="2.7109375" style="80" customWidth="1"/>
    <col min="13855" max="13855" width="5.7109375" style="80" customWidth="1"/>
    <col min="13856" max="13890" width="2.7109375" style="80" customWidth="1"/>
    <col min="13891" max="13891" width="5.28515625" style="80" bestFit="1" customWidth="1"/>
    <col min="13892" max="13892" width="21.85546875" style="80" bestFit="1" customWidth="1"/>
    <col min="13893" max="13893" width="5.5703125" style="80" bestFit="1" customWidth="1"/>
    <col min="13894" max="13894" width="18.140625" style="80" bestFit="1" customWidth="1"/>
    <col min="13895" max="13895" width="5.28515625" style="80" bestFit="1" customWidth="1"/>
    <col min="13896" max="13896" width="22.140625" style="80" bestFit="1" customWidth="1"/>
    <col min="13897" max="13897" width="5.5703125" style="80" bestFit="1" customWidth="1"/>
    <col min="13898" max="13928" width="5.7109375" style="80" customWidth="1"/>
    <col min="13929" max="14072" width="9.140625" style="80"/>
    <col min="14073" max="14073" width="18.7109375" style="80" customWidth="1"/>
    <col min="14074" max="14074" width="2.140625" style="80" customWidth="1"/>
    <col min="14075" max="14075" width="3" style="80" customWidth="1"/>
    <col min="14076" max="14076" width="2.7109375" style="80" customWidth="1"/>
    <col min="14077" max="14078" width="3.28515625" style="80" customWidth="1"/>
    <col min="14079" max="14079" width="1.42578125" style="80" customWidth="1"/>
    <col min="14080" max="14080" width="3.5703125" style="80" customWidth="1"/>
    <col min="14081" max="14081" width="4" style="80" customWidth="1"/>
    <col min="14082" max="14082" width="1.28515625" style="80" customWidth="1"/>
    <col min="14083" max="14083" width="1.7109375" style="80" customWidth="1"/>
    <col min="14084" max="14084" width="6.5703125" style="80" customWidth="1"/>
    <col min="14085" max="14085" width="3.28515625" style="80" customWidth="1"/>
    <col min="14086" max="14086" width="1.7109375" style="80" customWidth="1"/>
    <col min="14087" max="14087" width="1.85546875" style="80" customWidth="1"/>
    <col min="14088" max="14088" width="2.7109375" style="80" customWidth="1"/>
    <col min="14089" max="14089" width="1.85546875" style="80" customWidth="1"/>
    <col min="14090" max="14095" width="3.28515625" style="80" customWidth="1"/>
    <col min="14096" max="14096" width="2.140625" style="80" customWidth="1"/>
    <col min="14097" max="14097" width="2.7109375" style="80" customWidth="1"/>
    <col min="14098" max="14098" width="2.5703125" style="80" customWidth="1"/>
    <col min="14099" max="14099" width="1.28515625" style="80" customWidth="1"/>
    <col min="14100" max="14100" width="1" style="80" customWidth="1"/>
    <col min="14101" max="14101" width="2.7109375" style="80" customWidth="1"/>
    <col min="14102" max="14102" width="4.5703125" style="80" customWidth="1"/>
    <col min="14103" max="14103" width="5.28515625" style="80" customWidth="1"/>
    <col min="14104" max="14104" width="5.140625" style="80" customWidth="1"/>
    <col min="14105" max="14105" width="1.85546875" style="80" customWidth="1"/>
    <col min="14106" max="14106" width="0.7109375" style="80" customWidth="1"/>
    <col min="14107" max="14107" width="2.28515625" style="80" customWidth="1"/>
    <col min="14108" max="14108" width="1.7109375" style="80" customWidth="1"/>
    <col min="14109" max="14110" width="2.7109375" style="80" customWidth="1"/>
    <col min="14111" max="14111" width="5.7109375" style="80" customWidth="1"/>
    <col min="14112" max="14146" width="2.7109375" style="80" customWidth="1"/>
    <col min="14147" max="14147" width="5.28515625" style="80" bestFit="1" customWidth="1"/>
    <col min="14148" max="14148" width="21.85546875" style="80" bestFit="1" customWidth="1"/>
    <col min="14149" max="14149" width="5.5703125" style="80" bestFit="1" customWidth="1"/>
    <col min="14150" max="14150" width="18.140625" style="80" bestFit="1" customWidth="1"/>
    <col min="14151" max="14151" width="5.28515625" style="80" bestFit="1" customWidth="1"/>
    <col min="14152" max="14152" width="22.140625" style="80" bestFit="1" customWidth="1"/>
    <col min="14153" max="14153" width="5.5703125" style="80" bestFit="1" customWidth="1"/>
    <col min="14154" max="14184" width="5.7109375" style="80" customWidth="1"/>
    <col min="14185" max="14328" width="9.140625" style="80"/>
    <col min="14329" max="14329" width="18.7109375" style="80" customWidth="1"/>
    <col min="14330" max="14330" width="2.140625" style="80" customWidth="1"/>
    <col min="14331" max="14331" width="3" style="80" customWidth="1"/>
    <col min="14332" max="14332" width="2.7109375" style="80" customWidth="1"/>
    <col min="14333" max="14334" width="3.28515625" style="80" customWidth="1"/>
    <col min="14335" max="14335" width="1.42578125" style="80" customWidth="1"/>
    <col min="14336" max="14336" width="3.5703125" style="80" customWidth="1"/>
    <col min="14337" max="14337" width="4" style="80" customWidth="1"/>
    <col min="14338" max="14338" width="1.28515625" style="80" customWidth="1"/>
    <col min="14339" max="14339" width="1.7109375" style="80" customWidth="1"/>
    <col min="14340" max="14340" width="6.5703125" style="80" customWidth="1"/>
    <col min="14341" max="14341" width="3.28515625" style="80" customWidth="1"/>
    <col min="14342" max="14342" width="1.7109375" style="80" customWidth="1"/>
    <col min="14343" max="14343" width="1.85546875" style="80" customWidth="1"/>
    <col min="14344" max="14344" width="2.7109375" style="80" customWidth="1"/>
    <col min="14345" max="14345" width="1.85546875" style="80" customWidth="1"/>
    <col min="14346" max="14351" width="3.28515625" style="80" customWidth="1"/>
    <col min="14352" max="14352" width="2.140625" style="80" customWidth="1"/>
    <col min="14353" max="14353" width="2.7109375" style="80" customWidth="1"/>
    <col min="14354" max="14354" width="2.5703125" style="80" customWidth="1"/>
    <col min="14355" max="14355" width="1.28515625" style="80" customWidth="1"/>
    <col min="14356" max="14356" width="1" style="80" customWidth="1"/>
    <col min="14357" max="14357" width="2.7109375" style="80" customWidth="1"/>
    <col min="14358" max="14358" width="4.5703125" style="80" customWidth="1"/>
    <col min="14359" max="14359" width="5.28515625" style="80" customWidth="1"/>
    <col min="14360" max="14360" width="5.140625" style="80" customWidth="1"/>
    <col min="14361" max="14361" width="1.85546875" style="80" customWidth="1"/>
    <col min="14362" max="14362" width="0.7109375" style="80" customWidth="1"/>
    <col min="14363" max="14363" width="2.28515625" style="80" customWidth="1"/>
    <col min="14364" max="14364" width="1.7109375" style="80" customWidth="1"/>
    <col min="14365" max="14366" width="2.7109375" style="80" customWidth="1"/>
    <col min="14367" max="14367" width="5.7109375" style="80" customWidth="1"/>
    <col min="14368" max="14402" width="2.7109375" style="80" customWidth="1"/>
    <col min="14403" max="14403" width="5.28515625" style="80" bestFit="1" customWidth="1"/>
    <col min="14404" max="14404" width="21.85546875" style="80" bestFit="1" customWidth="1"/>
    <col min="14405" max="14405" width="5.5703125" style="80" bestFit="1" customWidth="1"/>
    <col min="14406" max="14406" width="18.140625" style="80" bestFit="1" customWidth="1"/>
    <col min="14407" max="14407" width="5.28515625" style="80" bestFit="1" customWidth="1"/>
    <col min="14408" max="14408" width="22.140625" style="80" bestFit="1" customWidth="1"/>
    <col min="14409" max="14409" width="5.5703125" style="80" bestFit="1" customWidth="1"/>
    <col min="14410" max="14440" width="5.7109375" style="80" customWidth="1"/>
    <col min="14441" max="14584" width="9.140625" style="80"/>
    <col min="14585" max="14585" width="18.7109375" style="80" customWidth="1"/>
    <col min="14586" max="14586" width="2.140625" style="80" customWidth="1"/>
    <col min="14587" max="14587" width="3" style="80" customWidth="1"/>
    <col min="14588" max="14588" width="2.7109375" style="80" customWidth="1"/>
    <col min="14589" max="14590" width="3.28515625" style="80" customWidth="1"/>
    <col min="14591" max="14591" width="1.42578125" style="80" customWidth="1"/>
    <col min="14592" max="14592" width="3.5703125" style="80" customWidth="1"/>
    <col min="14593" max="14593" width="4" style="80" customWidth="1"/>
    <col min="14594" max="14594" width="1.28515625" style="80" customWidth="1"/>
    <col min="14595" max="14595" width="1.7109375" style="80" customWidth="1"/>
    <col min="14596" max="14596" width="6.5703125" style="80" customWidth="1"/>
    <col min="14597" max="14597" width="3.28515625" style="80" customWidth="1"/>
    <col min="14598" max="14598" width="1.7109375" style="80" customWidth="1"/>
    <col min="14599" max="14599" width="1.85546875" style="80" customWidth="1"/>
    <col min="14600" max="14600" width="2.7109375" style="80" customWidth="1"/>
    <col min="14601" max="14601" width="1.85546875" style="80" customWidth="1"/>
    <col min="14602" max="14607" width="3.28515625" style="80" customWidth="1"/>
    <col min="14608" max="14608" width="2.140625" style="80" customWidth="1"/>
    <col min="14609" max="14609" width="2.7109375" style="80" customWidth="1"/>
    <col min="14610" max="14610" width="2.5703125" style="80" customWidth="1"/>
    <col min="14611" max="14611" width="1.28515625" style="80" customWidth="1"/>
    <col min="14612" max="14612" width="1" style="80" customWidth="1"/>
    <col min="14613" max="14613" width="2.7109375" style="80" customWidth="1"/>
    <col min="14614" max="14614" width="4.5703125" style="80" customWidth="1"/>
    <col min="14615" max="14615" width="5.28515625" style="80" customWidth="1"/>
    <col min="14616" max="14616" width="5.140625" style="80" customWidth="1"/>
    <col min="14617" max="14617" width="1.85546875" style="80" customWidth="1"/>
    <col min="14618" max="14618" width="0.7109375" style="80" customWidth="1"/>
    <col min="14619" max="14619" width="2.28515625" style="80" customWidth="1"/>
    <col min="14620" max="14620" width="1.7109375" style="80" customWidth="1"/>
    <col min="14621" max="14622" width="2.7109375" style="80" customWidth="1"/>
    <col min="14623" max="14623" width="5.7109375" style="80" customWidth="1"/>
    <col min="14624" max="14658" width="2.7109375" style="80" customWidth="1"/>
    <col min="14659" max="14659" width="5.28515625" style="80" bestFit="1" customWidth="1"/>
    <col min="14660" max="14660" width="21.85546875" style="80" bestFit="1" customWidth="1"/>
    <col min="14661" max="14661" width="5.5703125" style="80" bestFit="1" customWidth="1"/>
    <col min="14662" max="14662" width="18.140625" style="80" bestFit="1" customWidth="1"/>
    <col min="14663" max="14663" width="5.28515625" style="80" bestFit="1" customWidth="1"/>
    <col min="14664" max="14664" width="22.140625" style="80" bestFit="1" customWidth="1"/>
    <col min="14665" max="14665" width="5.5703125" style="80" bestFit="1" customWidth="1"/>
    <col min="14666" max="14696" width="5.7109375" style="80" customWidth="1"/>
    <col min="14697" max="14840" width="9.140625" style="80"/>
    <col min="14841" max="14841" width="18.7109375" style="80" customWidth="1"/>
    <col min="14842" max="14842" width="2.140625" style="80" customWidth="1"/>
    <col min="14843" max="14843" width="3" style="80" customWidth="1"/>
    <col min="14844" max="14844" width="2.7109375" style="80" customWidth="1"/>
    <col min="14845" max="14846" width="3.28515625" style="80" customWidth="1"/>
    <col min="14847" max="14847" width="1.42578125" style="80" customWidth="1"/>
    <col min="14848" max="14848" width="3.5703125" style="80" customWidth="1"/>
    <col min="14849" max="14849" width="4" style="80" customWidth="1"/>
    <col min="14850" max="14850" width="1.28515625" style="80" customWidth="1"/>
    <col min="14851" max="14851" width="1.7109375" style="80" customWidth="1"/>
    <col min="14852" max="14852" width="6.5703125" style="80" customWidth="1"/>
    <col min="14853" max="14853" width="3.28515625" style="80" customWidth="1"/>
    <col min="14854" max="14854" width="1.7109375" style="80" customWidth="1"/>
    <col min="14855" max="14855" width="1.85546875" style="80" customWidth="1"/>
    <col min="14856" max="14856" width="2.7109375" style="80" customWidth="1"/>
    <col min="14857" max="14857" width="1.85546875" style="80" customWidth="1"/>
    <col min="14858" max="14863" width="3.28515625" style="80" customWidth="1"/>
    <col min="14864" max="14864" width="2.140625" style="80" customWidth="1"/>
    <col min="14865" max="14865" width="2.7109375" style="80" customWidth="1"/>
    <col min="14866" max="14866" width="2.5703125" style="80" customWidth="1"/>
    <col min="14867" max="14867" width="1.28515625" style="80" customWidth="1"/>
    <col min="14868" max="14868" width="1" style="80" customWidth="1"/>
    <col min="14869" max="14869" width="2.7109375" style="80" customWidth="1"/>
    <col min="14870" max="14870" width="4.5703125" style="80" customWidth="1"/>
    <col min="14871" max="14871" width="5.28515625" style="80" customWidth="1"/>
    <col min="14872" max="14872" width="5.140625" style="80" customWidth="1"/>
    <col min="14873" max="14873" width="1.85546875" style="80" customWidth="1"/>
    <col min="14874" max="14874" width="0.7109375" style="80" customWidth="1"/>
    <col min="14875" max="14875" width="2.28515625" style="80" customWidth="1"/>
    <col min="14876" max="14876" width="1.7109375" style="80" customWidth="1"/>
    <col min="14877" max="14878" width="2.7109375" style="80" customWidth="1"/>
    <col min="14879" max="14879" width="5.7109375" style="80" customWidth="1"/>
    <col min="14880" max="14914" width="2.7109375" style="80" customWidth="1"/>
    <col min="14915" max="14915" width="5.28515625" style="80" bestFit="1" customWidth="1"/>
    <col min="14916" max="14916" width="21.85546875" style="80" bestFit="1" customWidth="1"/>
    <col min="14917" max="14917" width="5.5703125" style="80" bestFit="1" customWidth="1"/>
    <col min="14918" max="14918" width="18.140625" style="80" bestFit="1" customWidth="1"/>
    <col min="14919" max="14919" width="5.28515625" style="80" bestFit="1" customWidth="1"/>
    <col min="14920" max="14920" width="22.140625" style="80" bestFit="1" customWidth="1"/>
    <col min="14921" max="14921" width="5.5703125" style="80" bestFit="1" customWidth="1"/>
    <col min="14922" max="14952" width="5.7109375" style="80" customWidth="1"/>
    <col min="14953" max="15096" width="9.140625" style="80"/>
    <col min="15097" max="15097" width="18.7109375" style="80" customWidth="1"/>
    <col min="15098" max="15098" width="2.140625" style="80" customWidth="1"/>
    <col min="15099" max="15099" width="3" style="80" customWidth="1"/>
    <col min="15100" max="15100" width="2.7109375" style="80" customWidth="1"/>
    <col min="15101" max="15102" width="3.28515625" style="80" customWidth="1"/>
    <col min="15103" max="15103" width="1.42578125" style="80" customWidth="1"/>
    <col min="15104" max="15104" width="3.5703125" style="80" customWidth="1"/>
    <col min="15105" max="15105" width="4" style="80" customWidth="1"/>
    <col min="15106" max="15106" width="1.28515625" style="80" customWidth="1"/>
    <col min="15107" max="15107" width="1.7109375" style="80" customWidth="1"/>
    <col min="15108" max="15108" width="6.5703125" style="80" customWidth="1"/>
    <col min="15109" max="15109" width="3.28515625" style="80" customWidth="1"/>
    <col min="15110" max="15110" width="1.7109375" style="80" customWidth="1"/>
    <col min="15111" max="15111" width="1.85546875" style="80" customWidth="1"/>
    <col min="15112" max="15112" width="2.7109375" style="80" customWidth="1"/>
    <col min="15113" max="15113" width="1.85546875" style="80" customWidth="1"/>
    <col min="15114" max="15119" width="3.28515625" style="80" customWidth="1"/>
    <col min="15120" max="15120" width="2.140625" style="80" customWidth="1"/>
    <col min="15121" max="15121" width="2.7109375" style="80" customWidth="1"/>
    <col min="15122" max="15122" width="2.5703125" style="80" customWidth="1"/>
    <col min="15123" max="15123" width="1.28515625" style="80" customWidth="1"/>
    <col min="15124" max="15124" width="1" style="80" customWidth="1"/>
    <col min="15125" max="15125" width="2.7109375" style="80" customWidth="1"/>
    <col min="15126" max="15126" width="4.5703125" style="80" customWidth="1"/>
    <col min="15127" max="15127" width="5.28515625" style="80" customWidth="1"/>
    <col min="15128" max="15128" width="5.140625" style="80" customWidth="1"/>
    <col min="15129" max="15129" width="1.85546875" style="80" customWidth="1"/>
    <col min="15130" max="15130" width="0.7109375" style="80" customWidth="1"/>
    <col min="15131" max="15131" width="2.28515625" style="80" customWidth="1"/>
    <col min="15132" max="15132" width="1.7109375" style="80" customWidth="1"/>
    <col min="15133" max="15134" width="2.7109375" style="80" customWidth="1"/>
    <col min="15135" max="15135" width="5.7109375" style="80" customWidth="1"/>
    <col min="15136" max="15170" width="2.7109375" style="80" customWidth="1"/>
    <col min="15171" max="15171" width="5.28515625" style="80" bestFit="1" customWidth="1"/>
    <col min="15172" max="15172" width="21.85546875" style="80" bestFit="1" customWidth="1"/>
    <col min="15173" max="15173" width="5.5703125" style="80" bestFit="1" customWidth="1"/>
    <col min="15174" max="15174" width="18.140625" style="80" bestFit="1" customWidth="1"/>
    <col min="15175" max="15175" width="5.28515625" style="80" bestFit="1" customWidth="1"/>
    <col min="15176" max="15176" width="22.140625" style="80" bestFit="1" customWidth="1"/>
    <col min="15177" max="15177" width="5.5703125" style="80" bestFit="1" customWidth="1"/>
    <col min="15178" max="15208" width="5.7109375" style="80" customWidth="1"/>
    <col min="15209" max="15352" width="9.140625" style="80"/>
    <col min="15353" max="15353" width="18.7109375" style="80" customWidth="1"/>
    <col min="15354" max="15354" width="2.140625" style="80" customWidth="1"/>
    <col min="15355" max="15355" width="3" style="80" customWidth="1"/>
    <col min="15356" max="15356" width="2.7109375" style="80" customWidth="1"/>
    <col min="15357" max="15358" width="3.28515625" style="80" customWidth="1"/>
    <col min="15359" max="15359" width="1.42578125" style="80" customWidth="1"/>
    <col min="15360" max="15360" width="3.5703125" style="80" customWidth="1"/>
    <col min="15361" max="15361" width="4" style="80" customWidth="1"/>
    <col min="15362" max="15362" width="1.28515625" style="80" customWidth="1"/>
    <col min="15363" max="15363" width="1.7109375" style="80" customWidth="1"/>
    <col min="15364" max="15364" width="6.5703125" style="80" customWidth="1"/>
    <col min="15365" max="15365" width="3.28515625" style="80" customWidth="1"/>
    <col min="15366" max="15366" width="1.7109375" style="80" customWidth="1"/>
    <col min="15367" max="15367" width="1.85546875" style="80" customWidth="1"/>
    <col min="15368" max="15368" width="2.7109375" style="80" customWidth="1"/>
    <col min="15369" max="15369" width="1.85546875" style="80" customWidth="1"/>
    <col min="15370" max="15375" width="3.28515625" style="80" customWidth="1"/>
    <col min="15376" max="15376" width="2.140625" style="80" customWidth="1"/>
    <col min="15377" max="15377" width="2.7109375" style="80" customWidth="1"/>
    <col min="15378" max="15378" width="2.5703125" style="80" customWidth="1"/>
    <col min="15379" max="15379" width="1.28515625" style="80" customWidth="1"/>
    <col min="15380" max="15380" width="1" style="80" customWidth="1"/>
    <col min="15381" max="15381" width="2.7109375" style="80" customWidth="1"/>
    <col min="15382" max="15382" width="4.5703125" style="80" customWidth="1"/>
    <col min="15383" max="15383" width="5.28515625" style="80" customWidth="1"/>
    <col min="15384" max="15384" width="5.140625" style="80" customWidth="1"/>
    <col min="15385" max="15385" width="1.85546875" style="80" customWidth="1"/>
    <col min="15386" max="15386" width="0.7109375" style="80" customWidth="1"/>
    <col min="15387" max="15387" width="2.28515625" style="80" customWidth="1"/>
    <col min="15388" max="15388" width="1.7109375" style="80" customWidth="1"/>
    <col min="15389" max="15390" width="2.7109375" style="80" customWidth="1"/>
    <col min="15391" max="15391" width="5.7109375" style="80" customWidth="1"/>
    <col min="15392" max="15426" width="2.7109375" style="80" customWidth="1"/>
    <col min="15427" max="15427" width="5.28515625" style="80" bestFit="1" customWidth="1"/>
    <col min="15428" max="15428" width="21.85546875" style="80" bestFit="1" customWidth="1"/>
    <col min="15429" max="15429" width="5.5703125" style="80" bestFit="1" customWidth="1"/>
    <col min="15430" max="15430" width="18.140625" style="80" bestFit="1" customWidth="1"/>
    <col min="15431" max="15431" width="5.28515625" style="80" bestFit="1" customWidth="1"/>
    <col min="15432" max="15432" width="22.140625" style="80" bestFit="1" customWidth="1"/>
    <col min="15433" max="15433" width="5.5703125" style="80" bestFit="1" customWidth="1"/>
    <col min="15434" max="15464" width="5.7109375" style="80" customWidth="1"/>
    <col min="15465" max="15608" width="9.140625" style="80"/>
    <col min="15609" max="15609" width="18.7109375" style="80" customWidth="1"/>
    <col min="15610" max="15610" width="2.140625" style="80" customWidth="1"/>
    <col min="15611" max="15611" width="3" style="80" customWidth="1"/>
    <col min="15612" max="15612" width="2.7109375" style="80" customWidth="1"/>
    <col min="15613" max="15614" width="3.28515625" style="80" customWidth="1"/>
    <col min="15615" max="15615" width="1.42578125" style="80" customWidth="1"/>
    <col min="15616" max="15616" width="3.5703125" style="80" customWidth="1"/>
    <col min="15617" max="15617" width="4" style="80" customWidth="1"/>
    <col min="15618" max="15618" width="1.28515625" style="80" customWidth="1"/>
    <col min="15619" max="15619" width="1.7109375" style="80" customWidth="1"/>
    <col min="15620" max="15620" width="6.5703125" style="80" customWidth="1"/>
    <col min="15621" max="15621" width="3.28515625" style="80" customWidth="1"/>
    <col min="15622" max="15622" width="1.7109375" style="80" customWidth="1"/>
    <col min="15623" max="15623" width="1.85546875" style="80" customWidth="1"/>
    <col min="15624" max="15624" width="2.7109375" style="80" customWidth="1"/>
    <col min="15625" max="15625" width="1.85546875" style="80" customWidth="1"/>
    <col min="15626" max="15631" width="3.28515625" style="80" customWidth="1"/>
    <col min="15632" max="15632" width="2.140625" style="80" customWidth="1"/>
    <col min="15633" max="15633" width="2.7109375" style="80" customWidth="1"/>
    <col min="15634" max="15634" width="2.5703125" style="80" customWidth="1"/>
    <col min="15635" max="15635" width="1.28515625" style="80" customWidth="1"/>
    <col min="15636" max="15636" width="1" style="80" customWidth="1"/>
    <col min="15637" max="15637" width="2.7109375" style="80" customWidth="1"/>
    <col min="15638" max="15638" width="4.5703125" style="80" customWidth="1"/>
    <col min="15639" max="15639" width="5.28515625" style="80" customWidth="1"/>
    <col min="15640" max="15640" width="5.140625" style="80" customWidth="1"/>
    <col min="15641" max="15641" width="1.85546875" style="80" customWidth="1"/>
    <col min="15642" max="15642" width="0.7109375" style="80" customWidth="1"/>
    <col min="15643" max="15643" width="2.28515625" style="80" customWidth="1"/>
    <col min="15644" max="15644" width="1.7109375" style="80" customWidth="1"/>
    <col min="15645" max="15646" width="2.7109375" style="80" customWidth="1"/>
    <col min="15647" max="15647" width="5.7109375" style="80" customWidth="1"/>
    <col min="15648" max="15682" width="2.7109375" style="80" customWidth="1"/>
    <col min="15683" max="15683" width="5.28515625" style="80" bestFit="1" customWidth="1"/>
    <col min="15684" max="15684" width="21.85546875" style="80" bestFit="1" customWidth="1"/>
    <col min="15685" max="15685" width="5.5703125" style="80" bestFit="1" customWidth="1"/>
    <col min="15686" max="15686" width="18.140625" style="80" bestFit="1" customWidth="1"/>
    <col min="15687" max="15687" width="5.28515625" style="80" bestFit="1" customWidth="1"/>
    <col min="15688" max="15688" width="22.140625" style="80" bestFit="1" customWidth="1"/>
    <col min="15689" max="15689" width="5.5703125" style="80" bestFit="1" customWidth="1"/>
    <col min="15690" max="15720" width="5.7109375" style="80" customWidth="1"/>
    <col min="15721" max="15864" width="9.140625" style="80"/>
    <col min="15865" max="15865" width="18.7109375" style="80" customWidth="1"/>
    <col min="15866" max="15866" width="2.140625" style="80" customWidth="1"/>
    <col min="15867" max="15867" width="3" style="80" customWidth="1"/>
    <col min="15868" max="15868" width="2.7109375" style="80" customWidth="1"/>
    <col min="15869" max="15870" width="3.28515625" style="80" customWidth="1"/>
    <col min="15871" max="15871" width="1.42578125" style="80" customWidth="1"/>
    <col min="15872" max="15872" width="3.5703125" style="80" customWidth="1"/>
    <col min="15873" max="15873" width="4" style="80" customWidth="1"/>
    <col min="15874" max="15874" width="1.28515625" style="80" customWidth="1"/>
    <col min="15875" max="15875" width="1.7109375" style="80" customWidth="1"/>
    <col min="15876" max="15876" width="6.5703125" style="80" customWidth="1"/>
    <col min="15877" max="15877" width="3.28515625" style="80" customWidth="1"/>
    <col min="15878" max="15878" width="1.7109375" style="80" customWidth="1"/>
    <col min="15879" max="15879" width="1.85546875" style="80" customWidth="1"/>
    <col min="15880" max="15880" width="2.7109375" style="80" customWidth="1"/>
    <col min="15881" max="15881" width="1.85546875" style="80" customWidth="1"/>
    <col min="15882" max="15887" width="3.28515625" style="80" customWidth="1"/>
    <col min="15888" max="15888" width="2.140625" style="80" customWidth="1"/>
    <col min="15889" max="15889" width="2.7109375" style="80" customWidth="1"/>
    <col min="15890" max="15890" width="2.5703125" style="80" customWidth="1"/>
    <col min="15891" max="15891" width="1.28515625" style="80" customWidth="1"/>
    <col min="15892" max="15892" width="1" style="80" customWidth="1"/>
    <col min="15893" max="15893" width="2.7109375" style="80" customWidth="1"/>
    <col min="15894" max="15894" width="4.5703125" style="80" customWidth="1"/>
    <col min="15895" max="15895" width="5.28515625" style="80" customWidth="1"/>
    <col min="15896" max="15896" width="5.140625" style="80" customWidth="1"/>
    <col min="15897" max="15897" width="1.85546875" style="80" customWidth="1"/>
    <col min="15898" max="15898" width="0.7109375" style="80" customWidth="1"/>
    <col min="15899" max="15899" width="2.28515625" style="80" customWidth="1"/>
    <col min="15900" max="15900" width="1.7109375" style="80" customWidth="1"/>
    <col min="15901" max="15902" width="2.7109375" style="80" customWidth="1"/>
    <col min="15903" max="15903" width="5.7109375" style="80" customWidth="1"/>
    <col min="15904" max="15938" width="2.7109375" style="80" customWidth="1"/>
    <col min="15939" max="15939" width="5.28515625" style="80" bestFit="1" customWidth="1"/>
    <col min="15940" max="15940" width="21.85546875" style="80" bestFit="1" customWidth="1"/>
    <col min="15941" max="15941" width="5.5703125" style="80" bestFit="1" customWidth="1"/>
    <col min="15942" max="15942" width="18.140625" style="80" bestFit="1" customWidth="1"/>
    <col min="15943" max="15943" width="5.28515625" style="80" bestFit="1" customWidth="1"/>
    <col min="15944" max="15944" width="22.140625" style="80" bestFit="1" customWidth="1"/>
    <col min="15945" max="15945" width="5.5703125" style="80" bestFit="1" customWidth="1"/>
    <col min="15946" max="15976" width="5.7109375" style="80" customWidth="1"/>
    <col min="15977" max="16120" width="9.140625" style="80"/>
    <col min="16121" max="16121" width="18.7109375" style="80" customWidth="1"/>
    <col min="16122" max="16122" width="2.140625" style="80" customWidth="1"/>
    <col min="16123" max="16123" width="3" style="80" customWidth="1"/>
    <col min="16124" max="16124" width="2.7109375" style="80" customWidth="1"/>
    <col min="16125" max="16126" width="3.28515625" style="80" customWidth="1"/>
    <col min="16127" max="16127" width="1.42578125" style="80" customWidth="1"/>
    <col min="16128" max="16128" width="3.5703125" style="80" customWidth="1"/>
    <col min="16129" max="16129" width="4" style="80" customWidth="1"/>
    <col min="16130" max="16130" width="1.28515625" style="80" customWidth="1"/>
    <col min="16131" max="16131" width="1.7109375" style="80" customWidth="1"/>
    <col min="16132" max="16132" width="6.5703125" style="80" customWidth="1"/>
    <col min="16133" max="16133" width="3.28515625" style="80" customWidth="1"/>
    <col min="16134" max="16134" width="1.7109375" style="80" customWidth="1"/>
    <col min="16135" max="16135" width="1.85546875" style="80" customWidth="1"/>
    <col min="16136" max="16136" width="2.7109375" style="80" customWidth="1"/>
    <col min="16137" max="16137" width="1.85546875" style="80" customWidth="1"/>
    <col min="16138" max="16143" width="3.28515625" style="80" customWidth="1"/>
    <col min="16144" max="16144" width="2.140625" style="80" customWidth="1"/>
    <col min="16145" max="16145" width="2.7109375" style="80" customWidth="1"/>
    <col min="16146" max="16146" width="2.5703125" style="80" customWidth="1"/>
    <col min="16147" max="16147" width="1.28515625" style="80" customWidth="1"/>
    <col min="16148" max="16148" width="1" style="80" customWidth="1"/>
    <col min="16149" max="16149" width="2.7109375" style="80" customWidth="1"/>
    <col min="16150" max="16150" width="4.5703125" style="80" customWidth="1"/>
    <col min="16151" max="16151" width="5.28515625" style="80" customWidth="1"/>
    <col min="16152" max="16152" width="5.140625" style="80" customWidth="1"/>
    <col min="16153" max="16153" width="1.85546875" style="80" customWidth="1"/>
    <col min="16154" max="16154" width="0.7109375" style="80" customWidth="1"/>
    <col min="16155" max="16155" width="2.28515625" style="80" customWidth="1"/>
    <col min="16156" max="16156" width="1.7109375" style="80" customWidth="1"/>
    <col min="16157" max="16158" width="2.7109375" style="80" customWidth="1"/>
    <col min="16159" max="16159" width="5.7109375" style="80" customWidth="1"/>
    <col min="16160" max="16194" width="2.7109375" style="80" customWidth="1"/>
    <col min="16195" max="16195" width="5.28515625" style="80" bestFit="1" customWidth="1"/>
    <col min="16196" max="16196" width="21.85546875" style="80" bestFit="1" customWidth="1"/>
    <col min="16197" max="16197" width="5.5703125" style="80" bestFit="1" customWidth="1"/>
    <col min="16198" max="16198" width="18.140625" style="80" bestFit="1" customWidth="1"/>
    <col min="16199" max="16199" width="5.28515625" style="80" bestFit="1" customWidth="1"/>
    <col min="16200" max="16200" width="22.140625" style="80" bestFit="1" customWidth="1"/>
    <col min="16201" max="16201" width="5.5703125" style="80" bestFit="1" customWidth="1"/>
    <col min="16202" max="16232" width="5.7109375" style="80" customWidth="1"/>
    <col min="16233" max="16384" width="9.140625" style="80"/>
  </cols>
  <sheetData>
    <row r="1" spans="2:45" ht="42" customHeight="1" thickBot="1">
      <c r="B1" s="478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  <c r="X1" s="479"/>
      <c r="Y1" s="479"/>
      <c r="Z1" s="2020"/>
      <c r="AA1" s="2020"/>
      <c r="AB1" s="2020"/>
      <c r="AC1" s="2020"/>
      <c r="AD1" s="1180"/>
      <c r="AE1" s="1178"/>
      <c r="AF1" s="479"/>
      <c r="AG1" s="479"/>
      <c r="AH1" s="479"/>
      <c r="AI1" s="479"/>
      <c r="AJ1" s="479"/>
      <c r="AK1" s="479"/>
      <c r="AL1" s="479"/>
      <c r="AM1" s="479"/>
      <c r="AN1" s="479"/>
      <c r="AO1" s="479"/>
      <c r="AP1" s="479"/>
      <c r="AQ1" s="479"/>
      <c r="AR1" s="479"/>
      <c r="AS1" s="1179"/>
    </row>
    <row r="2" spans="2:45" ht="12.75" customHeight="1">
      <c r="B2" s="2021" t="s">
        <v>13</v>
      </c>
      <c r="C2" s="2022"/>
      <c r="D2" s="2022"/>
      <c r="E2" s="2022"/>
      <c r="F2" s="2022"/>
      <c r="G2" s="2022"/>
      <c r="H2" s="2022"/>
      <c r="I2" s="90"/>
      <c r="J2" s="2023"/>
      <c r="K2" s="2023"/>
      <c r="L2" s="2023"/>
      <c r="M2" s="2023"/>
      <c r="N2" s="2023"/>
      <c r="O2" s="2023"/>
      <c r="P2" s="2023"/>
      <c r="Q2" s="2023"/>
      <c r="R2" s="2023"/>
      <c r="S2" s="2023"/>
      <c r="T2" s="2023"/>
      <c r="U2" s="2023"/>
      <c r="V2" s="2023"/>
      <c r="W2" s="90"/>
      <c r="X2" s="2023"/>
      <c r="Y2" s="2023"/>
      <c r="Z2" s="2023"/>
      <c r="AA2" s="2023"/>
      <c r="AB2" s="90"/>
      <c r="AC2" s="90"/>
      <c r="AD2" s="163"/>
      <c r="AE2" s="163"/>
      <c r="AF2" s="118"/>
      <c r="AG2" s="118"/>
      <c r="AH2" s="118"/>
      <c r="AI2" s="118"/>
      <c r="AS2" s="143"/>
    </row>
    <row r="3" spans="2:45" ht="12.75" customHeight="1">
      <c r="B3" s="1511"/>
      <c r="C3" s="2024"/>
      <c r="D3" s="2024"/>
      <c r="E3" s="2024"/>
      <c r="F3" s="2024"/>
      <c r="G3" s="2024"/>
      <c r="H3" s="2024"/>
      <c r="I3" s="107"/>
      <c r="J3" s="2024"/>
      <c r="K3" s="2024"/>
      <c r="L3" s="2024"/>
      <c r="M3" s="2024"/>
      <c r="N3" s="643"/>
      <c r="O3" s="643"/>
      <c r="P3" s="643"/>
      <c r="Q3" s="643"/>
      <c r="R3" s="643"/>
      <c r="S3" s="643"/>
      <c r="T3" s="643"/>
      <c r="U3" s="643"/>
      <c r="V3" s="643"/>
      <c r="Z3" s="2023"/>
      <c r="AA3" s="2023"/>
      <c r="AB3" s="90"/>
      <c r="AC3" s="2025"/>
      <c r="AD3" s="163"/>
      <c r="AE3" s="90"/>
      <c r="AF3" s="1989"/>
      <c r="AG3" s="118"/>
      <c r="AH3" s="118"/>
      <c r="AI3" s="118"/>
      <c r="AS3" s="143"/>
    </row>
    <row r="4" spans="2:45" ht="12.75" customHeight="1">
      <c r="B4" s="1511"/>
      <c r="C4" s="2024"/>
      <c r="D4" s="2024"/>
      <c r="E4" s="2024"/>
      <c r="F4" s="2024"/>
      <c r="G4" s="2024"/>
      <c r="H4" s="2024"/>
      <c r="I4" s="107"/>
      <c r="J4" s="2024"/>
      <c r="K4" s="2024"/>
      <c r="L4" s="2024"/>
      <c r="M4" s="2024"/>
      <c r="N4" s="643"/>
      <c r="O4" s="643"/>
      <c r="P4" s="643"/>
      <c r="Q4" s="643"/>
      <c r="R4" s="643"/>
      <c r="S4" s="643"/>
      <c r="T4" s="643"/>
      <c r="U4" s="643"/>
      <c r="V4" s="643"/>
      <c r="W4" s="90"/>
      <c r="X4" s="90"/>
      <c r="Y4" s="90"/>
      <c r="Z4" s="2023"/>
      <c r="AA4" s="2023"/>
      <c r="AB4" s="90"/>
      <c r="AC4" s="2025"/>
      <c r="AD4" s="163"/>
      <c r="AE4" s="90"/>
      <c r="AF4" s="1989"/>
      <c r="AG4" s="118"/>
      <c r="AH4" s="118"/>
      <c r="AI4" s="118"/>
      <c r="AS4" s="143"/>
    </row>
    <row r="5" spans="2:45" ht="12.75" customHeight="1">
      <c r="B5" s="1511"/>
      <c r="C5" s="2024"/>
      <c r="D5" s="2024"/>
      <c r="E5" s="2024"/>
      <c r="F5" s="2024"/>
      <c r="G5" s="2024"/>
      <c r="H5" s="2024"/>
      <c r="I5" s="107"/>
      <c r="J5" s="2024"/>
      <c r="K5" s="2024"/>
      <c r="L5" s="2024"/>
      <c r="M5" s="2024"/>
      <c r="N5" s="643"/>
      <c r="O5" s="643"/>
      <c r="P5" s="643"/>
      <c r="Q5" s="643"/>
      <c r="R5" s="643"/>
      <c r="S5" s="643"/>
      <c r="T5" s="643"/>
      <c r="U5" s="643"/>
      <c r="V5" s="645"/>
      <c r="W5" s="90"/>
      <c r="X5" s="90"/>
      <c r="Y5" s="90"/>
      <c r="Z5" s="2023"/>
      <c r="AA5" s="2023"/>
      <c r="AB5" s="90"/>
      <c r="AC5" s="2025"/>
      <c r="AD5" s="163"/>
      <c r="AE5" s="90"/>
      <c r="AF5" s="1989"/>
      <c r="AG5" s="118"/>
      <c r="AH5" s="118"/>
      <c r="AI5" s="118"/>
      <c r="AO5" s="121"/>
      <c r="AS5" s="143"/>
    </row>
    <row r="6" spans="2:45" ht="12.75" customHeight="1">
      <c r="B6" s="2026"/>
      <c r="C6" s="2027"/>
      <c r="D6" s="2027"/>
      <c r="E6" s="2027"/>
      <c r="F6" s="2027"/>
      <c r="G6" s="2027"/>
      <c r="H6" s="2027"/>
      <c r="I6" s="107"/>
      <c r="J6" s="2024"/>
      <c r="K6" s="2024"/>
      <c r="L6" s="2024"/>
      <c r="M6" s="2024"/>
      <c r="N6" s="646"/>
      <c r="O6" s="643"/>
      <c r="P6" s="643"/>
      <c r="Q6" s="643"/>
      <c r="R6" s="643"/>
      <c r="S6" s="643"/>
      <c r="T6" s="643"/>
      <c r="U6" s="643"/>
      <c r="V6" s="643"/>
      <c r="W6" s="90"/>
      <c r="X6" s="90"/>
      <c r="Y6" s="90"/>
      <c r="Z6" s="2023"/>
      <c r="AA6" s="2023"/>
      <c r="AB6" s="90"/>
      <c r="AC6" s="2025"/>
      <c r="AD6" s="163"/>
      <c r="AE6" s="90"/>
      <c r="AF6" s="1989"/>
      <c r="AG6" s="118"/>
      <c r="AH6" s="118"/>
      <c r="AI6" s="118"/>
      <c r="AL6" s="118"/>
      <c r="AM6" s="118"/>
      <c r="AN6" s="118"/>
      <c r="AO6" s="118"/>
      <c r="AP6" s="118"/>
      <c r="AQ6" s="118"/>
      <c r="AR6" s="118"/>
      <c r="AS6" s="143"/>
    </row>
    <row r="7" spans="2:45" ht="18" customHeight="1">
      <c r="B7" s="1511"/>
      <c r="C7" s="2024"/>
      <c r="D7" s="2024"/>
      <c r="E7" s="2024"/>
      <c r="F7" s="2024"/>
      <c r="G7" s="2024"/>
      <c r="H7" s="2024"/>
      <c r="I7" s="107"/>
      <c r="J7" s="2024"/>
      <c r="K7" s="2024"/>
      <c r="L7" s="2024"/>
      <c r="M7" s="2024"/>
      <c r="N7" s="643"/>
      <c r="O7" s="643"/>
      <c r="P7" s="643"/>
      <c r="Q7" s="643"/>
      <c r="R7" s="643"/>
      <c r="S7" s="643"/>
      <c r="T7" s="643"/>
      <c r="U7" s="643"/>
      <c r="V7" s="643"/>
      <c r="W7" s="90"/>
      <c r="X7" s="90"/>
      <c r="Y7" s="90"/>
      <c r="Z7" s="2023"/>
      <c r="AA7" s="2023"/>
      <c r="AB7" s="90"/>
      <c r="AC7" s="2025"/>
      <c r="AD7" s="163"/>
      <c r="AE7" s="90"/>
      <c r="AF7" s="1989"/>
      <c r="AG7" s="118"/>
      <c r="AH7" s="118"/>
      <c r="AI7" s="118"/>
      <c r="AL7" s="118"/>
      <c r="AM7" s="118"/>
      <c r="AN7" s="118"/>
      <c r="AO7" s="118"/>
      <c r="AP7" s="118"/>
      <c r="AQ7" s="118"/>
      <c r="AR7" s="118"/>
      <c r="AS7" s="143"/>
    </row>
    <row r="8" spans="2:45" ht="19.5" customHeight="1" thickBot="1">
      <c r="B8" s="1511"/>
      <c r="C8" s="2024"/>
      <c r="D8" s="2024"/>
      <c r="E8" s="2024"/>
      <c r="F8" s="2024"/>
      <c r="G8" s="2024"/>
      <c r="H8" s="2024"/>
      <c r="I8" s="107"/>
      <c r="J8" s="2024" t="s">
        <v>428</v>
      </c>
      <c r="K8" s="2024"/>
      <c r="L8" s="2024"/>
      <c r="M8" s="2024"/>
      <c r="N8" s="643"/>
      <c r="O8" s="643"/>
      <c r="P8" s="643"/>
      <c r="Q8" s="643"/>
      <c r="R8" s="643"/>
      <c r="S8" s="643"/>
      <c r="T8" s="643"/>
      <c r="U8" s="643"/>
      <c r="V8" s="643"/>
      <c r="W8" s="90"/>
      <c r="X8" s="90"/>
      <c r="Y8" s="90"/>
      <c r="Z8" s="2023"/>
      <c r="AA8" s="2023"/>
      <c r="AB8" s="90"/>
      <c r="AC8" s="2025"/>
      <c r="AD8" s="163"/>
      <c r="AE8" s="90"/>
      <c r="AF8" s="1989"/>
      <c r="AG8" s="118"/>
      <c r="AH8" s="118"/>
      <c r="AI8" s="118"/>
      <c r="AJ8" s="121"/>
      <c r="AK8" s="121"/>
      <c r="AL8" s="118"/>
      <c r="AM8" s="118"/>
      <c r="AN8" s="118"/>
      <c r="AO8" s="118"/>
      <c r="AP8" s="118"/>
      <c r="AQ8" s="118"/>
      <c r="AR8" s="118"/>
      <c r="AS8" s="143"/>
    </row>
    <row r="9" spans="2:45" ht="4.5" customHeight="1">
      <c r="B9" s="2028" t="s">
        <v>374</v>
      </c>
      <c r="C9" s="2029"/>
      <c r="D9" s="2029"/>
      <c r="E9" s="2029"/>
      <c r="F9" s="2029"/>
      <c r="G9" s="2029"/>
      <c r="H9" s="2029"/>
      <c r="I9" s="2029"/>
      <c r="J9" s="2029"/>
      <c r="K9" s="2002" t="s">
        <v>429</v>
      </c>
      <c r="L9" s="2002"/>
      <c r="M9" s="2002"/>
      <c r="N9" s="2002"/>
      <c r="O9" s="2002"/>
      <c r="P9" s="2002"/>
      <c r="Q9" s="2002"/>
      <c r="R9" s="2002"/>
      <c r="S9" s="2002"/>
      <c r="T9" s="2002"/>
      <c r="U9" s="2002"/>
      <c r="V9" s="2002"/>
      <c r="W9" s="2002"/>
      <c r="X9" s="2002"/>
      <c r="Y9" s="2002"/>
      <c r="Z9" s="2002"/>
      <c r="AA9" s="2002"/>
      <c r="AB9" s="2002"/>
      <c r="AC9" s="2002"/>
      <c r="AD9" s="1938"/>
      <c r="AE9" s="1938"/>
      <c r="AF9" s="1938"/>
      <c r="AG9" s="1938"/>
      <c r="AH9" s="1938"/>
      <c r="AI9" s="1938"/>
      <c r="AJ9" s="1938"/>
      <c r="AK9" s="1938"/>
      <c r="AL9" s="1938"/>
      <c r="AM9" s="1938"/>
      <c r="AN9" s="1938"/>
      <c r="AO9" s="1938"/>
      <c r="AP9" s="1938"/>
      <c r="AQ9" s="1938"/>
      <c r="AR9" s="1938"/>
      <c r="AS9" s="1939"/>
    </row>
    <row r="10" spans="2:45" ht="3" hidden="1" customHeight="1">
      <c r="B10" s="2030"/>
      <c r="C10" s="2031"/>
      <c r="D10" s="2031"/>
      <c r="E10" s="2031"/>
      <c r="F10" s="2031"/>
      <c r="G10" s="2031"/>
      <c r="H10" s="2031"/>
      <c r="I10" s="2031"/>
      <c r="J10" s="2031"/>
      <c r="K10" s="2003"/>
      <c r="L10" s="2003"/>
      <c r="M10" s="2003"/>
      <c r="N10" s="2003"/>
      <c r="O10" s="2003"/>
      <c r="P10" s="2003"/>
      <c r="Q10" s="2003"/>
      <c r="R10" s="2003"/>
      <c r="S10" s="2003"/>
      <c r="T10" s="2003"/>
      <c r="U10" s="2003"/>
      <c r="V10" s="2003"/>
      <c r="W10" s="2003"/>
      <c r="X10" s="2003"/>
      <c r="Y10" s="2003"/>
      <c r="Z10" s="2003"/>
      <c r="AA10" s="2003"/>
      <c r="AB10" s="2003"/>
      <c r="AC10" s="2003"/>
      <c r="AD10" s="1940"/>
      <c r="AE10" s="1940"/>
      <c r="AF10" s="1940"/>
      <c r="AG10" s="1940"/>
      <c r="AH10" s="1940"/>
      <c r="AI10" s="1940"/>
      <c r="AJ10" s="1940"/>
      <c r="AK10" s="1940"/>
      <c r="AL10" s="1940"/>
      <c r="AM10" s="1940"/>
      <c r="AN10" s="1940"/>
      <c r="AO10" s="1940"/>
      <c r="AP10" s="1940"/>
      <c r="AQ10" s="1940"/>
      <c r="AR10" s="1940"/>
      <c r="AS10" s="1941"/>
    </row>
    <row r="11" spans="2:45" ht="9.75" customHeight="1" thickBot="1">
      <c r="B11" s="2030"/>
      <c r="C11" s="2031"/>
      <c r="D11" s="2031"/>
      <c r="E11" s="2031"/>
      <c r="F11" s="2031"/>
      <c r="G11" s="2031"/>
      <c r="H11" s="2031"/>
      <c r="I11" s="2031"/>
      <c r="J11" s="2031"/>
      <c r="K11" s="2004"/>
      <c r="L11" s="2004"/>
      <c r="M11" s="2004"/>
      <c r="N11" s="2004"/>
      <c r="O11" s="2004"/>
      <c r="P11" s="2004"/>
      <c r="Q11" s="2004"/>
      <c r="R11" s="2004"/>
      <c r="S11" s="2004"/>
      <c r="T11" s="2004"/>
      <c r="U11" s="2004"/>
      <c r="V11" s="2004"/>
      <c r="W11" s="2004"/>
      <c r="X11" s="2004"/>
      <c r="Y11" s="2004"/>
      <c r="Z11" s="2004"/>
      <c r="AA11" s="2004"/>
      <c r="AB11" s="2004"/>
      <c r="AC11" s="2004"/>
      <c r="AD11" s="1942"/>
      <c r="AE11" s="1942"/>
      <c r="AF11" s="1942"/>
      <c r="AG11" s="1942"/>
      <c r="AH11" s="1942"/>
      <c r="AI11" s="1942"/>
      <c r="AJ11" s="1942"/>
      <c r="AK11" s="1942"/>
      <c r="AL11" s="1942"/>
      <c r="AM11" s="1942"/>
      <c r="AN11" s="1942"/>
      <c r="AO11" s="1942"/>
      <c r="AP11" s="1942"/>
      <c r="AQ11" s="1942"/>
      <c r="AR11" s="1942"/>
      <c r="AS11" s="1943"/>
    </row>
    <row r="12" spans="2:45" ht="18.75" customHeight="1">
      <c r="B12" s="2032" t="s">
        <v>120</v>
      </c>
      <c r="C12" s="1576"/>
      <c r="D12" s="1576"/>
      <c r="E12" s="1577"/>
      <c r="F12" s="1966" t="s">
        <v>317</v>
      </c>
      <c r="G12" s="1576"/>
      <c r="H12" s="1577"/>
      <c r="I12" s="1592" t="s">
        <v>142</v>
      </c>
      <c r="J12" s="2035"/>
      <c r="K12" s="1995" t="s">
        <v>828</v>
      </c>
      <c r="L12" s="1996"/>
      <c r="M12" s="1996"/>
      <c r="N12" s="1996"/>
      <c r="O12" s="1996"/>
      <c r="P12" s="1996"/>
      <c r="Q12" s="1159"/>
      <c r="R12" s="1594" t="s">
        <v>431</v>
      </c>
      <c r="S12" s="2038"/>
      <c r="T12" s="2036"/>
      <c r="U12" s="1571" t="s">
        <v>404</v>
      </c>
      <c r="V12" s="1571"/>
      <c r="W12" s="2005" t="s">
        <v>372</v>
      </c>
      <c r="X12" s="2005"/>
      <c r="Y12" s="2008" t="s">
        <v>446</v>
      </c>
      <c r="Z12" s="2043" t="s">
        <v>410</v>
      </c>
      <c r="AA12" s="2043"/>
      <c r="AB12" s="2043"/>
      <c r="AC12" s="2043"/>
      <c r="AD12" s="1948" t="s">
        <v>450</v>
      </c>
      <c r="AE12" s="1949"/>
      <c r="AF12" s="1949"/>
      <c r="AG12" s="1949"/>
      <c r="AH12" s="1949"/>
      <c r="AI12" s="1949"/>
      <c r="AJ12" s="1949"/>
      <c r="AK12" s="1949"/>
      <c r="AL12" s="1949"/>
      <c r="AM12" s="1949"/>
      <c r="AN12" s="1949"/>
      <c r="AO12" s="1950"/>
      <c r="AP12" s="1960" t="s">
        <v>466</v>
      </c>
      <c r="AQ12" s="1961"/>
      <c r="AR12" s="1966" t="s">
        <v>457</v>
      </c>
      <c r="AS12" s="1967"/>
    </row>
    <row r="13" spans="2:45" ht="12.75" customHeight="1">
      <c r="B13" s="2033"/>
      <c r="C13" s="2034"/>
      <c r="D13" s="2034"/>
      <c r="E13" s="1579"/>
      <c r="F13" s="1575"/>
      <c r="G13" s="2034"/>
      <c r="H13" s="1579"/>
      <c r="I13" s="1594"/>
      <c r="J13" s="2036"/>
      <c r="K13" s="1995"/>
      <c r="L13" s="1996"/>
      <c r="M13" s="1996"/>
      <c r="N13" s="1996"/>
      <c r="O13" s="1996"/>
      <c r="P13" s="1996"/>
      <c r="Q13" s="1159"/>
      <c r="R13" s="1594"/>
      <c r="S13" s="2038"/>
      <c r="T13" s="2036"/>
      <c r="U13" s="1572"/>
      <c r="V13" s="1572"/>
      <c r="W13" s="2006"/>
      <c r="X13" s="2006"/>
      <c r="Y13" s="2009"/>
      <c r="Z13" s="2044"/>
      <c r="AA13" s="2044"/>
      <c r="AB13" s="2044"/>
      <c r="AC13" s="2044"/>
      <c r="AD13" s="1951"/>
      <c r="AE13" s="1952"/>
      <c r="AF13" s="1952"/>
      <c r="AG13" s="1952"/>
      <c r="AH13" s="1952"/>
      <c r="AI13" s="1952"/>
      <c r="AJ13" s="1952"/>
      <c r="AK13" s="1952"/>
      <c r="AL13" s="1952"/>
      <c r="AM13" s="1952"/>
      <c r="AN13" s="1952"/>
      <c r="AO13" s="1953"/>
      <c r="AP13" s="1962"/>
      <c r="AQ13" s="1963"/>
      <c r="AR13" s="1611"/>
      <c r="AS13" s="1968"/>
    </row>
    <row r="14" spans="2:45" ht="8.25" customHeight="1">
      <c r="B14" s="2033"/>
      <c r="C14" s="2034"/>
      <c r="D14" s="2034"/>
      <c r="E14" s="1579"/>
      <c r="F14" s="2040"/>
      <c r="G14" s="2041"/>
      <c r="H14" s="2042"/>
      <c r="I14" s="1596"/>
      <c r="J14" s="2037"/>
      <c r="K14" s="1997"/>
      <c r="L14" s="1998"/>
      <c r="M14" s="1998"/>
      <c r="N14" s="1998"/>
      <c r="O14" s="1998"/>
      <c r="P14" s="1998"/>
      <c r="Q14" s="1159"/>
      <c r="R14" s="1594"/>
      <c r="S14" s="2038"/>
      <c r="T14" s="2036"/>
      <c r="U14" s="1572"/>
      <c r="V14" s="1572"/>
      <c r="W14" s="2006"/>
      <c r="X14" s="2006"/>
      <c r="Y14" s="2009"/>
      <c r="Z14" s="2044"/>
      <c r="AA14" s="2044"/>
      <c r="AB14" s="2044"/>
      <c r="AC14" s="2044"/>
      <c r="AD14" s="1954"/>
      <c r="AE14" s="1955"/>
      <c r="AF14" s="1955"/>
      <c r="AG14" s="1955"/>
      <c r="AH14" s="1955"/>
      <c r="AI14" s="1955"/>
      <c r="AJ14" s="1955"/>
      <c r="AK14" s="1955"/>
      <c r="AL14" s="1955"/>
      <c r="AM14" s="1955"/>
      <c r="AN14" s="1955"/>
      <c r="AO14" s="1956"/>
      <c r="AP14" s="1964"/>
      <c r="AQ14" s="1965"/>
      <c r="AR14" s="1614"/>
      <c r="AS14" s="1969"/>
    </row>
    <row r="15" spans="2:45" ht="35.25" customHeight="1" thickBot="1">
      <c r="B15" s="2033"/>
      <c r="C15" s="2034"/>
      <c r="D15" s="2034"/>
      <c r="E15" s="1579"/>
      <c r="F15" s="1999" t="s">
        <v>318</v>
      </c>
      <c r="G15" s="2045"/>
      <c r="H15" s="1163" t="s">
        <v>827</v>
      </c>
      <c r="I15" s="1160" t="s">
        <v>122</v>
      </c>
      <c r="J15" s="1164" t="s">
        <v>121</v>
      </c>
      <c r="K15" s="1999" t="s">
        <v>122</v>
      </c>
      <c r="L15" s="2000"/>
      <c r="M15" s="2045"/>
      <c r="N15" s="1999" t="s">
        <v>121</v>
      </c>
      <c r="O15" s="2000"/>
      <c r="P15" s="2000"/>
      <c r="Q15" s="1159"/>
      <c r="R15" s="1594"/>
      <c r="S15" s="2038"/>
      <c r="T15" s="2036"/>
      <c r="U15" s="2039"/>
      <c r="V15" s="2039"/>
      <c r="W15" s="2007"/>
      <c r="X15" s="2007"/>
      <c r="Y15" s="2010"/>
      <c r="Z15" s="1162" t="s">
        <v>347</v>
      </c>
      <c r="AA15" s="2012" t="s">
        <v>409</v>
      </c>
      <c r="AB15" s="2012"/>
      <c r="AC15" s="2012"/>
      <c r="AD15" s="1957" t="s">
        <v>451</v>
      </c>
      <c r="AE15" s="1958"/>
      <c r="AF15" s="1958"/>
      <c r="AG15" s="1958"/>
      <c r="AH15" s="1958"/>
      <c r="AI15" s="1958"/>
      <c r="AJ15" s="1958"/>
      <c r="AK15" s="1958"/>
      <c r="AL15" s="1959"/>
      <c r="AM15" s="1173" t="s">
        <v>271</v>
      </c>
      <c r="AN15" s="1173" t="s">
        <v>465</v>
      </c>
      <c r="AO15" s="1174" t="s">
        <v>347</v>
      </c>
      <c r="AP15" s="1175" t="s">
        <v>452</v>
      </c>
      <c r="AQ15" s="1176" t="s">
        <v>454</v>
      </c>
      <c r="AR15" s="1175" t="s">
        <v>456</v>
      </c>
      <c r="AS15" s="1177" t="s">
        <v>455</v>
      </c>
    </row>
    <row r="16" spans="2:45" ht="8.25" customHeight="1">
      <c r="B16" s="726">
        <v>1</v>
      </c>
      <c r="C16" s="2001">
        <v>2</v>
      </c>
      <c r="D16" s="2001"/>
      <c r="E16" s="2001"/>
      <c r="F16" s="2001">
        <v>3</v>
      </c>
      <c r="G16" s="2001"/>
      <c r="H16" s="1161">
        <v>4</v>
      </c>
      <c r="I16" s="1161">
        <v>5</v>
      </c>
      <c r="J16" s="1161">
        <v>6</v>
      </c>
      <c r="K16" s="2001">
        <v>7</v>
      </c>
      <c r="L16" s="2001"/>
      <c r="M16" s="2001"/>
      <c r="N16" s="2001">
        <v>8</v>
      </c>
      <c r="O16" s="2001"/>
      <c r="P16" s="2001"/>
      <c r="Q16" s="2001"/>
      <c r="R16" s="2016">
        <v>9</v>
      </c>
      <c r="S16" s="2016"/>
      <c r="T16" s="2016"/>
      <c r="U16" s="2001">
        <v>10</v>
      </c>
      <c r="V16" s="2001"/>
      <c r="W16" s="2001">
        <v>11</v>
      </c>
      <c r="X16" s="2001"/>
      <c r="Y16" s="1161">
        <v>12</v>
      </c>
      <c r="Z16" s="1161">
        <v>13</v>
      </c>
      <c r="AA16" s="2001">
        <v>14</v>
      </c>
      <c r="AB16" s="2001"/>
      <c r="AC16" s="2001"/>
      <c r="AD16" s="1970">
        <v>15</v>
      </c>
      <c r="AE16" s="1971"/>
      <c r="AF16" s="1971"/>
      <c r="AG16" s="1971"/>
      <c r="AH16" s="1971"/>
      <c r="AI16" s="1971"/>
      <c r="AJ16" s="1971"/>
      <c r="AK16" s="1971"/>
      <c r="AL16" s="1972"/>
      <c r="AM16" s="1170">
        <v>16</v>
      </c>
      <c r="AN16" s="1170">
        <v>17</v>
      </c>
      <c r="AO16" s="1171">
        <v>18</v>
      </c>
      <c r="AP16" s="1170">
        <v>19</v>
      </c>
      <c r="AQ16" s="1171">
        <v>20</v>
      </c>
      <c r="AR16" s="1170">
        <v>21</v>
      </c>
      <c r="AS16" s="1172">
        <v>22</v>
      </c>
    </row>
    <row r="17" spans="2:46" ht="23.25" customHeight="1">
      <c r="B17" s="199">
        <v>1</v>
      </c>
      <c r="C17" s="1572"/>
      <c r="D17" s="1572"/>
      <c r="E17" s="1572"/>
      <c r="F17" s="1988"/>
      <c r="G17" s="1988"/>
      <c r="H17" s="1229"/>
      <c r="I17" s="1233"/>
      <c r="J17" s="1233"/>
      <c r="K17" s="1988"/>
      <c r="L17" s="1988"/>
      <c r="M17" s="1988"/>
      <c r="N17" s="1988"/>
      <c r="O17" s="1988"/>
      <c r="P17" s="1988"/>
      <c r="Q17" s="1229"/>
      <c r="R17" s="1988"/>
      <c r="S17" s="1988"/>
      <c r="T17" s="1988"/>
      <c r="U17" s="1988"/>
      <c r="V17" s="1988"/>
      <c r="W17" s="1988"/>
      <c r="X17" s="1988"/>
      <c r="Y17" s="1229"/>
      <c r="Z17" s="1233"/>
      <c r="AA17" s="2013"/>
      <c r="AB17" s="2013"/>
      <c r="AC17" s="2013"/>
      <c r="AD17" s="1973"/>
      <c r="AE17" s="1974"/>
      <c r="AF17" s="1974"/>
      <c r="AG17" s="1974"/>
      <c r="AH17" s="1974"/>
      <c r="AI17" s="1974"/>
      <c r="AJ17" s="1974"/>
      <c r="AK17" s="1974"/>
      <c r="AL17" s="1975"/>
      <c r="AM17" s="1221"/>
      <c r="AN17" s="1221"/>
      <c r="AO17" s="1220"/>
      <c r="AP17" s="1221"/>
      <c r="AQ17" s="1220"/>
      <c r="AR17" s="1221"/>
      <c r="AS17" s="1217"/>
    </row>
    <row r="18" spans="2:46" ht="23.25" customHeight="1">
      <c r="B18" s="199">
        <v>2</v>
      </c>
      <c r="C18" s="1572"/>
      <c r="D18" s="1572"/>
      <c r="E18" s="1572"/>
      <c r="F18" s="1988"/>
      <c r="G18" s="1988"/>
      <c r="H18" s="1229"/>
      <c r="I18" s="1233"/>
      <c r="J18" s="1233"/>
      <c r="K18" s="1988"/>
      <c r="L18" s="1988"/>
      <c r="M18" s="1988"/>
      <c r="N18" s="1988"/>
      <c r="O18" s="1988"/>
      <c r="P18" s="1988"/>
      <c r="Q18" s="1229"/>
      <c r="R18" s="1988"/>
      <c r="S18" s="1988"/>
      <c r="T18" s="1988"/>
      <c r="U18" s="1988"/>
      <c r="V18" s="1988"/>
      <c r="W18" s="1988"/>
      <c r="X18" s="1988"/>
      <c r="Y18" s="1229"/>
      <c r="Z18" s="1232"/>
      <c r="AA18" s="2014"/>
      <c r="AB18" s="2014"/>
      <c r="AC18" s="2014"/>
      <c r="AD18" s="1976"/>
      <c r="AE18" s="1977"/>
      <c r="AF18" s="1977"/>
      <c r="AG18" s="1977"/>
      <c r="AH18" s="1977"/>
      <c r="AI18" s="1977"/>
      <c r="AJ18" s="1977"/>
      <c r="AK18" s="1977"/>
      <c r="AL18" s="1978"/>
      <c r="AM18" s="1221"/>
      <c r="AN18" s="1221"/>
      <c r="AO18" s="1220"/>
      <c r="AP18" s="1221"/>
      <c r="AQ18" s="1220"/>
      <c r="AR18" s="1221"/>
      <c r="AS18" s="1217"/>
    </row>
    <row r="19" spans="2:46" ht="23.25" customHeight="1">
      <c r="B19" s="199">
        <v>3</v>
      </c>
      <c r="C19" s="1572"/>
      <c r="D19" s="1572"/>
      <c r="E19" s="1572"/>
      <c r="F19" s="1988"/>
      <c r="G19" s="1988"/>
      <c r="H19" s="1229"/>
      <c r="I19" s="1233"/>
      <c r="J19" s="1233"/>
      <c r="K19" s="1988"/>
      <c r="L19" s="1988"/>
      <c r="M19" s="1988"/>
      <c r="N19" s="1988"/>
      <c r="O19" s="1988"/>
      <c r="P19" s="1988"/>
      <c r="Q19" s="1229"/>
      <c r="R19" s="1988"/>
      <c r="S19" s="1988"/>
      <c r="T19" s="1988"/>
      <c r="U19" s="1988"/>
      <c r="V19" s="1988"/>
      <c r="W19" s="1988"/>
      <c r="X19" s="1988"/>
      <c r="Y19" s="1229"/>
      <c r="Z19" s="1234"/>
      <c r="AA19" s="2015"/>
      <c r="AB19" s="2015"/>
      <c r="AC19" s="2015"/>
      <c r="AD19" s="1979"/>
      <c r="AE19" s="1980"/>
      <c r="AF19" s="1980"/>
      <c r="AG19" s="1980"/>
      <c r="AH19" s="1980"/>
      <c r="AI19" s="1980"/>
      <c r="AJ19" s="1980"/>
      <c r="AK19" s="1980"/>
      <c r="AL19" s="1981"/>
      <c r="AM19" s="1221"/>
      <c r="AN19" s="1221"/>
      <c r="AO19" s="1220"/>
      <c r="AP19" s="1221"/>
      <c r="AQ19" s="1220"/>
      <c r="AR19" s="1221"/>
      <c r="AS19" s="1217"/>
    </row>
    <row r="20" spans="2:46" ht="23.25" customHeight="1">
      <c r="B20" s="199">
        <v>4</v>
      </c>
      <c r="C20" s="1572"/>
      <c r="D20" s="1572"/>
      <c r="E20" s="1572"/>
      <c r="F20" s="1988"/>
      <c r="G20" s="1988"/>
      <c r="H20" s="1229"/>
      <c r="I20" s="1236"/>
      <c r="J20" s="1236"/>
      <c r="K20" s="1988"/>
      <c r="L20" s="1988"/>
      <c r="M20" s="1988"/>
      <c r="N20" s="1988"/>
      <c r="O20" s="1988"/>
      <c r="P20" s="1988"/>
      <c r="Q20" s="1229"/>
      <c r="R20" s="1988"/>
      <c r="S20" s="1988"/>
      <c r="T20" s="1988"/>
      <c r="U20" s="1988"/>
      <c r="V20" s="1988"/>
      <c r="W20" s="1988"/>
      <c r="X20" s="1988"/>
      <c r="Y20" s="1229"/>
      <c r="Z20" s="1236"/>
      <c r="AA20" s="1987"/>
      <c r="AB20" s="1987"/>
      <c r="AC20" s="1987"/>
      <c r="AD20" s="1982"/>
      <c r="AE20" s="1983"/>
      <c r="AF20" s="1983"/>
      <c r="AG20" s="1983"/>
      <c r="AH20" s="1983"/>
      <c r="AI20" s="1983"/>
      <c r="AJ20" s="1983"/>
      <c r="AK20" s="1983"/>
      <c r="AL20" s="1984"/>
      <c r="AM20" s="1218"/>
      <c r="AN20" s="1218"/>
      <c r="AO20" s="1227"/>
      <c r="AP20" s="1218"/>
      <c r="AQ20" s="1227"/>
      <c r="AR20" s="1218"/>
      <c r="AS20" s="1235"/>
    </row>
    <row r="21" spans="2:46" ht="23.25" customHeight="1">
      <c r="B21" s="199">
        <v>5</v>
      </c>
      <c r="C21" s="1572"/>
      <c r="D21" s="1572"/>
      <c r="E21" s="1572"/>
      <c r="F21" s="1988"/>
      <c r="G21" s="1988"/>
      <c r="H21" s="1229"/>
      <c r="I21" s="1232"/>
      <c r="J21" s="1232"/>
      <c r="K21" s="1988"/>
      <c r="L21" s="1988"/>
      <c r="M21" s="1988"/>
      <c r="N21" s="1988"/>
      <c r="O21" s="1988"/>
      <c r="P21" s="1988"/>
      <c r="Q21" s="1229"/>
      <c r="R21" s="1988"/>
      <c r="S21" s="1988"/>
      <c r="T21" s="1988"/>
      <c r="U21" s="1988"/>
      <c r="V21" s="1988"/>
      <c r="W21" s="1988"/>
      <c r="X21" s="1988"/>
      <c r="Y21" s="1229"/>
      <c r="Z21" s="1232"/>
      <c r="AA21" s="2011"/>
      <c r="AB21" s="2011"/>
      <c r="AC21" s="1976"/>
      <c r="AD21" s="1976"/>
      <c r="AE21" s="1977"/>
      <c r="AF21" s="1977"/>
      <c r="AG21" s="1977"/>
      <c r="AH21" s="1977"/>
      <c r="AI21" s="1977"/>
      <c r="AJ21" s="1977"/>
      <c r="AK21" s="1977"/>
      <c r="AL21" s="1978"/>
      <c r="AM21" s="1221"/>
      <c r="AN21" s="1221"/>
      <c r="AO21" s="1220"/>
      <c r="AP21" s="1221"/>
      <c r="AQ21" s="1220"/>
      <c r="AR21" s="1221"/>
      <c r="AS21" s="1222"/>
      <c r="AT21" s="86"/>
    </row>
    <row r="22" spans="2:46" ht="6.75" customHeight="1">
      <c r="B22" s="511"/>
      <c r="C22" s="480"/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480"/>
      <c r="Q22" s="480"/>
      <c r="R22" s="480"/>
      <c r="S22" s="480"/>
      <c r="T22" s="480"/>
      <c r="U22" s="480"/>
      <c r="V22" s="480"/>
      <c r="W22" s="480"/>
      <c r="X22" s="480"/>
      <c r="Y22" s="480"/>
      <c r="Z22" s="480"/>
      <c r="AA22" s="480"/>
      <c r="AB22" s="480"/>
      <c r="AC22" s="1167"/>
      <c r="AD22" s="1168"/>
      <c r="AE22" s="1168"/>
      <c r="AF22" s="1169"/>
      <c r="AG22" s="1169"/>
      <c r="AH22" s="1169"/>
      <c r="AI22" s="1169"/>
      <c r="AJ22" s="1169"/>
      <c r="AK22" s="1169"/>
      <c r="AL22" s="1169"/>
      <c r="AM22" s="1169"/>
      <c r="AN22" s="1169"/>
      <c r="AO22" s="1169"/>
      <c r="AS22" s="143"/>
    </row>
    <row r="23" spans="2:46" ht="14.25" customHeight="1">
      <c r="B23" s="2049" t="s">
        <v>323</v>
      </c>
      <c r="C23" s="2053"/>
      <c r="D23" s="2053"/>
      <c r="E23" s="2053"/>
      <c r="F23" s="2053"/>
      <c r="G23" s="2053"/>
      <c r="H23" s="2053"/>
      <c r="I23" s="507"/>
      <c r="J23" s="507"/>
      <c r="K23" s="507"/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480"/>
      <c r="W23" s="480"/>
      <c r="X23" s="480"/>
      <c r="Y23" s="480"/>
      <c r="Z23" s="480"/>
      <c r="AA23" s="480"/>
      <c r="AB23" s="480"/>
      <c r="AC23" s="480"/>
      <c r="AD23" s="173"/>
      <c r="AE23" s="173"/>
      <c r="AS23" s="143"/>
    </row>
    <row r="24" spans="2:46" ht="12.95" customHeight="1">
      <c r="B24" s="2017" t="s">
        <v>447</v>
      </c>
      <c r="C24" s="2018"/>
      <c r="D24" s="2018"/>
      <c r="E24" s="2018"/>
      <c r="F24" s="2018"/>
      <c r="G24" s="2018"/>
      <c r="H24" s="2018"/>
      <c r="I24" s="507"/>
      <c r="J24" s="507"/>
      <c r="K24" s="507"/>
      <c r="L24" s="507"/>
      <c r="M24" s="507"/>
      <c r="N24" s="507"/>
      <c r="O24" s="507"/>
      <c r="P24" s="507"/>
      <c r="Q24" s="507"/>
      <c r="R24" s="507"/>
      <c r="S24" s="507"/>
      <c r="T24" s="507"/>
      <c r="U24" s="507"/>
      <c r="V24" s="480"/>
      <c r="W24" s="480"/>
      <c r="X24" s="480"/>
      <c r="Y24" s="480"/>
      <c r="Z24" s="480"/>
      <c r="AA24" s="480"/>
      <c r="AB24" s="480"/>
      <c r="AC24" s="480"/>
      <c r="AD24" s="173"/>
      <c r="AE24" s="173"/>
      <c r="AS24" s="143"/>
    </row>
    <row r="25" spans="2:46" ht="12.95" customHeight="1">
      <c r="B25" s="680" t="s">
        <v>373</v>
      </c>
      <c r="C25" s="679"/>
      <c r="D25" s="679"/>
      <c r="E25" s="679"/>
      <c r="F25" s="679"/>
      <c r="G25" s="679"/>
      <c r="H25" s="679"/>
      <c r="I25" s="507"/>
      <c r="J25" s="507"/>
      <c r="K25" s="507"/>
      <c r="L25" s="507"/>
      <c r="M25" s="507"/>
      <c r="N25" s="507"/>
      <c r="O25" s="507"/>
      <c r="P25" s="507"/>
      <c r="Q25" s="507"/>
      <c r="R25" s="507"/>
      <c r="S25" s="507"/>
      <c r="T25" s="507"/>
      <c r="U25" s="507"/>
      <c r="V25" s="480"/>
      <c r="W25" s="480"/>
      <c r="X25" s="480"/>
      <c r="Y25" s="480"/>
      <c r="Z25" s="480"/>
      <c r="AA25" s="480"/>
      <c r="AB25" s="480"/>
      <c r="AC25" s="507"/>
      <c r="AD25" s="172"/>
      <c r="AE25" s="172"/>
      <c r="AS25" s="143"/>
    </row>
    <row r="26" spans="2:46" ht="12.95" customHeight="1">
      <c r="B26" s="680" t="s">
        <v>394</v>
      </c>
      <c r="C26" s="679"/>
      <c r="D26" s="679"/>
      <c r="E26" s="679"/>
      <c r="F26" s="679"/>
      <c r="G26" s="679"/>
      <c r="H26" s="679"/>
      <c r="I26" s="507"/>
      <c r="J26" s="507"/>
      <c r="K26" s="507"/>
      <c r="L26" s="507"/>
      <c r="M26" s="507"/>
      <c r="N26" s="507"/>
      <c r="O26" s="507"/>
      <c r="P26" s="507"/>
      <c r="Q26" s="507"/>
      <c r="R26" s="507"/>
      <c r="S26" s="507"/>
      <c r="T26" s="507"/>
      <c r="U26" s="507"/>
      <c r="V26" s="480"/>
      <c r="W26" s="480"/>
      <c r="X26" s="480"/>
      <c r="Y26" s="480"/>
      <c r="Z26" s="480"/>
      <c r="AA26" s="480"/>
      <c r="AB26" s="480"/>
      <c r="AC26" s="480"/>
      <c r="AD26" s="172"/>
      <c r="AE26" s="172"/>
      <c r="AS26" s="143"/>
    </row>
    <row r="27" spans="2:46" ht="18" customHeight="1" thickBot="1">
      <c r="B27" s="560" t="s">
        <v>453</v>
      </c>
      <c r="C27" s="512"/>
      <c r="D27" s="512"/>
      <c r="E27" s="512"/>
      <c r="F27" s="512"/>
      <c r="G27" s="512"/>
      <c r="H27" s="512"/>
      <c r="I27" s="512"/>
      <c r="J27" s="512"/>
      <c r="K27" s="512"/>
      <c r="L27" s="512"/>
      <c r="M27" s="512"/>
      <c r="N27" s="512"/>
      <c r="O27" s="512"/>
      <c r="P27" s="512"/>
      <c r="Q27" s="512"/>
      <c r="R27" s="512"/>
      <c r="S27" s="512"/>
      <c r="T27" s="512"/>
      <c r="U27" s="512"/>
      <c r="V27" s="512"/>
      <c r="W27" s="512"/>
      <c r="X27" s="512"/>
      <c r="Y27" s="512"/>
      <c r="Z27" s="512"/>
      <c r="AA27" s="512"/>
      <c r="AB27" s="512"/>
      <c r="AC27" s="512"/>
      <c r="AD27" s="926"/>
      <c r="AE27" s="926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1"/>
    </row>
    <row r="28" spans="2:46" ht="12.95" customHeight="1">
      <c r="B28" s="574" t="s">
        <v>100</v>
      </c>
      <c r="C28" s="510"/>
      <c r="D28" s="510"/>
      <c r="E28" s="510"/>
      <c r="F28" s="510"/>
      <c r="G28" s="480"/>
      <c r="H28" s="480"/>
      <c r="I28" s="480"/>
      <c r="J28" s="480"/>
      <c r="K28" s="480"/>
      <c r="L28" s="480"/>
      <c r="M28" s="480"/>
      <c r="N28" s="480"/>
      <c r="O28" s="480"/>
      <c r="P28" s="480"/>
      <c r="Q28" s="480"/>
      <c r="R28" s="480"/>
      <c r="S28" s="480"/>
      <c r="T28" s="480"/>
      <c r="U28" s="480"/>
      <c r="V28" s="480"/>
      <c r="W28" s="480"/>
      <c r="X28" s="480"/>
      <c r="Y28" s="480"/>
      <c r="Z28" s="480"/>
      <c r="AA28" s="480"/>
      <c r="AB28" s="480"/>
      <c r="AC28" s="480"/>
      <c r="AD28" s="172"/>
      <c r="AE28" s="172"/>
      <c r="AS28" s="143"/>
    </row>
    <row r="29" spans="2:46" ht="12.95" customHeight="1">
      <c r="B29" s="2049"/>
      <c r="C29" s="2050"/>
      <c r="D29" s="2050"/>
      <c r="E29" s="2050"/>
      <c r="F29" s="2050"/>
      <c r="G29" s="2050"/>
      <c r="H29" s="2050"/>
      <c r="I29" s="2050"/>
      <c r="J29" s="2050"/>
      <c r="K29" s="2050"/>
      <c r="L29" s="2050"/>
      <c r="M29" s="2050"/>
      <c r="N29" s="2050"/>
      <c r="O29" s="2050"/>
      <c r="P29" s="2050"/>
      <c r="Q29" s="2050"/>
      <c r="R29" s="2050"/>
      <c r="S29" s="2050"/>
      <c r="T29" s="2050"/>
      <c r="U29" s="2050"/>
      <c r="V29" s="2050"/>
      <c r="W29" s="2050"/>
      <c r="X29" s="153"/>
      <c r="Y29" s="153"/>
      <c r="Z29" s="1992"/>
      <c r="AA29" s="1992"/>
      <c r="AB29" s="1992"/>
      <c r="AC29" s="1992"/>
      <c r="AD29" s="172"/>
      <c r="AE29" s="172"/>
      <c r="AS29" s="143"/>
    </row>
    <row r="30" spans="2:46" ht="12.95" customHeight="1">
      <c r="B30" s="2049"/>
      <c r="C30" s="2050"/>
      <c r="D30" s="2050"/>
      <c r="E30" s="2050"/>
      <c r="F30" s="2050"/>
      <c r="G30" s="2050"/>
      <c r="H30" s="2050"/>
      <c r="I30" s="2050"/>
      <c r="J30" s="2050"/>
      <c r="K30" s="2050"/>
      <c r="L30" s="2050"/>
      <c r="M30" s="2050"/>
      <c r="N30" s="2050"/>
      <c r="O30" s="2050"/>
      <c r="P30" s="2050"/>
      <c r="Q30" s="2050"/>
      <c r="R30" s="2050"/>
      <c r="S30" s="2050"/>
      <c r="T30" s="2050"/>
      <c r="U30" s="2050"/>
      <c r="V30" s="2050"/>
      <c r="W30" s="2050"/>
      <c r="X30" s="153"/>
      <c r="Y30" s="153"/>
      <c r="Z30" s="1992"/>
      <c r="AA30" s="1992"/>
      <c r="AB30" s="1992"/>
      <c r="AC30" s="1992"/>
      <c r="AD30" s="167"/>
      <c r="AE30" s="167"/>
      <c r="AS30" s="143"/>
    </row>
    <row r="31" spans="2:46" ht="12.95" customHeight="1">
      <c r="B31" s="2049"/>
      <c r="C31" s="2050"/>
      <c r="D31" s="2050"/>
      <c r="E31" s="2050"/>
      <c r="F31" s="2050"/>
      <c r="G31" s="2050"/>
      <c r="H31" s="2050"/>
      <c r="I31" s="2050"/>
      <c r="J31" s="2050"/>
      <c r="K31" s="2050"/>
      <c r="L31" s="2050"/>
      <c r="M31" s="2050"/>
      <c r="N31" s="2050"/>
      <c r="O31" s="2050"/>
      <c r="P31" s="2050"/>
      <c r="Q31" s="2050"/>
      <c r="R31" s="2050"/>
      <c r="S31" s="2050"/>
      <c r="T31" s="2050"/>
      <c r="U31" s="2050"/>
      <c r="V31" s="2050"/>
      <c r="W31" s="2050"/>
      <c r="X31" s="169"/>
      <c r="Y31" s="169"/>
      <c r="Z31" s="1992"/>
      <c r="AA31" s="1992"/>
      <c r="AB31" s="1992"/>
      <c r="AC31" s="1992"/>
      <c r="AD31" s="173"/>
      <c r="AE31" s="173"/>
      <c r="AF31" s="173"/>
      <c r="AG31" s="173"/>
      <c r="AH31" s="173"/>
      <c r="AI31" s="173"/>
      <c r="AJ31" s="173"/>
      <c r="AS31" s="143"/>
    </row>
    <row r="32" spans="2:46" ht="12.95" customHeight="1">
      <c r="B32" s="2049"/>
      <c r="C32" s="2050"/>
      <c r="D32" s="2050"/>
      <c r="E32" s="2050"/>
      <c r="F32" s="2050"/>
      <c r="G32" s="2050"/>
      <c r="H32" s="2050"/>
      <c r="I32" s="2050"/>
      <c r="J32" s="2050"/>
      <c r="K32" s="2050"/>
      <c r="L32" s="2050"/>
      <c r="M32" s="2050"/>
      <c r="N32" s="2050"/>
      <c r="O32" s="2050"/>
      <c r="P32" s="2050"/>
      <c r="Q32" s="2050"/>
      <c r="R32" s="2050"/>
      <c r="S32" s="2050"/>
      <c r="T32" s="2050"/>
      <c r="U32" s="2050"/>
      <c r="V32" s="2050"/>
      <c r="W32" s="2050"/>
      <c r="X32" s="169"/>
      <c r="Y32" s="169"/>
      <c r="Z32" s="1992"/>
      <c r="AA32" s="1992"/>
      <c r="AB32" s="1992"/>
      <c r="AC32" s="1992"/>
      <c r="AD32" s="167"/>
      <c r="AE32" s="167"/>
      <c r="AF32" s="118"/>
      <c r="AG32" s="118"/>
      <c r="AH32" s="118"/>
      <c r="AI32" s="118"/>
      <c r="AJ32" s="118"/>
      <c r="AK32" s="118"/>
      <c r="AL32" s="118"/>
      <c r="AM32" s="118"/>
      <c r="AN32" s="118"/>
      <c r="AO32" s="118"/>
      <c r="AP32" s="118"/>
      <c r="AS32" s="143"/>
    </row>
    <row r="33" spans="2:52" ht="9.75" customHeight="1">
      <c r="B33" s="2049"/>
      <c r="C33" s="2050"/>
      <c r="D33" s="2050"/>
      <c r="E33" s="2050"/>
      <c r="F33" s="2050"/>
      <c r="G33" s="2050"/>
      <c r="H33" s="2050"/>
      <c r="I33" s="2050"/>
      <c r="J33" s="2050"/>
      <c r="K33" s="2050"/>
      <c r="L33" s="2050"/>
      <c r="M33" s="2050"/>
      <c r="N33" s="2050"/>
      <c r="O33" s="2050"/>
      <c r="P33" s="2050"/>
      <c r="Q33" s="2050"/>
      <c r="R33" s="2050"/>
      <c r="S33" s="2050"/>
      <c r="T33" s="2050"/>
      <c r="U33" s="2050"/>
      <c r="V33" s="2050"/>
      <c r="W33" s="2050"/>
      <c r="X33" s="169"/>
      <c r="Y33" s="169"/>
      <c r="Z33" s="1992"/>
      <c r="AA33" s="1992"/>
      <c r="AB33" s="1992"/>
      <c r="AC33" s="1992"/>
      <c r="AD33" s="167"/>
      <c r="AE33" s="167"/>
      <c r="AF33" s="118"/>
      <c r="AG33" s="118"/>
      <c r="AH33" s="118"/>
      <c r="AI33" s="118"/>
      <c r="AJ33" s="118"/>
      <c r="AK33" s="118"/>
      <c r="AL33" s="118"/>
      <c r="AM33" s="118"/>
      <c r="AN33" s="118"/>
      <c r="AO33" s="118"/>
      <c r="AP33" s="118"/>
      <c r="AS33" s="143"/>
    </row>
    <row r="34" spans="2:52" ht="37.5" customHeight="1" thickBot="1">
      <c r="B34" s="2051"/>
      <c r="C34" s="2052"/>
      <c r="D34" s="2052"/>
      <c r="E34" s="2052"/>
      <c r="F34" s="2052"/>
      <c r="G34" s="2052"/>
      <c r="H34" s="2052"/>
      <c r="I34" s="2052"/>
      <c r="J34" s="2052"/>
      <c r="K34" s="2052"/>
      <c r="L34" s="2052"/>
      <c r="M34" s="2052"/>
      <c r="N34" s="2052"/>
      <c r="O34" s="2052"/>
      <c r="P34" s="2052"/>
      <c r="Q34" s="2052"/>
      <c r="R34" s="2052"/>
      <c r="S34" s="2052"/>
      <c r="T34" s="2052"/>
      <c r="U34" s="2052"/>
      <c r="V34" s="2052"/>
      <c r="W34" s="2052"/>
      <c r="X34" s="576"/>
      <c r="Y34" s="576"/>
      <c r="Z34" s="1993"/>
      <c r="AA34" s="1993"/>
      <c r="AB34" s="1993"/>
      <c r="AC34" s="1993"/>
      <c r="AD34" s="920"/>
      <c r="AE34" s="920"/>
      <c r="AF34" s="194"/>
      <c r="AG34" s="194"/>
      <c r="AH34" s="194"/>
      <c r="AI34" s="194"/>
      <c r="AJ34" s="194"/>
      <c r="AK34" s="194"/>
      <c r="AL34" s="194"/>
      <c r="AM34" s="194"/>
      <c r="AN34" s="194"/>
      <c r="AO34" s="194"/>
      <c r="AP34" s="194"/>
      <c r="AQ34" s="194"/>
      <c r="AR34" s="194"/>
      <c r="AS34" s="610"/>
      <c r="AT34" s="118"/>
      <c r="AU34" s="118"/>
      <c r="AV34" s="118"/>
      <c r="AW34" s="118"/>
      <c r="AX34" s="118"/>
      <c r="AY34" s="118"/>
      <c r="AZ34" s="118"/>
    </row>
    <row r="35" spans="2:52" ht="252" customHeight="1">
      <c r="B35" s="86"/>
      <c r="C35" s="170"/>
      <c r="D35" s="170"/>
      <c r="E35" s="170"/>
      <c r="F35" s="170"/>
      <c r="G35" s="166"/>
      <c r="H35" s="166"/>
      <c r="I35" s="166"/>
      <c r="J35" s="112"/>
      <c r="K35" s="112"/>
      <c r="L35" s="112"/>
      <c r="M35" s="112"/>
      <c r="N35" s="146"/>
      <c r="O35" s="112"/>
      <c r="P35" s="112"/>
      <c r="Q35" s="112"/>
      <c r="R35" s="112"/>
      <c r="S35" s="112"/>
      <c r="T35" s="112"/>
      <c r="U35" s="185"/>
      <c r="V35" s="169"/>
      <c r="W35" s="169"/>
      <c r="X35" s="169"/>
      <c r="Y35" s="169"/>
      <c r="Z35" s="1994"/>
      <c r="AA35" s="1994"/>
      <c r="AB35" s="1994"/>
      <c r="AC35" s="1994"/>
      <c r="AD35" s="167"/>
      <c r="AE35" s="167"/>
      <c r="AF35" s="118"/>
      <c r="AG35" s="118"/>
      <c r="AH35" s="118"/>
      <c r="AI35" s="118"/>
      <c r="AJ35" s="118"/>
      <c r="AK35" s="118"/>
      <c r="AL35" s="118"/>
      <c r="AM35" s="118"/>
      <c r="AN35" s="118"/>
      <c r="AO35" s="118"/>
      <c r="AP35" s="118"/>
      <c r="AQ35" s="118"/>
      <c r="AR35" s="118"/>
      <c r="AS35" s="122"/>
      <c r="AT35" s="118"/>
      <c r="AU35" s="118"/>
      <c r="AV35" s="118"/>
      <c r="AW35" s="118"/>
      <c r="AX35" s="118"/>
      <c r="AY35" s="118"/>
      <c r="AZ35" s="118"/>
    </row>
    <row r="36" spans="2:52" ht="59.25" customHeight="1">
      <c r="B36" s="86"/>
      <c r="C36" s="146"/>
      <c r="D36" s="166"/>
      <c r="E36" s="146"/>
      <c r="F36" s="146"/>
      <c r="G36" s="146"/>
      <c r="H36" s="146"/>
      <c r="I36" s="146"/>
      <c r="J36" s="146"/>
      <c r="K36" s="146"/>
      <c r="L36" s="146"/>
      <c r="M36" s="146"/>
      <c r="N36" s="147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994"/>
      <c r="AA36" s="1994"/>
      <c r="AB36" s="1994"/>
      <c r="AC36" s="1994"/>
      <c r="AD36" s="163"/>
      <c r="AE36" s="163"/>
      <c r="AF36" s="118"/>
      <c r="AG36" s="118"/>
      <c r="AH36" s="118"/>
      <c r="AI36" s="118"/>
      <c r="AJ36" s="118"/>
      <c r="AK36" s="118"/>
      <c r="AL36" s="118"/>
      <c r="AM36" s="118"/>
      <c r="AN36" s="118"/>
      <c r="AO36" s="118"/>
      <c r="AP36" s="118"/>
      <c r="AQ36" s="118"/>
      <c r="AS36" s="143"/>
    </row>
    <row r="37" spans="2:52" ht="13.5" customHeight="1">
      <c r="B37" s="86"/>
      <c r="C37" s="146"/>
      <c r="D37" s="166"/>
      <c r="E37" s="146"/>
      <c r="F37" s="146"/>
      <c r="G37" s="146"/>
      <c r="H37" s="146"/>
      <c r="I37" s="146"/>
      <c r="J37" s="146"/>
      <c r="K37" s="146"/>
      <c r="L37" s="146"/>
      <c r="M37" s="146"/>
      <c r="N37" s="147"/>
      <c r="O37" s="146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994"/>
      <c r="AA37" s="1994"/>
      <c r="AB37" s="1994"/>
      <c r="AC37" s="1994"/>
      <c r="AD37" s="163"/>
      <c r="AE37" s="163"/>
      <c r="AF37" s="118"/>
      <c r="AG37" s="118"/>
      <c r="AH37" s="118"/>
      <c r="AI37" s="118"/>
      <c r="AJ37" s="118"/>
      <c r="AK37" s="118"/>
      <c r="AL37" s="118"/>
      <c r="AM37" s="118"/>
      <c r="AN37" s="118"/>
      <c r="AO37" s="118"/>
      <c r="AP37" s="118"/>
      <c r="AQ37" s="118"/>
      <c r="AS37" s="143"/>
    </row>
    <row r="38" spans="2:52" ht="12" customHeight="1">
      <c r="B38" s="475"/>
      <c r="C38" s="408"/>
      <c r="D38" s="408"/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8"/>
      <c r="Q38" s="408"/>
      <c r="R38" s="408"/>
      <c r="S38" s="408"/>
      <c r="T38" s="408"/>
      <c r="Z38" s="694"/>
      <c r="AA38" s="694"/>
      <c r="AB38" s="694"/>
      <c r="AC38" s="694"/>
      <c r="AD38" s="163"/>
      <c r="AE38" s="163"/>
      <c r="AF38" s="118"/>
      <c r="AG38" s="118"/>
      <c r="AH38" s="118"/>
      <c r="AI38" s="118"/>
      <c r="AJ38" s="118"/>
      <c r="AK38" s="118"/>
      <c r="AL38" s="118"/>
      <c r="AM38" s="118"/>
      <c r="AN38" s="118"/>
      <c r="AO38" s="118"/>
      <c r="AP38" s="118"/>
      <c r="AQ38" s="118"/>
      <c r="AS38" s="143"/>
    </row>
    <row r="39" spans="2:52">
      <c r="B39" s="475"/>
      <c r="C39" s="408"/>
      <c r="D39" s="408"/>
      <c r="E39" s="408"/>
      <c r="F39" s="408"/>
      <c r="G39" s="408"/>
      <c r="H39" s="408"/>
      <c r="I39" s="408"/>
      <c r="J39" s="408"/>
      <c r="K39" s="408"/>
      <c r="L39" s="408"/>
      <c r="M39" s="408"/>
      <c r="N39" s="408"/>
      <c r="O39" s="408"/>
      <c r="P39" s="408"/>
      <c r="Q39" s="408"/>
      <c r="R39" s="408"/>
      <c r="S39" s="408"/>
      <c r="T39" s="408"/>
      <c r="Z39" s="694"/>
      <c r="AA39" s="694"/>
      <c r="AB39" s="694"/>
      <c r="AC39" s="694"/>
      <c r="AD39" s="163"/>
      <c r="AE39" s="163"/>
      <c r="AF39" s="118"/>
      <c r="AG39" s="118"/>
      <c r="AH39" s="118"/>
      <c r="AI39" s="118"/>
      <c r="AJ39" s="118"/>
      <c r="AK39" s="118"/>
      <c r="AL39" s="118"/>
      <c r="AM39" s="118"/>
      <c r="AN39" s="118"/>
      <c r="AO39" s="118"/>
      <c r="AP39" s="118"/>
      <c r="AQ39" s="118"/>
      <c r="AS39" s="143"/>
    </row>
    <row r="40" spans="2:52" ht="12.75" customHeight="1">
      <c r="B40" s="475"/>
      <c r="C40" s="408"/>
      <c r="D40" s="408"/>
      <c r="E40" s="408"/>
      <c r="F40" s="408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Z40" s="694"/>
      <c r="AA40" s="694"/>
      <c r="AB40" s="694"/>
      <c r="AC40" s="694"/>
      <c r="AD40" s="163"/>
      <c r="AE40" s="163"/>
      <c r="AF40" s="118"/>
      <c r="AG40" s="118"/>
      <c r="AH40" s="118"/>
      <c r="AI40" s="118"/>
      <c r="AJ40" s="118"/>
      <c r="AK40" s="118"/>
      <c r="AL40" s="118"/>
      <c r="AM40" s="118"/>
      <c r="AN40" s="118"/>
      <c r="AO40" s="118"/>
      <c r="AP40" s="118"/>
      <c r="AQ40" s="118"/>
      <c r="AS40" s="143"/>
    </row>
    <row r="41" spans="2:52" ht="16.5" customHeight="1">
      <c r="B41" s="475"/>
      <c r="C41" s="408"/>
      <c r="D41" s="408"/>
      <c r="E41" s="408"/>
      <c r="F41" s="408"/>
      <c r="G41" s="408"/>
      <c r="H41" s="408"/>
      <c r="I41" s="408"/>
      <c r="J41" s="408"/>
      <c r="K41" s="408"/>
      <c r="L41" s="408"/>
      <c r="M41" s="408"/>
      <c r="N41" s="408"/>
      <c r="O41" s="408"/>
      <c r="P41" s="408"/>
      <c r="Q41" s="408"/>
      <c r="R41" s="408"/>
      <c r="S41" s="408"/>
      <c r="T41" s="408"/>
      <c r="Z41" s="149"/>
      <c r="AA41" s="149"/>
      <c r="AB41" s="149"/>
      <c r="AC41" s="149"/>
      <c r="AD41" s="149"/>
      <c r="AE41" s="149"/>
      <c r="AF41" s="149"/>
      <c r="AG41" s="149"/>
      <c r="AH41" s="149"/>
      <c r="AI41" s="118"/>
      <c r="AJ41" s="118"/>
      <c r="AK41" s="118"/>
      <c r="AL41" s="118"/>
      <c r="AM41" s="118"/>
      <c r="AN41" s="118"/>
      <c r="AO41" s="118"/>
      <c r="AP41" s="118"/>
      <c r="AQ41" s="118"/>
      <c r="AS41" s="143"/>
    </row>
    <row r="42" spans="2:52" ht="16.5" customHeight="1">
      <c r="B42" s="475"/>
      <c r="C42" s="408"/>
      <c r="D42" s="408"/>
      <c r="E42" s="408"/>
      <c r="F42" s="408"/>
      <c r="G42" s="408"/>
      <c r="H42" s="408"/>
      <c r="I42" s="408"/>
      <c r="J42" s="408"/>
      <c r="K42" s="408"/>
      <c r="L42" s="408"/>
      <c r="M42" s="408"/>
      <c r="N42" s="408"/>
      <c r="O42" s="408"/>
      <c r="P42" s="408"/>
      <c r="Q42" s="408"/>
      <c r="R42" s="408"/>
      <c r="S42" s="408"/>
      <c r="T42" s="408"/>
      <c r="Y42" s="1990"/>
      <c r="Z42" s="1991"/>
      <c r="AA42" s="1991"/>
      <c r="AB42" s="1991"/>
      <c r="AC42" s="1991"/>
      <c r="AD42" s="163"/>
      <c r="AE42" s="163"/>
      <c r="AF42" s="118"/>
      <c r="AG42" s="118"/>
      <c r="AH42" s="118"/>
      <c r="AI42" s="118"/>
      <c r="AJ42" s="118"/>
      <c r="AK42" s="118"/>
      <c r="AL42" s="118"/>
      <c r="AM42" s="118"/>
      <c r="AN42" s="118"/>
      <c r="AO42" s="118"/>
      <c r="AP42" s="1946"/>
      <c r="AQ42" s="1946"/>
      <c r="AR42" s="1946"/>
      <c r="AS42" s="1947"/>
    </row>
    <row r="43" spans="2:52" ht="16.5" customHeight="1">
      <c r="B43" s="475"/>
      <c r="C43" s="408"/>
      <c r="D43" s="408"/>
      <c r="E43" s="408"/>
      <c r="F43" s="408"/>
      <c r="G43" s="408"/>
      <c r="H43" s="408"/>
      <c r="I43" s="408"/>
      <c r="J43" s="408"/>
      <c r="K43" s="408"/>
      <c r="L43" s="408"/>
      <c r="M43" s="408"/>
      <c r="N43" s="408"/>
      <c r="O43" s="408"/>
      <c r="P43" s="408"/>
      <c r="Q43" s="408"/>
      <c r="R43" s="408"/>
      <c r="S43" s="408"/>
      <c r="T43" s="408"/>
      <c r="Z43" s="697"/>
      <c r="AA43" s="697"/>
      <c r="AB43" s="697"/>
      <c r="AC43" s="697"/>
      <c r="AD43" s="163"/>
      <c r="AE43" s="163"/>
      <c r="AF43" s="118"/>
      <c r="AG43" s="118"/>
      <c r="AH43" s="118"/>
      <c r="AI43" s="118"/>
      <c r="AJ43" s="118"/>
      <c r="AK43" s="118"/>
      <c r="AL43" s="118"/>
      <c r="AM43" s="118"/>
      <c r="AN43" s="118"/>
      <c r="AO43" s="118"/>
      <c r="AP43" s="1181"/>
      <c r="AQ43" s="1181"/>
      <c r="AR43" s="1182"/>
      <c r="AS43" s="1183"/>
    </row>
    <row r="44" spans="2:52" ht="16.5" customHeight="1">
      <c r="B44" s="475"/>
      <c r="C44" s="408"/>
      <c r="D44" s="408"/>
      <c r="E44" s="408"/>
      <c r="F44" s="408"/>
      <c r="G44" s="408"/>
      <c r="H44" s="408"/>
      <c r="I44" s="408"/>
      <c r="J44" s="408"/>
      <c r="K44" s="408"/>
      <c r="L44" s="408"/>
      <c r="M44" s="408"/>
      <c r="N44" s="408"/>
      <c r="O44" s="408"/>
      <c r="P44" s="408"/>
      <c r="Q44" s="408"/>
      <c r="R44" s="408"/>
      <c r="S44" s="408"/>
      <c r="T44" s="408"/>
      <c r="Z44" s="524"/>
      <c r="AA44" s="524"/>
      <c r="AB44" s="524"/>
      <c r="AC44" s="524"/>
      <c r="AD44" s="524"/>
      <c r="AE44" s="524"/>
      <c r="AF44" s="524"/>
      <c r="AG44" s="524"/>
      <c r="AH44" s="118"/>
      <c r="AI44" s="118"/>
      <c r="AJ44" s="118"/>
      <c r="AK44" s="118"/>
      <c r="AL44" s="118"/>
      <c r="AM44" s="118"/>
      <c r="AN44" s="118"/>
      <c r="AO44" s="118"/>
      <c r="AP44" s="1181"/>
      <c r="AQ44" s="1181"/>
      <c r="AR44" s="1182"/>
      <c r="AS44" s="1183"/>
    </row>
    <row r="45" spans="2:52" ht="16.5" customHeight="1">
      <c r="B45" s="475"/>
      <c r="C45" s="408"/>
      <c r="D45" s="408"/>
      <c r="E45" s="408"/>
      <c r="F45" s="408"/>
      <c r="G45" s="408"/>
      <c r="H45" s="408"/>
      <c r="I45" s="408"/>
      <c r="J45" s="408"/>
      <c r="K45" s="408"/>
      <c r="L45" s="408"/>
      <c r="M45" s="408"/>
      <c r="N45" s="408"/>
      <c r="O45" s="408"/>
      <c r="P45" s="408"/>
      <c r="Q45" s="408"/>
      <c r="R45" s="408"/>
      <c r="S45" s="408"/>
      <c r="T45" s="408"/>
      <c r="Y45" s="1990"/>
      <c r="Z45" s="1991"/>
      <c r="AA45" s="1991"/>
      <c r="AB45" s="1991"/>
      <c r="AC45" s="1991"/>
      <c r="AD45" s="163"/>
      <c r="AE45" s="163"/>
      <c r="AF45" s="118"/>
      <c r="AG45" s="118"/>
      <c r="AH45" s="118"/>
      <c r="AI45" s="118"/>
      <c r="AJ45" s="118"/>
      <c r="AK45" s="118"/>
      <c r="AL45" s="118"/>
      <c r="AM45" s="118"/>
      <c r="AN45" s="118"/>
      <c r="AO45" s="118"/>
      <c r="AP45" s="1946"/>
      <c r="AQ45" s="1946"/>
      <c r="AR45" s="1946"/>
      <c r="AS45" s="1947"/>
    </row>
    <row r="46" spans="2:52" ht="16.5" customHeight="1">
      <c r="B46" s="475"/>
      <c r="C46" s="408"/>
      <c r="D46" s="408"/>
      <c r="E46" s="408"/>
      <c r="F46" s="408"/>
      <c r="G46" s="408"/>
      <c r="H46" s="408"/>
      <c r="I46" s="408"/>
      <c r="J46" s="408"/>
      <c r="K46" s="408"/>
      <c r="L46" s="408"/>
      <c r="M46" s="408"/>
      <c r="N46" s="408"/>
      <c r="O46" s="408"/>
      <c r="P46" s="408"/>
      <c r="Q46" s="408"/>
      <c r="R46" s="408"/>
      <c r="S46" s="408"/>
      <c r="T46" s="408"/>
      <c r="Y46" s="1991"/>
      <c r="Z46" s="1991"/>
      <c r="AA46" s="1991"/>
      <c r="AB46" s="1991"/>
      <c r="AC46" s="1991"/>
      <c r="AD46" s="163"/>
      <c r="AE46" s="163"/>
      <c r="AF46" s="118"/>
      <c r="AG46" s="118"/>
      <c r="AH46" s="118"/>
      <c r="AI46" s="118"/>
      <c r="AJ46" s="118"/>
      <c r="AK46" s="118"/>
      <c r="AL46" s="118"/>
      <c r="AM46" s="118"/>
      <c r="AN46" s="118"/>
      <c r="AO46" s="118"/>
      <c r="AP46" s="1181"/>
      <c r="AQ46" s="1181"/>
      <c r="AR46" s="1182"/>
      <c r="AS46" s="1183"/>
    </row>
    <row r="47" spans="2:52" ht="16.5" customHeight="1">
      <c r="B47" s="475"/>
      <c r="C47" s="408"/>
      <c r="D47" s="408"/>
      <c r="E47" s="408"/>
      <c r="F47" s="408"/>
      <c r="G47" s="408"/>
      <c r="H47" s="408"/>
      <c r="I47" s="408"/>
      <c r="J47" s="408"/>
      <c r="K47" s="408"/>
      <c r="L47" s="408"/>
      <c r="M47" s="408"/>
      <c r="N47" s="408"/>
      <c r="O47" s="408"/>
      <c r="P47" s="408"/>
      <c r="Q47" s="408"/>
      <c r="R47" s="408"/>
      <c r="S47" s="408"/>
      <c r="T47" s="408"/>
      <c r="AD47" s="748"/>
      <c r="AE47" s="748"/>
      <c r="AF47" s="74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1"/>
      <c r="AQ47" s="1181"/>
      <c r="AR47" s="1182"/>
      <c r="AS47" s="1183"/>
    </row>
    <row r="48" spans="2:52" ht="16.5" customHeight="1">
      <c r="B48" s="8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12"/>
      <c r="Q48" s="112"/>
      <c r="R48" s="112"/>
      <c r="S48" s="112"/>
      <c r="T48" s="112"/>
      <c r="U48" s="112"/>
      <c r="V48" s="112"/>
      <c r="W48" s="112"/>
      <c r="X48" s="112"/>
      <c r="Y48" s="1990"/>
      <c r="Z48" s="1991"/>
      <c r="AA48" s="1991"/>
      <c r="AB48" s="1991"/>
      <c r="AC48" s="1991"/>
      <c r="AD48" s="163"/>
      <c r="AE48" s="163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946"/>
      <c r="AQ48" s="1946"/>
      <c r="AR48" s="1946"/>
      <c r="AS48" s="1947"/>
    </row>
    <row r="49" spans="2:45" ht="16.5" customHeight="1">
      <c r="B49" s="86"/>
      <c r="C49" s="104"/>
      <c r="D49" s="104"/>
      <c r="E49" s="104"/>
      <c r="F49" s="90"/>
      <c r="G49" s="90"/>
      <c r="H49" s="271"/>
      <c r="I49" s="92"/>
      <c r="J49" s="92"/>
      <c r="K49" s="92"/>
      <c r="L49" s="92"/>
      <c r="M49" s="92"/>
      <c r="N49" s="92"/>
      <c r="O49" s="90"/>
      <c r="P49" s="90"/>
      <c r="Q49" s="90"/>
      <c r="R49" s="90"/>
      <c r="S49" s="90"/>
      <c r="T49" s="104"/>
      <c r="U49" s="112"/>
      <c r="V49" s="112"/>
      <c r="W49" s="112"/>
      <c r="X49" s="112"/>
      <c r="Y49" s="2054"/>
      <c r="Z49" s="2054"/>
      <c r="AA49" s="2054"/>
      <c r="AB49" s="2054"/>
      <c r="AC49" s="2054"/>
      <c r="AD49" s="163"/>
      <c r="AE49" s="163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1"/>
      <c r="AQ49" s="1181"/>
      <c r="AR49" s="1182"/>
      <c r="AS49" s="1183"/>
    </row>
    <row r="50" spans="2:45" ht="16.5" customHeight="1">
      <c r="B50" s="86"/>
      <c r="C50" s="468"/>
      <c r="D50" s="468"/>
      <c r="E50" s="104"/>
      <c r="F50" s="468"/>
      <c r="G50" s="468"/>
      <c r="H50" s="468"/>
      <c r="I50" s="468"/>
      <c r="J50" s="468"/>
      <c r="K50" s="468"/>
      <c r="L50" s="111"/>
      <c r="M50" s="105"/>
      <c r="N50" s="104"/>
      <c r="O50" s="104"/>
      <c r="P50" s="104"/>
      <c r="Q50" s="104"/>
      <c r="R50" s="104"/>
      <c r="S50" s="104"/>
      <c r="T50" s="104"/>
      <c r="U50" s="112"/>
      <c r="V50" s="112"/>
      <c r="W50" s="112"/>
      <c r="X50" s="112"/>
      <c r="Y50" s="2054"/>
      <c r="Z50" s="2054"/>
      <c r="AA50" s="2054"/>
      <c r="AB50" s="2054"/>
      <c r="AC50" s="2054"/>
      <c r="AD50" s="524"/>
      <c r="AE50" s="524"/>
      <c r="AF50" s="524"/>
      <c r="AG50" s="524"/>
      <c r="AH50" s="118"/>
      <c r="AI50" s="118"/>
      <c r="AJ50" s="118"/>
      <c r="AK50" s="118"/>
      <c r="AL50" s="118"/>
      <c r="AM50" s="118"/>
      <c r="AN50" s="118"/>
      <c r="AO50" s="118"/>
      <c r="AP50" s="1181"/>
      <c r="AQ50" s="1181"/>
      <c r="AR50" s="1182"/>
      <c r="AS50" s="1183"/>
    </row>
    <row r="51" spans="2:45" ht="16.5" customHeight="1">
      <c r="B51" s="86"/>
      <c r="C51" s="468"/>
      <c r="D51" s="468"/>
      <c r="E51" s="189"/>
      <c r="F51" s="469"/>
      <c r="G51" s="469"/>
      <c r="H51" s="469"/>
      <c r="I51" s="470"/>
      <c r="J51" s="470"/>
      <c r="K51" s="470"/>
      <c r="L51" s="470"/>
      <c r="M51" s="188"/>
      <c r="N51" s="188"/>
      <c r="O51" s="101"/>
      <c r="P51" s="186"/>
      <c r="Q51" s="186"/>
      <c r="R51" s="186"/>
      <c r="S51" s="186"/>
      <c r="T51" s="186"/>
      <c r="U51" s="147"/>
      <c r="V51" s="112"/>
      <c r="W51" s="147"/>
      <c r="X51" s="112"/>
      <c r="Y51" s="1985"/>
      <c r="Z51" s="1986"/>
      <c r="AA51" s="1986"/>
      <c r="AB51" s="1986"/>
      <c r="AC51" s="1986"/>
      <c r="AD51" s="163"/>
      <c r="AE51" s="163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946"/>
      <c r="AQ51" s="1946"/>
      <c r="AR51" s="1946"/>
      <c r="AS51" s="1947"/>
    </row>
    <row r="52" spans="2:45" ht="16.5" customHeight="1">
      <c r="B52" s="86"/>
      <c r="C52" s="446"/>
      <c r="D52" s="103"/>
      <c r="E52" s="103"/>
      <c r="F52" s="103"/>
      <c r="G52" s="92"/>
      <c r="H52" s="474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12"/>
      <c r="V52" s="112"/>
      <c r="W52" s="112"/>
      <c r="X52" s="112"/>
      <c r="Y52" s="112"/>
      <c r="Z52" s="626"/>
      <c r="AA52" s="626"/>
      <c r="AB52" s="626"/>
      <c r="AC52" s="626"/>
      <c r="AD52" s="163"/>
      <c r="AE52" s="163"/>
      <c r="AP52" s="1181"/>
      <c r="AQ52" s="1181"/>
      <c r="AR52" s="1182"/>
      <c r="AS52" s="1183"/>
    </row>
    <row r="53" spans="2:45" ht="16.5" customHeight="1">
      <c r="B53" s="86"/>
      <c r="C53" s="96"/>
      <c r="D53" s="96"/>
      <c r="E53" s="96"/>
      <c r="F53" s="109"/>
      <c r="G53" s="109"/>
      <c r="H53" s="109"/>
      <c r="I53" s="109"/>
      <c r="J53" s="603"/>
      <c r="K53" s="90"/>
      <c r="L53" s="90"/>
      <c r="M53" s="90"/>
      <c r="N53" s="90"/>
      <c r="O53" s="108"/>
      <c r="P53" s="108"/>
      <c r="Q53" s="108"/>
      <c r="R53" s="108"/>
      <c r="S53" s="108"/>
      <c r="T53" s="104"/>
      <c r="U53" s="111"/>
      <c r="V53" s="112"/>
      <c r="W53" s="147"/>
      <c r="X53" s="112"/>
      <c r="Y53" s="112"/>
      <c r="Z53" s="524"/>
      <c r="AA53" s="524"/>
      <c r="AB53" s="524"/>
      <c r="AC53" s="524"/>
      <c r="AD53" s="748"/>
      <c r="AE53" s="748"/>
      <c r="AF53" s="748"/>
      <c r="AP53" s="1181"/>
      <c r="AQ53" s="1181"/>
      <c r="AR53" s="1182"/>
      <c r="AS53" s="1183"/>
    </row>
    <row r="54" spans="2:45" ht="16.5" customHeight="1">
      <c r="B54" s="86"/>
      <c r="C54" s="96"/>
      <c r="D54" s="96"/>
      <c r="E54" s="96"/>
      <c r="F54" s="107"/>
      <c r="G54" s="107"/>
      <c r="H54" s="107"/>
      <c r="I54" s="107"/>
      <c r="J54" s="107"/>
      <c r="K54" s="106"/>
      <c r="L54" s="106"/>
      <c r="M54" s="105"/>
      <c r="N54" s="104"/>
      <c r="O54" s="104"/>
      <c r="P54" s="104"/>
      <c r="Q54" s="104"/>
      <c r="R54" s="104"/>
      <c r="S54" s="104"/>
      <c r="T54" s="104"/>
      <c r="U54" s="111"/>
      <c r="V54" s="112"/>
      <c r="W54" s="112"/>
      <c r="X54" s="112"/>
      <c r="Y54" s="1985"/>
      <c r="Z54" s="1986"/>
      <c r="AA54" s="1986"/>
      <c r="AB54" s="1986"/>
      <c r="AC54" s="1986"/>
      <c r="AD54" s="163"/>
      <c r="AE54" s="163"/>
      <c r="AP54" s="1946"/>
      <c r="AQ54" s="1946"/>
      <c r="AR54" s="1946"/>
      <c r="AS54" s="1947"/>
    </row>
    <row r="55" spans="2:45" ht="16.5" customHeight="1" thickBot="1">
      <c r="B55" s="86"/>
      <c r="C55" s="189"/>
      <c r="D55" s="189"/>
      <c r="E55" s="189"/>
      <c r="F55" s="189"/>
      <c r="G55" s="102"/>
      <c r="H55" s="102"/>
      <c r="I55" s="187"/>
      <c r="J55" s="187"/>
      <c r="K55" s="187"/>
      <c r="L55" s="187"/>
      <c r="M55" s="187"/>
      <c r="N55" s="187"/>
      <c r="O55" s="101"/>
      <c r="P55" s="186"/>
      <c r="Q55" s="186"/>
      <c r="R55" s="186"/>
      <c r="S55" s="186"/>
      <c r="T55" s="186"/>
      <c r="U55" s="120"/>
      <c r="V55" s="145"/>
      <c r="W55" s="145"/>
      <c r="X55" s="145"/>
      <c r="Y55" s="145"/>
      <c r="Z55" s="616"/>
      <c r="AA55" s="616"/>
      <c r="AB55" s="616"/>
      <c r="AC55" s="616"/>
      <c r="AD55" s="163"/>
      <c r="AE55" s="163"/>
      <c r="AP55" s="1182"/>
      <c r="AQ55" s="1182"/>
      <c r="AR55" s="1182"/>
      <c r="AS55" s="1183"/>
    </row>
    <row r="56" spans="2:45" ht="6" customHeight="1">
      <c r="B56" s="115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81"/>
      <c r="X56" s="246"/>
      <c r="Y56" s="246"/>
      <c r="Z56" s="246"/>
      <c r="AA56" s="246"/>
      <c r="AB56" s="246"/>
      <c r="AC56" s="246"/>
      <c r="AD56" s="246"/>
      <c r="AE56" s="246"/>
      <c r="AF56" s="246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202"/>
    </row>
    <row r="57" spans="2:45" ht="3.75" hidden="1" customHeight="1">
      <c r="B57" s="86"/>
      <c r="C57" s="1184"/>
      <c r="D57" s="1184"/>
      <c r="E57" s="1184"/>
      <c r="F57" s="1185"/>
      <c r="G57" s="1185"/>
      <c r="H57" s="1185"/>
      <c r="I57" s="1185"/>
      <c r="J57" s="1185"/>
      <c r="K57" s="1185"/>
      <c r="L57" s="1185"/>
      <c r="M57" s="1185"/>
      <c r="N57" s="1185"/>
      <c r="O57" s="1185"/>
      <c r="P57" s="1185"/>
      <c r="Q57" s="1185"/>
      <c r="R57" s="1185"/>
      <c r="S57" s="1185"/>
      <c r="T57" s="1185"/>
      <c r="U57" s="1185"/>
      <c r="V57" s="1185"/>
      <c r="W57" s="1186"/>
      <c r="X57" s="1187"/>
      <c r="Y57" s="1187"/>
      <c r="Z57" s="1187"/>
      <c r="AA57" s="1187"/>
      <c r="AB57" s="1187"/>
      <c r="AC57" s="1187"/>
      <c r="AD57" s="1187"/>
      <c r="AE57" s="1187"/>
      <c r="AF57" s="1187"/>
      <c r="AG57" s="1169"/>
      <c r="AH57" s="1169"/>
      <c r="AI57" s="1169"/>
      <c r="AJ57" s="1169"/>
      <c r="AK57" s="1169"/>
      <c r="AL57" s="1169"/>
      <c r="AM57" s="1169"/>
      <c r="AN57" s="1169"/>
      <c r="AO57" s="1169"/>
      <c r="AP57" s="1169"/>
      <c r="AQ57" s="1169"/>
      <c r="AR57" s="1169"/>
      <c r="AS57" s="143"/>
    </row>
    <row r="58" spans="2:45" ht="16.5" customHeight="1">
      <c r="B58" s="86"/>
      <c r="C58" s="2046"/>
      <c r="D58" s="2046"/>
      <c r="E58" s="2046"/>
      <c r="F58" s="2046"/>
      <c r="G58" s="2046"/>
      <c r="H58" s="2046"/>
      <c r="I58" s="1188"/>
      <c r="J58" s="2047"/>
      <c r="K58" s="2047"/>
      <c r="L58" s="2047"/>
      <c r="M58" s="2047"/>
      <c r="N58" s="2047"/>
      <c r="O58" s="2047"/>
      <c r="P58" s="2047"/>
      <c r="Q58" s="1169"/>
      <c r="R58" s="1169"/>
      <c r="S58" s="2019"/>
      <c r="T58" s="2019"/>
      <c r="U58" s="2019"/>
      <c r="V58" s="2019"/>
      <c r="W58" s="1189"/>
      <c r="X58" s="2048"/>
      <c r="Y58" s="2048"/>
      <c r="Z58" s="2048"/>
      <c r="AA58" s="2048"/>
      <c r="AB58" s="2048"/>
      <c r="AC58" s="2048"/>
      <c r="AD58" s="2048"/>
      <c r="AE58" s="2048"/>
      <c r="AF58" s="2048"/>
      <c r="AG58" s="2048"/>
      <c r="AH58" s="2048"/>
      <c r="AI58" s="2048"/>
      <c r="AJ58" s="2048"/>
      <c r="AK58" s="2048"/>
      <c r="AL58" s="2048"/>
      <c r="AM58" s="2048"/>
      <c r="AN58" s="2048"/>
      <c r="AO58" s="2048"/>
      <c r="AP58" s="2048"/>
      <c r="AQ58" s="2048"/>
      <c r="AR58" s="2048"/>
      <c r="AS58" s="143"/>
    </row>
    <row r="59" spans="2:45" ht="24" customHeight="1">
      <c r="B59" s="86"/>
      <c r="C59" s="2046"/>
      <c r="D59" s="2046"/>
      <c r="E59" s="2046"/>
      <c r="F59" s="2046"/>
      <c r="G59" s="2046"/>
      <c r="H59" s="2046"/>
      <c r="I59" s="1188"/>
      <c r="J59" s="2047"/>
      <c r="K59" s="2047"/>
      <c r="L59" s="2047"/>
      <c r="M59" s="2047"/>
      <c r="N59" s="2047"/>
      <c r="O59" s="2047"/>
      <c r="P59" s="2047"/>
      <c r="Q59" s="1169"/>
      <c r="R59" s="1169"/>
      <c r="S59" s="2019"/>
      <c r="T59" s="2019"/>
      <c r="U59" s="2019"/>
      <c r="V59" s="2019"/>
      <c r="W59" s="1189"/>
      <c r="X59" s="2048"/>
      <c r="Y59" s="2048"/>
      <c r="Z59" s="2048"/>
      <c r="AA59" s="2048"/>
      <c r="AB59" s="2048"/>
      <c r="AC59" s="2048"/>
      <c r="AD59" s="2048"/>
      <c r="AE59" s="2048"/>
      <c r="AF59" s="2048"/>
      <c r="AG59" s="2048"/>
      <c r="AH59" s="2048"/>
      <c r="AI59" s="2048"/>
      <c r="AJ59" s="2048"/>
      <c r="AK59" s="2048"/>
      <c r="AL59" s="2048"/>
      <c r="AM59" s="2048"/>
      <c r="AN59" s="2048"/>
      <c r="AO59" s="2048"/>
      <c r="AP59" s="2048"/>
      <c r="AQ59" s="2048"/>
      <c r="AR59" s="2048"/>
      <c r="AS59" s="143"/>
    </row>
    <row r="60" spans="2:45" ht="10.5" customHeight="1">
      <c r="B60" s="86"/>
      <c r="C60" s="1944" t="s">
        <v>97</v>
      </c>
      <c r="D60" s="1944"/>
      <c r="E60" s="1944"/>
      <c r="F60" s="1944"/>
      <c r="G60" s="1944"/>
      <c r="H60" s="1944"/>
      <c r="I60" s="1190"/>
      <c r="J60" s="1944" t="s">
        <v>31</v>
      </c>
      <c r="K60" s="1944"/>
      <c r="L60" s="1944"/>
      <c r="M60" s="1944"/>
      <c r="N60" s="1944"/>
      <c r="O60" s="1944"/>
      <c r="P60" s="1190"/>
      <c r="Q60" s="1190"/>
      <c r="R60" s="1190"/>
      <c r="S60" s="1944" t="s">
        <v>30</v>
      </c>
      <c r="T60" s="1944"/>
      <c r="U60" s="1944"/>
      <c r="V60" s="1944"/>
      <c r="W60" s="1190"/>
      <c r="X60" s="1944" t="s">
        <v>29</v>
      </c>
      <c r="Y60" s="1944"/>
      <c r="Z60" s="1944"/>
      <c r="AA60" s="1944"/>
      <c r="AB60" s="1944"/>
      <c r="AC60" s="1944"/>
      <c r="AD60" s="1944"/>
      <c r="AE60" s="1944"/>
      <c r="AF60" s="1944"/>
      <c r="AG60" s="1944"/>
      <c r="AH60" s="1944"/>
      <c r="AI60" s="1944"/>
      <c r="AJ60" s="1944"/>
      <c r="AK60" s="1944"/>
      <c r="AL60" s="1944"/>
      <c r="AM60" s="1944"/>
      <c r="AN60" s="1944"/>
      <c r="AO60" s="1944"/>
      <c r="AP60" s="1944"/>
      <c r="AQ60" s="1944"/>
      <c r="AR60" s="1944"/>
      <c r="AS60" s="143"/>
    </row>
    <row r="61" spans="2:45" ht="11.25" customHeight="1" thickBot="1">
      <c r="B61" s="138"/>
      <c r="C61" s="1945"/>
      <c r="D61" s="1945"/>
      <c r="E61" s="1945"/>
      <c r="F61" s="1945"/>
      <c r="G61" s="1945"/>
      <c r="H61" s="1945"/>
      <c r="I61" s="602"/>
      <c r="J61" s="1945"/>
      <c r="K61" s="1945"/>
      <c r="L61" s="1945"/>
      <c r="M61" s="1945"/>
      <c r="N61" s="1945"/>
      <c r="O61" s="1945"/>
      <c r="P61" s="602"/>
      <c r="Q61" s="602"/>
      <c r="R61" s="602"/>
      <c r="S61" s="1945"/>
      <c r="T61" s="1945"/>
      <c r="U61" s="1945"/>
      <c r="V61" s="1945"/>
      <c r="W61" s="602"/>
      <c r="X61" s="1945"/>
      <c r="Y61" s="1945"/>
      <c r="Z61" s="1945"/>
      <c r="AA61" s="1945"/>
      <c r="AB61" s="1945"/>
      <c r="AC61" s="1945"/>
      <c r="AD61" s="1945"/>
      <c r="AE61" s="1945"/>
      <c r="AF61" s="1945"/>
      <c r="AG61" s="1945"/>
      <c r="AH61" s="1945"/>
      <c r="AI61" s="1945"/>
      <c r="AJ61" s="1945"/>
      <c r="AK61" s="1945"/>
      <c r="AL61" s="1945"/>
      <c r="AM61" s="1945"/>
      <c r="AN61" s="1945"/>
      <c r="AO61" s="1945"/>
      <c r="AP61" s="1945"/>
      <c r="AQ61" s="1945"/>
      <c r="AR61" s="1945"/>
      <c r="AS61" s="141"/>
    </row>
    <row r="62" spans="2:45" ht="6.75" customHeight="1">
      <c r="C62" s="118"/>
      <c r="D62" s="135"/>
      <c r="E62" s="135"/>
      <c r="F62" s="135"/>
      <c r="G62" s="135"/>
      <c r="H62" s="135"/>
      <c r="I62" s="135"/>
      <c r="J62" s="135"/>
      <c r="K62" s="135"/>
      <c r="L62" s="135"/>
      <c r="M62" s="85"/>
      <c r="N62" s="135"/>
      <c r="O62" s="135"/>
      <c r="P62" s="135"/>
      <c r="Q62" s="135"/>
      <c r="R62" s="85"/>
      <c r="S62" s="135"/>
      <c r="T62" s="135"/>
      <c r="V62" s="135"/>
      <c r="W62" s="135"/>
      <c r="X62" s="135"/>
      <c r="Y62" s="135"/>
      <c r="Z62" s="135"/>
      <c r="AA62" s="135"/>
      <c r="AB62" s="135"/>
      <c r="AC62" s="104"/>
      <c r="AD62" s="163"/>
      <c r="AE62" s="163"/>
    </row>
    <row r="63" spans="2:45">
      <c r="AD63" s="163"/>
      <c r="AE63" s="163"/>
    </row>
    <row r="64" spans="2:45">
      <c r="AD64" s="163"/>
      <c r="AE64" s="163"/>
    </row>
    <row r="65" spans="30:31">
      <c r="AD65" s="163"/>
      <c r="AE65" s="163"/>
    </row>
    <row r="66" spans="30:31">
      <c r="AD66" s="163"/>
      <c r="AE66" s="163"/>
    </row>
    <row r="67" spans="30:31">
      <c r="AD67" s="163"/>
      <c r="AE67" s="163"/>
    </row>
  </sheetData>
  <sheetProtection selectLockedCells="1"/>
  <mergeCells count="116">
    <mergeCell ref="U20:V20"/>
    <mergeCell ref="F18:G18"/>
    <mergeCell ref="F19:G19"/>
    <mergeCell ref="C21:E21"/>
    <mergeCell ref="K21:M21"/>
    <mergeCell ref="C58:H59"/>
    <mergeCell ref="J58:P59"/>
    <mergeCell ref="X58:AR59"/>
    <mergeCell ref="B29:W34"/>
    <mergeCell ref="B23:H23"/>
    <mergeCell ref="W18:X18"/>
    <mergeCell ref="N21:P21"/>
    <mergeCell ref="F20:G20"/>
    <mergeCell ref="Y48:AC48"/>
    <mergeCell ref="Y45:AC45"/>
    <mergeCell ref="Y49:AC50"/>
    <mergeCell ref="Y46:AC46"/>
    <mergeCell ref="W19:X19"/>
    <mergeCell ref="B9:J11"/>
    <mergeCell ref="B12:E15"/>
    <mergeCell ref="I12:J14"/>
    <mergeCell ref="R12:T15"/>
    <mergeCell ref="U12:V15"/>
    <mergeCell ref="C16:E16"/>
    <mergeCell ref="U16:V16"/>
    <mergeCell ref="F12:H14"/>
    <mergeCell ref="Z12:AC14"/>
    <mergeCell ref="F15:G15"/>
    <mergeCell ref="K15:M15"/>
    <mergeCell ref="W16:X16"/>
    <mergeCell ref="F16:G16"/>
    <mergeCell ref="Z1:AC1"/>
    <mergeCell ref="B2:H2"/>
    <mergeCell ref="J2:V2"/>
    <mergeCell ref="X2:Y2"/>
    <mergeCell ref="B3:H3"/>
    <mergeCell ref="J3:M3"/>
    <mergeCell ref="B7:H7"/>
    <mergeCell ref="J7:M7"/>
    <mergeCell ref="B8:H8"/>
    <mergeCell ref="J8:M8"/>
    <mergeCell ref="AC3:AC8"/>
    <mergeCell ref="B4:H5"/>
    <mergeCell ref="J4:M5"/>
    <mergeCell ref="B6:H6"/>
    <mergeCell ref="J6:M6"/>
    <mergeCell ref="Z2:AA8"/>
    <mergeCell ref="C60:H61"/>
    <mergeCell ref="J60:O61"/>
    <mergeCell ref="S60:V61"/>
    <mergeCell ref="C17:E17"/>
    <mergeCell ref="K17:M17"/>
    <mergeCell ref="R17:T17"/>
    <mergeCell ref="U17:V17"/>
    <mergeCell ref="N17:P17"/>
    <mergeCell ref="C19:E19"/>
    <mergeCell ref="K19:M19"/>
    <mergeCell ref="R19:T19"/>
    <mergeCell ref="U19:V19"/>
    <mergeCell ref="C18:E18"/>
    <mergeCell ref="K18:M18"/>
    <mergeCell ref="R18:T18"/>
    <mergeCell ref="U18:V18"/>
    <mergeCell ref="N18:P18"/>
    <mergeCell ref="F17:G17"/>
    <mergeCell ref="B24:H24"/>
    <mergeCell ref="S58:V59"/>
    <mergeCell ref="F21:G21"/>
    <mergeCell ref="C20:E20"/>
    <mergeCell ref="K20:M20"/>
    <mergeCell ref="R20:T20"/>
    <mergeCell ref="AF3:AF8"/>
    <mergeCell ref="W20:X20"/>
    <mergeCell ref="N19:P19"/>
    <mergeCell ref="Y42:AC42"/>
    <mergeCell ref="Z29:AC34"/>
    <mergeCell ref="Z35:AC37"/>
    <mergeCell ref="U21:V21"/>
    <mergeCell ref="K12:P14"/>
    <mergeCell ref="R21:T21"/>
    <mergeCell ref="N20:P20"/>
    <mergeCell ref="N15:P15"/>
    <mergeCell ref="N16:Q16"/>
    <mergeCell ref="K9:AC11"/>
    <mergeCell ref="W12:X15"/>
    <mergeCell ref="Y12:Y15"/>
    <mergeCell ref="AA21:AC21"/>
    <mergeCell ref="W21:X21"/>
    <mergeCell ref="AA15:AC15"/>
    <mergeCell ref="AA17:AC17"/>
    <mergeCell ref="AA18:AC18"/>
    <mergeCell ref="AA19:AC19"/>
    <mergeCell ref="AA16:AC16"/>
    <mergeCell ref="K16:M16"/>
    <mergeCell ref="R16:T16"/>
    <mergeCell ref="AD9:AS11"/>
    <mergeCell ref="X60:AR61"/>
    <mergeCell ref="AP42:AS42"/>
    <mergeCell ref="AP45:AS45"/>
    <mergeCell ref="AP48:AS48"/>
    <mergeCell ref="AP51:AS51"/>
    <mergeCell ref="AP54:AS54"/>
    <mergeCell ref="AD12:AO14"/>
    <mergeCell ref="AD15:AL15"/>
    <mergeCell ref="AP12:AQ14"/>
    <mergeCell ref="AR12:AS14"/>
    <mergeCell ref="AD16:AL16"/>
    <mergeCell ref="AD17:AL17"/>
    <mergeCell ref="AD18:AL18"/>
    <mergeCell ref="AD19:AL19"/>
    <mergeCell ref="AD20:AL20"/>
    <mergeCell ref="AD21:AL21"/>
    <mergeCell ref="Y54:AC54"/>
    <mergeCell ref="Y51:AC51"/>
    <mergeCell ref="AA20:AC20"/>
    <mergeCell ref="W17:X17"/>
  </mergeCells>
  <printOptions horizontalCentered="1"/>
  <pageMargins left="0" right="0" top="0" bottom="0.17" header="0" footer="0"/>
  <pageSetup paperSize="9" scale="65" orientation="portrait" r:id="rId1"/>
  <headerFooter alignWithMargins="0"/>
  <colBreaks count="1" manualBreakCount="1">
    <brk id="36" max="6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B1:BS58"/>
  <sheetViews>
    <sheetView view="pageBreakPreview" zoomScaleNormal="100" zoomScaleSheetLayoutView="100" workbookViewId="0">
      <selection activeCell="AK20" sqref="C12:AM20"/>
    </sheetView>
  </sheetViews>
  <sheetFormatPr defaultRowHeight="12.75"/>
  <cols>
    <col min="1" max="1" width="19" style="80" customWidth="1"/>
    <col min="2" max="2" width="2.85546875" style="80" customWidth="1"/>
    <col min="3" max="3" width="3" style="80" customWidth="1"/>
    <col min="4" max="4" width="3.42578125" style="80" customWidth="1"/>
    <col min="5" max="5" width="4" style="80" customWidth="1"/>
    <col min="6" max="6" width="4.28515625" style="80" customWidth="1"/>
    <col min="7" max="7" width="3.85546875" style="80" customWidth="1"/>
    <col min="8" max="8" width="3.42578125" style="80" customWidth="1"/>
    <col min="9" max="9" width="5.7109375" style="80" customWidth="1"/>
    <col min="10" max="10" width="3.140625" style="80" customWidth="1"/>
    <col min="11" max="11" width="2.7109375" style="80" customWidth="1"/>
    <col min="12" max="12" width="2.140625" style="80" customWidth="1"/>
    <col min="13" max="13" width="3.140625" style="80" customWidth="1"/>
    <col min="14" max="14" width="1.28515625" style="80" customWidth="1"/>
    <col min="15" max="15" width="1.7109375" style="80" customWidth="1"/>
    <col min="16" max="16" width="4.7109375" style="80" customWidth="1"/>
    <col min="17" max="17" width="5.5703125" style="80" customWidth="1"/>
    <col min="18" max="18" width="3.42578125" style="80" customWidth="1"/>
    <col min="19" max="19" width="1.140625" style="80" customWidth="1"/>
    <col min="20" max="20" width="2" style="80" customWidth="1"/>
    <col min="21" max="21" width="2.42578125" style="80" customWidth="1"/>
    <col min="22" max="22" width="0.7109375" style="80" customWidth="1"/>
    <col min="23" max="24" width="3" style="80" customWidth="1"/>
    <col min="25" max="25" width="3.7109375" style="80" customWidth="1"/>
    <col min="26" max="26" width="1.140625" style="80" customWidth="1"/>
    <col min="27" max="27" width="0.7109375" style="80" customWidth="1"/>
    <col min="28" max="28" width="1.5703125" style="80" customWidth="1"/>
    <col min="29" max="29" width="5.5703125" style="80" customWidth="1"/>
    <col min="30" max="30" width="1.42578125" style="80" customWidth="1"/>
    <col min="31" max="31" width="1.5703125" style="80" customWidth="1"/>
    <col min="32" max="32" width="2.85546875" style="80" customWidth="1"/>
    <col min="33" max="33" width="0.5703125" style="80" hidden="1" customWidth="1"/>
    <col min="34" max="34" width="2.7109375" style="80" customWidth="1"/>
    <col min="35" max="35" width="2" style="80" customWidth="1"/>
    <col min="36" max="36" width="0.7109375" style="80" customWidth="1"/>
    <col min="37" max="37" width="0.85546875" style="80" customWidth="1"/>
    <col min="38" max="38" width="4.5703125" style="80" customWidth="1"/>
    <col min="39" max="39" width="2.85546875" style="80" customWidth="1"/>
    <col min="40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4" ht="36.75" customHeight="1" thickBot="1">
      <c r="B1" s="2167" t="s">
        <v>533</v>
      </c>
      <c r="C1" s="2168"/>
      <c r="D1" s="2169"/>
      <c r="E1" s="1501" t="str">
        <f>VLOOKUP(B1,'ZIP-78 1'!A1:BM4,2,FALSE)</f>
        <v xml:space="preserve">Druk zamówienia na ZIP-78 </v>
      </c>
      <c r="F1" s="1502"/>
      <c r="G1" s="1502"/>
      <c r="H1" s="1502"/>
      <c r="I1" s="1502"/>
      <c r="J1" s="1502"/>
      <c r="K1" s="1502"/>
      <c r="L1" s="1502"/>
      <c r="M1" s="1502"/>
      <c r="N1" s="1502"/>
      <c r="O1" s="1502"/>
      <c r="P1" s="1135"/>
      <c r="Q1" s="1123"/>
      <c r="R1" s="1123"/>
      <c r="S1" s="1123"/>
      <c r="T1" s="1123"/>
      <c r="U1" s="1123"/>
      <c r="V1" s="1123"/>
      <c r="W1" s="1123"/>
      <c r="X1" s="1123"/>
      <c r="Y1" s="1123"/>
      <c r="Z1" s="1495" t="s">
        <v>207</v>
      </c>
      <c r="AA1" s="1495"/>
      <c r="AB1" s="1495"/>
      <c r="AC1" s="1495"/>
      <c r="AD1" s="1495"/>
      <c r="AE1" s="1495"/>
      <c r="AF1" s="1495"/>
      <c r="AG1" s="1495"/>
      <c r="AH1" s="1495"/>
      <c r="AI1" s="1495"/>
      <c r="AJ1" s="1495"/>
      <c r="AK1" s="1495"/>
      <c r="AL1" s="1495"/>
      <c r="AM1" s="1496"/>
      <c r="AN1" s="163"/>
      <c r="AO1" s="163"/>
    </row>
    <row r="2" spans="2:54" ht="22.5" customHeight="1">
      <c r="B2" s="1497" t="str">
        <f>VLOOKUP(B1,'ZIP-78 1'!A1:BM4,3,FALSE)</f>
        <v>DOSTAWCA</v>
      </c>
      <c r="C2" s="1498"/>
      <c r="D2" s="1498"/>
      <c r="E2" s="1498"/>
      <c r="F2" s="1498"/>
      <c r="G2" s="1499" t="str">
        <f>VLOOKUP(B1,'ZIP-78 1'!A1:BM4,4,FALSE)</f>
        <v>NABYWCA</v>
      </c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 t="s">
        <v>92</v>
      </c>
      <c r="V2" s="1499"/>
      <c r="W2" s="1499"/>
      <c r="X2" s="1499"/>
      <c r="Y2" s="1499"/>
      <c r="Z2" s="1499"/>
      <c r="AA2" s="1499"/>
      <c r="AB2" s="1499"/>
      <c r="AC2" s="1499"/>
      <c r="AD2" s="1499" t="s">
        <v>190</v>
      </c>
      <c r="AE2" s="1499"/>
      <c r="AF2" s="1499"/>
      <c r="AG2" s="1499"/>
      <c r="AH2" s="1499"/>
      <c r="AI2" s="1499"/>
      <c r="AJ2" s="1499"/>
      <c r="AK2" s="1499"/>
      <c r="AL2" s="1499"/>
      <c r="AM2" s="1500"/>
      <c r="AN2" s="163"/>
      <c r="AO2" s="163"/>
      <c r="AP2" s="118"/>
      <c r="AQ2" s="118"/>
      <c r="AR2" s="118"/>
      <c r="AS2" s="118"/>
    </row>
    <row r="3" spans="2:54" ht="12.75" customHeight="1">
      <c r="B3" s="1525" t="s">
        <v>28</v>
      </c>
      <c r="C3" s="1526"/>
      <c r="D3" s="1526"/>
      <c r="E3" s="1526"/>
      <c r="F3" s="1527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1532" t="s">
        <v>192</v>
      </c>
      <c r="V3" s="1532"/>
      <c r="W3" s="1532"/>
      <c r="X3" s="1532"/>
      <c r="Y3" s="1532"/>
      <c r="Z3" s="1532"/>
      <c r="AA3" s="1532"/>
      <c r="AB3" s="1519"/>
      <c r="AC3" s="1520"/>
      <c r="AD3" s="1533" t="s">
        <v>202</v>
      </c>
      <c r="AE3" s="1533"/>
      <c r="AF3" s="1533"/>
      <c r="AG3" s="1509"/>
      <c r="AH3" s="1509"/>
      <c r="AI3" s="1509"/>
      <c r="AJ3" s="1509"/>
      <c r="AK3" s="1509"/>
      <c r="AL3" s="1509"/>
      <c r="AM3" s="1510"/>
      <c r="AN3" s="163"/>
      <c r="AO3" s="163"/>
      <c r="AP3" s="118"/>
      <c r="AQ3" s="118"/>
      <c r="AR3" s="118"/>
      <c r="AS3" s="118"/>
    </row>
    <row r="4" spans="2:54" ht="12.75" customHeight="1">
      <c r="B4" s="1511" t="s">
        <v>483</v>
      </c>
      <c r="C4" s="2024"/>
      <c r="D4" s="2024"/>
      <c r="E4" s="2024"/>
      <c r="F4" s="1513"/>
      <c r="G4" s="1514" t="s">
        <v>106</v>
      </c>
      <c r="H4" s="2171"/>
      <c r="I4" s="2059"/>
      <c r="J4" s="2059"/>
      <c r="K4" s="2059"/>
      <c r="L4" s="2059"/>
      <c r="M4" s="2059"/>
      <c r="N4" s="2059"/>
      <c r="O4" s="2059"/>
      <c r="P4" s="2059"/>
      <c r="Q4" s="2059"/>
      <c r="R4" s="2059"/>
      <c r="S4" s="2059"/>
      <c r="T4" s="1517"/>
      <c r="U4" s="1518" t="s">
        <v>102</v>
      </c>
      <c r="V4" s="1518"/>
      <c r="W4" s="1518"/>
      <c r="X4" s="1518"/>
      <c r="Y4" s="1518"/>
      <c r="Z4" s="1518"/>
      <c r="AA4" s="1518"/>
      <c r="AB4" s="1519"/>
      <c r="AC4" s="1520"/>
      <c r="AD4" s="1521" t="s">
        <v>203</v>
      </c>
      <c r="AE4" s="1521"/>
      <c r="AF4" s="1521"/>
      <c r="AG4" s="1509"/>
      <c r="AH4" s="1509"/>
      <c r="AI4" s="1509"/>
      <c r="AJ4" s="1509"/>
      <c r="AK4" s="1509"/>
      <c r="AL4" s="1509"/>
      <c r="AM4" s="1510"/>
      <c r="AN4" s="163"/>
      <c r="AO4" s="163"/>
      <c r="AP4" s="118"/>
      <c r="AQ4" s="118"/>
      <c r="AR4" s="118"/>
      <c r="AS4" s="118"/>
    </row>
    <row r="5" spans="2:54" ht="12.75" customHeight="1">
      <c r="B5" s="1511"/>
      <c r="C5" s="2024"/>
      <c r="D5" s="2024"/>
      <c r="E5" s="2024"/>
      <c r="F5" s="1513"/>
      <c r="G5" s="1514"/>
      <c r="H5" s="2171"/>
      <c r="I5" s="2059"/>
      <c r="J5" s="2059"/>
      <c r="K5" s="2059"/>
      <c r="L5" s="2059"/>
      <c r="M5" s="2059"/>
      <c r="N5" s="2059"/>
      <c r="O5" s="2059"/>
      <c r="P5" s="2059"/>
      <c r="Q5" s="2059"/>
      <c r="R5" s="2059"/>
      <c r="S5" s="2059"/>
      <c r="T5" s="1517"/>
      <c r="U5" s="1522" t="s">
        <v>191</v>
      </c>
      <c r="V5" s="1522"/>
      <c r="W5" s="1522"/>
      <c r="X5" s="1522"/>
      <c r="Y5" s="1522"/>
      <c r="Z5" s="1522"/>
      <c r="AA5" s="1522"/>
      <c r="AB5" s="1523"/>
      <c r="AC5" s="1524"/>
      <c r="AD5" s="1521"/>
      <c r="AE5" s="1521"/>
      <c r="AF5" s="1521"/>
      <c r="AG5" s="1509"/>
      <c r="AH5" s="1509"/>
      <c r="AI5" s="1509"/>
      <c r="AJ5" s="1509"/>
      <c r="AK5" s="1509"/>
      <c r="AL5" s="1509"/>
      <c r="AM5" s="1510"/>
      <c r="AN5" s="163"/>
      <c r="AO5" s="163"/>
      <c r="AP5" s="118"/>
      <c r="AQ5" s="118"/>
      <c r="AR5" s="118"/>
      <c r="AS5" s="118"/>
      <c r="AY5" s="121"/>
    </row>
    <row r="6" spans="2:54" ht="12.75" customHeight="1">
      <c r="B6" s="1534" t="s">
        <v>116</v>
      </c>
      <c r="C6" s="1535"/>
      <c r="D6" s="1535"/>
      <c r="E6" s="1535"/>
      <c r="F6" s="1536"/>
      <c r="G6" s="1514" t="s">
        <v>107</v>
      </c>
      <c r="H6" s="2171"/>
      <c r="I6" s="2059"/>
      <c r="J6" s="2059"/>
      <c r="K6" s="2059"/>
      <c r="L6" s="2059"/>
      <c r="M6" s="2059"/>
      <c r="N6" s="2059"/>
      <c r="O6" s="2059"/>
      <c r="P6" s="2059"/>
      <c r="Q6" s="2059"/>
      <c r="R6" s="2059"/>
      <c r="S6" s="2059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4" ht="12.75" customHeight="1">
      <c r="B7" s="1511" t="s">
        <v>484</v>
      </c>
      <c r="C7" s="2024"/>
      <c r="D7" s="2024"/>
      <c r="E7" s="2024"/>
      <c r="F7" s="1513"/>
      <c r="G7" s="1514" t="s">
        <v>108</v>
      </c>
      <c r="H7" s="2171"/>
      <c r="I7" s="2059"/>
      <c r="J7" s="2059"/>
      <c r="K7" s="2059"/>
      <c r="L7" s="2059"/>
      <c r="M7" s="2059"/>
      <c r="N7" s="2059"/>
      <c r="O7" s="2059"/>
      <c r="P7" s="2059"/>
      <c r="Q7" s="2059"/>
      <c r="R7" s="2059"/>
      <c r="S7" s="2059"/>
      <c r="T7" s="1517"/>
      <c r="U7" s="1540"/>
      <c r="V7" s="2170"/>
      <c r="W7" s="2170"/>
      <c r="X7" s="2170"/>
      <c r="Y7" s="2170"/>
      <c r="Z7" s="2170"/>
      <c r="AA7" s="2170"/>
      <c r="AB7" s="2170"/>
      <c r="AC7" s="2170"/>
      <c r="AD7" s="2170"/>
      <c r="AE7" s="2170"/>
      <c r="AF7" s="2170"/>
      <c r="AG7" s="2170"/>
      <c r="AH7" s="2170"/>
      <c r="AI7" s="2170"/>
      <c r="AJ7" s="2170"/>
      <c r="AK7" s="2170"/>
      <c r="AL7" s="2170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4" ht="12.75" customHeight="1" thickBot="1">
      <c r="B8" s="1546" t="s">
        <v>485</v>
      </c>
      <c r="C8" s="1547"/>
      <c r="D8" s="1547"/>
      <c r="E8" s="1547"/>
      <c r="F8" s="1548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118"/>
      <c r="AO8" s="118"/>
      <c r="AP8" s="118"/>
      <c r="AQ8" s="121"/>
      <c r="AR8" s="121"/>
      <c r="AS8" s="118"/>
      <c r="AT8" s="118"/>
      <c r="AU8" s="118"/>
      <c r="AV8" s="118"/>
      <c r="AW8" s="118"/>
      <c r="AX8" s="118"/>
      <c r="AY8" s="118"/>
    </row>
    <row r="9" spans="2:54" ht="4.5" customHeight="1">
      <c r="B9" s="2173" t="str">
        <f>VLOOKUP(B1,'ZIP-78 1'!A1:BM4,5,FALSE)</f>
        <v>Wymiary podaj z dokładnością do 0,1cm</v>
      </c>
      <c r="C9" s="1949"/>
      <c r="D9" s="1949"/>
      <c r="E9" s="1949"/>
      <c r="F9" s="1949"/>
      <c r="G9" s="1949"/>
      <c r="H9" s="1949"/>
      <c r="I9" s="1949"/>
      <c r="J9" s="1949"/>
      <c r="K9" s="1949"/>
      <c r="L9" s="1949"/>
      <c r="M9" s="1949" t="str">
        <f>VLOOKUP(B1,'ZIP-78 1'!A1:BM4,6,FALSE)</f>
        <v>Standardowo nie wykonujemy otworów mont. w prowadnicach</v>
      </c>
      <c r="N9" s="1949"/>
      <c r="O9" s="1949"/>
      <c r="P9" s="1949"/>
      <c r="Q9" s="1949"/>
      <c r="R9" s="1949"/>
      <c r="S9" s="1949"/>
      <c r="T9" s="1949"/>
      <c r="U9" s="1949"/>
      <c r="V9" s="1949"/>
      <c r="W9" s="1949"/>
      <c r="X9" s="1949"/>
      <c r="Y9" s="1949"/>
      <c r="Z9" s="1949"/>
      <c r="AA9" s="1949"/>
      <c r="AB9" s="1949"/>
      <c r="AC9" s="1949"/>
      <c r="AD9" s="1949"/>
      <c r="AE9" s="1949"/>
      <c r="AF9" s="1949"/>
      <c r="AG9" s="1949"/>
      <c r="AH9" s="1949"/>
      <c r="AI9" s="1949"/>
      <c r="AJ9" s="1949"/>
      <c r="AK9" s="1949"/>
      <c r="AL9" s="1949"/>
      <c r="AM9" s="2064"/>
      <c r="AN9" s="118"/>
      <c r="AO9" s="118"/>
      <c r="AP9" s="118"/>
      <c r="AS9" s="118"/>
      <c r="AT9" s="118"/>
      <c r="AU9" s="118"/>
      <c r="AV9" s="118"/>
      <c r="AW9" s="118"/>
      <c r="AX9" s="118"/>
      <c r="AY9" s="118"/>
    </row>
    <row r="10" spans="2:54" ht="3" hidden="1" customHeight="1" thickTop="1">
      <c r="B10" s="2174"/>
      <c r="C10" s="1952"/>
      <c r="D10" s="1952"/>
      <c r="E10" s="1952"/>
      <c r="F10" s="1952"/>
      <c r="G10" s="1952"/>
      <c r="H10" s="1952"/>
      <c r="I10" s="1952"/>
      <c r="J10" s="1952"/>
      <c r="K10" s="1952"/>
      <c r="L10" s="1952"/>
      <c r="M10" s="1952"/>
      <c r="N10" s="1952"/>
      <c r="O10" s="1952"/>
      <c r="P10" s="1952"/>
      <c r="Q10" s="1952"/>
      <c r="R10" s="1952"/>
      <c r="S10" s="1952"/>
      <c r="T10" s="1952"/>
      <c r="U10" s="1952"/>
      <c r="V10" s="1952"/>
      <c r="W10" s="1952"/>
      <c r="X10" s="1952"/>
      <c r="Y10" s="1952"/>
      <c r="Z10" s="1952"/>
      <c r="AA10" s="1952"/>
      <c r="AB10" s="1952"/>
      <c r="AC10" s="1952"/>
      <c r="AD10" s="1952"/>
      <c r="AE10" s="1952"/>
      <c r="AF10" s="1952"/>
      <c r="AG10" s="1952"/>
      <c r="AH10" s="1952"/>
      <c r="AI10" s="1952"/>
      <c r="AJ10" s="1952"/>
      <c r="AK10" s="1952"/>
      <c r="AL10" s="1952"/>
      <c r="AM10" s="2065"/>
      <c r="AN10" s="118"/>
      <c r="AO10" s="118"/>
      <c r="AP10" s="118"/>
      <c r="AS10" s="118"/>
      <c r="AT10" s="118"/>
      <c r="AU10" s="118"/>
      <c r="AV10" s="118"/>
      <c r="AW10" s="118"/>
      <c r="AX10" s="118"/>
      <c r="AY10" s="118"/>
    </row>
    <row r="11" spans="2:54" ht="15.75" customHeight="1" thickBot="1">
      <c r="B11" s="2175"/>
      <c r="C11" s="2066"/>
      <c r="D11" s="2066"/>
      <c r="E11" s="2066"/>
      <c r="F11" s="2066"/>
      <c r="G11" s="2066"/>
      <c r="H11" s="2066"/>
      <c r="I11" s="2066"/>
      <c r="J11" s="2066"/>
      <c r="K11" s="2066"/>
      <c r="L11" s="2066"/>
      <c r="M11" s="2066"/>
      <c r="N11" s="2066"/>
      <c r="O11" s="2066"/>
      <c r="P11" s="2066"/>
      <c r="Q11" s="2066"/>
      <c r="R11" s="2066"/>
      <c r="S11" s="2066"/>
      <c r="T11" s="2066"/>
      <c r="U11" s="2066"/>
      <c r="V11" s="2066"/>
      <c r="W11" s="2066"/>
      <c r="X11" s="2066"/>
      <c r="Y11" s="2066"/>
      <c r="Z11" s="2066"/>
      <c r="AA11" s="2066"/>
      <c r="AB11" s="2066"/>
      <c r="AC11" s="2066"/>
      <c r="AD11" s="2066"/>
      <c r="AE11" s="2066"/>
      <c r="AF11" s="2066"/>
      <c r="AG11" s="2066"/>
      <c r="AH11" s="2066"/>
      <c r="AI11" s="2066"/>
      <c r="AJ11" s="2066"/>
      <c r="AK11" s="2066"/>
      <c r="AL11" s="2066"/>
      <c r="AM11" s="2067"/>
      <c r="AN11" s="118"/>
      <c r="AO11" s="118"/>
      <c r="AP11" s="118"/>
      <c r="AS11" s="118"/>
      <c r="AT11" s="118"/>
      <c r="AU11" s="118"/>
      <c r="AV11" s="118"/>
      <c r="AW11" s="118"/>
      <c r="AX11" s="118"/>
      <c r="AY11" s="118"/>
    </row>
    <row r="12" spans="2:54" ht="35.25" customHeight="1">
      <c r="B12" s="1562" t="s">
        <v>194</v>
      </c>
      <c r="C12" s="1565" t="str">
        <f>VLOOKUP(B1,'ZIP-78 1'!A1:BM4,7,FALSE)</f>
        <v>Kod do pergoli</v>
      </c>
      <c r="D12" s="2172"/>
      <c r="E12" s="1567"/>
      <c r="F12" s="1571" t="str">
        <f>VLOOKUP(B1,'ZIP-78 1'!A1:BM4,8,FALSE)</f>
        <v>Wymiary gabarytowe*</v>
      </c>
      <c r="G12" s="1571"/>
      <c r="H12" s="1571"/>
      <c r="I12" s="1571"/>
      <c r="J12" s="1573" t="str">
        <f>VLOOKUP(B1,'ZIP-78 1'!A1:BM4,11,FALSE)</f>
        <v>Strona sterowania</v>
      </c>
      <c r="K12" s="1573"/>
      <c r="L12" s="1575" t="str">
        <f>VLOOKUP(B1,'ZIP-78 1'!A1:BM4,12,FALSE)</f>
        <v>Kod silnika</v>
      </c>
      <c r="M12" s="1576"/>
      <c r="N12" s="1576"/>
      <c r="O12" s="1576"/>
      <c r="P12" s="1577"/>
      <c r="Q12" s="1592" t="str">
        <f>VLOOKUP(B1,'ZIP-78 1'!A1:BM4,13,FALSE)</f>
        <v>Kod tkaniny</v>
      </c>
      <c r="R12" s="1593"/>
      <c r="S12" s="1593"/>
      <c r="T12" s="1593"/>
      <c r="U12" s="1593"/>
      <c r="V12" s="1593"/>
      <c r="W12" s="1598" t="str">
        <f>VLOOKUP(B1,'ZIP-78 1'!A1:BM4,14,FALSE)</f>
        <v>Pow. do słońca</v>
      </c>
      <c r="X12" s="1599"/>
      <c r="Y12" s="1600"/>
      <c r="Z12" s="1588" t="str">
        <f>VLOOKUP(B1,'ZIP-78 1'!A1:BM4,15,FALSE)</f>
        <v>Kolor kons.</v>
      </c>
      <c r="AA12" s="1588"/>
      <c r="AB12" s="1588"/>
      <c r="AC12" s="1588"/>
      <c r="AD12" s="1588" t="str">
        <f>VLOOKUP(B1,'ZIP-78 1'!A1:BM4,16,FALSE)</f>
        <v>Miejsce mont.</v>
      </c>
      <c r="AE12" s="1588"/>
      <c r="AF12" s="1588"/>
      <c r="AG12" s="1588"/>
      <c r="AH12" s="1588" t="str">
        <f>VLOOKUP(B1,'ZIP-78 1'!A1:BM4,17,FALSE)</f>
        <v>Ilość sztuk</v>
      </c>
      <c r="AI12" s="1588"/>
      <c r="AJ12" s="1588"/>
      <c r="AK12" s="1589" t="str">
        <f>VLOOKUP(B1,'ZIP-78 1'!A1:BM4,18,FALSE)</f>
        <v>Cena netto [zł]</v>
      </c>
      <c r="AL12" s="1589"/>
      <c r="AM12" s="1590"/>
      <c r="AN12" s="118"/>
      <c r="AO12" s="118"/>
      <c r="AP12" s="118"/>
      <c r="AW12" s="1122"/>
    </row>
    <row r="13" spans="2:54" ht="3.75" customHeight="1">
      <c r="B13" s="1563"/>
      <c r="C13" s="1565"/>
      <c r="D13" s="2172"/>
      <c r="E13" s="1567"/>
      <c r="F13" s="1572"/>
      <c r="G13" s="1572"/>
      <c r="H13" s="1572"/>
      <c r="I13" s="1572"/>
      <c r="J13" s="1574"/>
      <c r="K13" s="1574"/>
      <c r="L13" s="1575"/>
      <c r="M13" s="2034"/>
      <c r="N13" s="2034"/>
      <c r="O13" s="2034"/>
      <c r="P13" s="1579"/>
      <c r="Q13" s="1594"/>
      <c r="R13" s="2038"/>
      <c r="S13" s="2038"/>
      <c r="T13" s="2038"/>
      <c r="U13" s="2038"/>
      <c r="V13" s="2038"/>
      <c r="W13" s="1601"/>
      <c r="X13" s="2159"/>
      <c r="Y13" s="1603"/>
      <c r="Z13" s="1574"/>
      <c r="AA13" s="1574"/>
      <c r="AB13" s="1574"/>
      <c r="AC13" s="1574"/>
      <c r="AD13" s="1574"/>
      <c r="AE13" s="1574"/>
      <c r="AF13" s="1574"/>
      <c r="AG13" s="1574"/>
      <c r="AH13" s="1574"/>
      <c r="AI13" s="1574"/>
      <c r="AJ13" s="1574"/>
      <c r="AK13" s="1572"/>
      <c r="AL13" s="1572"/>
      <c r="AM13" s="1591"/>
      <c r="AN13" s="118"/>
      <c r="AO13" s="118"/>
      <c r="AP13" s="118"/>
    </row>
    <row r="14" spans="2:54" ht="15" customHeight="1">
      <c r="B14" s="1563"/>
      <c r="C14" s="1565"/>
      <c r="D14" s="2172"/>
      <c r="E14" s="1567"/>
      <c r="F14" s="1572" t="str">
        <f>VLOOKUP(B1,'ZIP-78 1'!A1:BM4,9,FALSE)</f>
        <v>szerokość</v>
      </c>
      <c r="G14" s="1572"/>
      <c r="H14" s="1572" t="str">
        <f>VLOOKUP(B1,'ZIP-78 1'!A1:BM4,10,FALSE)</f>
        <v>wysokość</v>
      </c>
      <c r="I14" s="1572"/>
      <c r="J14" s="1574"/>
      <c r="K14" s="1574"/>
      <c r="L14" s="1575"/>
      <c r="M14" s="2034"/>
      <c r="N14" s="2034"/>
      <c r="O14" s="2034"/>
      <c r="P14" s="1579"/>
      <c r="Q14" s="1594"/>
      <c r="R14" s="2038"/>
      <c r="S14" s="2038"/>
      <c r="T14" s="2038"/>
      <c r="U14" s="2038"/>
      <c r="V14" s="2038"/>
      <c r="W14" s="1601"/>
      <c r="X14" s="2159"/>
      <c r="Y14" s="1603"/>
      <c r="Z14" s="1574"/>
      <c r="AA14" s="1574"/>
      <c r="AB14" s="1574"/>
      <c r="AC14" s="1574"/>
      <c r="AD14" s="1574"/>
      <c r="AE14" s="1574"/>
      <c r="AF14" s="1574"/>
      <c r="AG14" s="1574"/>
      <c r="AH14" s="1574"/>
      <c r="AI14" s="1574"/>
      <c r="AJ14" s="1574"/>
      <c r="AK14" s="1572"/>
      <c r="AL14" s="1572"/>
      <c r="AM14" s="1591"/>
      <c r="AN14" s="118"/>
      <c r="AO14" s="118"/>
      <c r="AP14" s="118"/>
    </row>
    <row r="15" spans="2:54" ht="21.75" customHeight="1" thickBot="1">
      <c r="B15" s="1564"/>
      <c r="C15" s="1568"/>
      <c r="D15" s="1569"/>
      <c r="E15" s="1570"/>
      <c r="F15" s="1572"/>
      <c r="G15" s="1572"/>
      <c r="H15" s="1572"/>
      <c r="I15" s="1572"/>
      <c r="J15" s="1574"/>
      <c r="K15" s="1574"/>
      <c r="L15" s="1575"/>
      <c r="M15" s="2034"/>
      <c r="N15" s="2034"/>
      <c r="O15" s="2034"/>
      <c r="P15" s="1579"/>
      <c r="Q15" s="1596"/>
      <c r="R15" s="1597"/>
      <c r="S15" s="1597"/>
      <c r="T15" s="1597"/>
      <c r="U15" s="1597"/>
      <c r="V15" s="1597"/>
      <c r="W15" s="1604"/>
      <c r="X15" s="1605"/>
      <c r="Y15" s="1606"/>
      <c r="Z15" s="1574"/>
      <c r="AA15" s="1574"/>
      <c r="AB15" s="1574"/>
      <c r="AC15" s="1574"/>
      <c r="AD15" s="1574"/>
      <c r="AE15" s="1574"/>
      <c r="AF15" s="1574"/>
      <c r="AG15" s="1574"/>
      <c r="AH15" s="1574"/>
      <c r="AI15" s="1574"/>
      <c r="AJ15" s="1574"/>
      <c r="AK15" s="1572"/>
      <c r="AL15" s="1572"/>
      <c r="AM15" s="1591"/>
      <c r="AN15" s="118"/>
      <c r="AO15" s="118"/>
      <c r="AP15" s="118"/>
    </row>
    <row r="16" spans="2:54" ht="9.75" customHeight="1" thickBot="1">
      <c r="B16" s="259" t="s">
        <v>135</v>
      </c>
      <c r="C16" s="2079">
        <v>1</v>
      </c>
      <c r="D16" s="2080"/>
      <c r="E16" s="2081"/>
      <c r="F16" s="1556">
        <v>2</v>
      </c>
      <c r="G16" s="1557"/>
      <c r="H16" s="1556">
        <v>3</v>
      </c>
      <c r="I16" s="1557"/>
      <c r="J16" s="1560">
        <v>4</v>
      </c>
      <c r="K16" s="1560"/>
      <c r="L16" s="1561">
        <v>5</v>
      </c>
      <c r="M16" s="1561"/>
      <c r="N16" s="1561"/>
      <c r="O16" s="1561"/>
      <c r="P16" s="1561"/>
      <c r="Q16" s="1580">
        <v>6</v>
      </c>
      <c r="R16" s="1581"/>
      <c r="S16" s="1581"/>
      <c r="T16" s="1581"/>
      <c r="U16" s="1581"/>
      <c r="V16" s="1581"/>
      <c r="W16" s="1582">
        <v>7</v>
      </c>
      <c r="X16" s="1583"/>
      <c r="Y16" s="1584"/>
      <c r="Z16" s="1560">
        <v>8</v>
      </c>
      <c r="AA16" s="1560"/>
      <c r="AB16" s="1560"/>
      <c r="AC16" s="1560"/>
      <c r="AD16" s="1585">
        <v>9</v>
      </c>
      <c r="AE16" s="1585"/>
      <c r="AF16" s="1585"/>
      <c r="AG16" s="1585"/>
      <c r="AH16" s="1560">
        <v>10</v>
      </c>
      <c r="AI16" s="1560"/>
      <c r="AJ16" s="1560"/>
      <c r="AK16" s="1556">
        <v>11</v>
      </c>
      <c r="AL16" s="2082"/>
      <c r="AM16" s="2083"/>
    </row>
    <row r="17" spans="2:71" ht="23.25" customHeight="1">
      <c r="B17" s="1004">
        <v>1</v>
      </c>
      <c r="C17" s="2075"/>
      <c r="D17" s="2076"/>
      <c r="E17" s="2077"/>
      <c r="F17" s="2062"/>
      <c r="G17" s="2063"/>
      <c r="H17" s="2062"/>
      <c r="I17" s="2063"/>
      <c r="J17" s="2062"/>
      <c r="K17" s="2063"/>
      <c r="L17" s="2161"/>
      <c r="M17" s="2162"/>
      <c r="N17" s="2162"/>
      <c r="O17" s="2162"/>
      <c r="P17" s="2163"/>
      <c r="Q17" s="2075"/>
      <c r="R17" s="2076"/>
      <c r="S17" s="2076"/>
      <c r="T17" s="2076"/>
      <c r="U17" s="2076"/>
      <c r="V17" s="2076"/>
      <c r="W17" s="2075"/>
      <c r="X17" s="2076"/>
      <c r="Y17" s="2077"/>
      <c r="Z17" s="2087"/>
      <c r="AA17" s="2087"/>
      <c r="AB17" s="2087"/>
      <c r="AC17" s="2087"/>
      <c r="AD17" s="2160"/>
      <c r="AE17" s="2160"/>
      <c r="AF17" s="2160"/>
      <c r="AG17" s="2160"/>
      <c r="AH17" s="2092"/>
      <c r="AI17" s="2092"/>
      <c r="AJ17" s="2092"/>
      <c r="AK17" s="2087"/>
      <c r="AL17" s="2087"/>
      <c r="AM17" s="2088"/>
    </row>
    <row r="18" spans="2:71" ht="23.25" customHeight="1">
      <c r="B18" s="1005">
        <v>2</v>
      </c>
      <c r="C18" s="2060"/>
      <c r="D18" s="2061"/>
      <c r="E18" s="2078"/>
      <c r="F18" s="2095"/>
      <c r="G18" s="2095"/>
      <c r="H18" s="2055"/>
      <c r="I18" s="2056"/>
      <c r="J18" s="2055"/>
      <c r="K18" s="2056"/>
      <c r="L18" s="2164"/>
      <c r="M18" s="2165"/>
      <c r="N18" s="2165"/>
      <c r="O18" s="2165"/>
      <c r="P18" s="2166"/>
      <c r="Q18" s="2060"/>
      <c r="R18" s="2061"/>
      <c r="S18" s="2061"/>
      <c r="T18" s="2061"/>
      <c r="U18" s="2061"/>
      <c r="V18" s="2061"/>
      <c r="W18" s="2060"/>
      <c r="X18" s="2061"/>
      <c r="Y18" s="2078"/>
      <c r="Z18" s="2085"/>
      <c r="AA18" s="2085"/>
      <c r="AB18" s="2085"/>
      <c r="AC18" s="2085"/>
      <c r="AD18" s="2094"/>
      <c r="AE18" s="2094"/>
      <c r="AF18" s="2094"/>
      <c r="AG18" s="2094"/>
      <c r="AH18" s="2091"/>
      <c r="AI18" s="2091"/>
      <c r="AJ18" s="2091"/>
      <c r="AK18" s="2085"/>
      <c r="AL18" s="2085"/>
      <c r="AM18" s="2086"/>
    </row>
    <row r="19" spans="2:71" ht="23.25" customHeight="1">
      <c r="B19" s="1005">
        <v>3</v>
      </c>
      <c r="C19" s="2060"/>
      <c r="D19" s="2061"/>
      <c r="E19" s="2078"/>
      <c r="F19" s="2095"/>
      <c r="G19" s="2095"/>
      <c r="H19" s="2055"/>
      <c r="I19" s="2056"/>
      <c r="J19" s="2055"/>
      <c r="K19" s="2056"/>
      <c r="L19" s="2164"/>
      <c r="M19" s="2165"/>
      <c r="N19" s="2165"/>
      <c r="O19" s="2165"/>
      <c r="P19" s="2166"/>
      <c r="Q19" s="2060"/>
      <c r="R19" s="2061"/>
      <c r="S19" s="2061"/>
      <c r="T19" s="2061"/>
      <c r="U19" s="2061"/>
      <c r="V19" s="2061"/>
      <c r="W19" s="2060"/>
      <c r="X19" s="2061"/>
      <c r="Y19" s="2078"/>
      <c r="Z19" s="2085"/>
      <c r="AA19" s="2085"/>
      <c r="AB19" s="2085"/>
      <c r="AC19" s="2085"/>
      <c r="AD19" s="2094"/>
      <c r="AE19" s="2094"/>
      <c r="AF19" s="2094"/>
      <c r="AG19" s="2094"/>
      <c r="AH19" s="2090"/>
      <c r="AI19" s="2090"/>
      <c r="AJ19" s="2090"/>
      <c r="AK19" s="2085"/>
      <c r="AL19" s="2085"/>
      <c r="AM19" s="2086"/>
    </row>
    <row r="20" spans="2:71" ht="23.25" customHeight="1">
      <c r="B20" s="1125">
        <v>4</v>
      </c>
      <c r="C20" s="2071"/>
      <c r="D20" s="2072"/>
      <c r="E20" s="2074"/>
      <c r="F20" s="2096"/>
      <c r="G20" s="2097"/>
      <c r="H20" s="2057"/>
      <c r="I20" s="2058"/>
      <c r="J20" s="2057"/>
      <c r="K20" s="2058"/>
      <c r="L20" s="2068"/>
      <c r="M20" s="2069"/>
      <c r="N20" s="2069"/>
      <c r="O20" s="2069"/>
      <c r="P20" s="2070"/>
      <c r="Q20" s="2071"/>
      <c r="R20" s="2072"/>
      <c r="S20" s="2072"/>
      <c r="T20" s="2072"/>
      <c r="U20" s="2072"/>
      <c r="V20" s="2072"/>
      <c r="W20" s="2071"/>
      <c r="X20" s="2072"/>
      <c r="Y20" s="2074"/>
      <c r="Z20" s="2073"/>
      <c r="AA20" s="2073"/>
      <c r="AB20" s="2073"/>
      <c r="AC20" s="2073"/>
      <c r="AD20" s="2093"/>
      <c r="AE20" s="2093"/>
      <c r="AF20" s="2093"/>
      <c r="AG20" s="2093"/>
      <c r="AH20" s="2089"/>
      <c r="AI20" s="2089"/>
      <c r="AJ20" s="2089"/>
      <c r="AK20" s="2073"/>
      <c r="AL20" s="2073"/>
      <c r="AM20" s="2084"/>
    </row>
    <row r="21" spans="2:71" ht="27" customHeight="1">
      <c r="B21" s="2129" t="str">
        <f>VLOOKUP(B1,'ZIP-78 1'!A1:BM4,19,FALSE)</f>
        <v>*W przypadku rolet o większych gabarytach możliwość wystąpienia zgrzewu łączącego dwa fragmenty tkaniny</v>
      </c>
      <c r="C21" s="2130"/>
      <c r="D21" s="2130"/>
      <c r="E21" s="2130"/>
      <c r="F21" s="2130"/>
      <c r="G21" s="2130"/>
      <c r="H21" s="2130"/>
      <c r="I21" s="2130"/>
      <c r="J21" s="2130"/>
      <c r="K21" s="2130"/>
      <c r="L21" s="2130"/>
      <c r="M21" s="2130"/>
      <c r="N21" s="2130"/>
      <c r="O21" s="2130"/>
      <c r="P21" s="2130"/>
      <c r="Q21" s="2130"/>
      <c r="R21" s="2130"/>
      <c r="S21" s="2130"/>
      <c r="T21" s="2130"/>
      <c r="U21" s="2130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0"/>
      <c r="AI21" s="2130"/>
      <c r="AJ21" s="2130"/>
      <c r="AK21" s="2130"/>
      <c r="AL21" s="2130"/>
      <c r="AM21" s="2131"/>
      <c r="AN21" s="163"/>
      <c r="AO21" s="163"/>
    </row>
    <row r="22" spans="2:71" ht="15" customHeight="1">
      <c r="B22" s="2140" t="str">
        <f>VLOOKUP(B1,'ZIP-78 1'!A1:BM4,20,FALSE)</f>
        <v>Urządzenia dodatkowe</v>
      </c>
      <c r="C22" s="2141"/>
      <c r="D22" s="2141"/>
      <c r="E22" s="2141"/>
      <c r="F22" s="2141"/>
      <c r="G22" s="2141"/>
      <c r="H22" s="2141"/>
      <c r="I22" s="2141"/>
      <c r="J22" s="2141"/>
      <c r="K22" s="2141"/>
      <c r="L22" s="2141"/>
      <c r="M22" s="2141"/>
      <c r="N22" s="2141"/>
      <c r="O22" s="2141"/>
      <c r="P22" s="2141"/>
      <c r="Q22" s="2141"/>
      <c r="R22" s="2141"/>
      <c r="S22" s="2141"/>
      <c r="T22" s="2141"/>
      <c r="U22" s="2141"/>
      <c r="V22" s="2141"/>
      <c r="W22" s="2141"/>
      <c r="X22" s="2141"/>
      <c r="Y22" s="2141"/>
      <c r="Z22" s="2141"/>
      <c r="AA22" s="2141"/>
      <c r="AB22" s="2141"/>
      <c r="AC22" s="2141"/>
      <c r="AD22" s="2141"/>
      <c r="AE22" s="2141"/>
      <c r="AF22" s="2141"/>
      <c r="AG22" s="2141"/>
      <c r="AH22" s="2141"/>
      <c r="AI22" s="2141"/>
      <c r="AJ22" s="2141"/>
      <c r="AK22" s="2141"/>
      <c r="AL22" s="2141"/>
      <c r="AM22" s="1968"/>
    </row>
    <row r="23" spans="2:71" ht="18" customHeight="1" thickBot="1">
      <c r="B23" s="2142">
        <v>12</v>
      </c>
      <c r="C23" s="2143"/>
      <c r="D23" s="2143"/>
      <c r="E23" s="2143"/>
      <c r="F23" s="2143"/>
      <c r="G23" s="2143"/>
      <c r="H23" s="2143"/>
      <c r="I23" s="2143"/>
      <c r="J23" s="2143"/>
      <c r="K23" s="2143"/>
      <c r="L23" s="2143"/>
      <c r="M23" s="2143"/>
      <c r="N23" s="2143"/>
      <c r="O23" s="2143"/>
      <c r="P23" s="2143"/>
      <c r="Q23" s="2143"/>
      <c r="R23" s="2143"/>
      <c r="S23" s="2143"/>
      <c r="T23" s="2143"/>
      <c r="U23" s="2143"/>
      <c r="V23" s="2143"/>
      <c r="W23" s="2143"/>
      <c r="X23" s="2143"/>
      <c r="Y23" s="2143"/>
      <c r="Z23" s="2143"/>
      <c r="AA23" s="2143"/>
      <c r="AB23" s="2143"/>
      <c r="AC23" s="2143"/>
      <c r="AD23" s="2143"/>
      <c r="AE23" s="2143"/>
      <c r="AF23" s="2143"/>
      <c r="AG23" s="2143"/>
      <c r="AH23" s="2143"/>
      <c r="AI23" s="2143"/>
      <c r="AJ23" s="2143"/>
      <c r="AK23" s="2143"/>
      <c r="AL23" s="2143"/>
      <c r="AM23" s="2144"/>
    </row>
    <row r="24" spans="2:71" ht="32.25" customHeight="1" thickBot="1">
      <c r="B24" s="242" t="s">
        <v>135</v>
      </c>
      <c r="C24" s="1680" t="str">
        <f>VLOOKUP(B1,'ZIP-78 1'!A1:BM4,21,FALSE)</f>
        <v>Rodzaj/nazwa/kod urządzenia</v>
      </c>
      <c r="D24" s="1681"/>
      <c r="E24" s="1681"/>
      <c r="F24" s="1681"/>
      <c r="G24" s="1681"/>
      <c r="H24" s="1681"/>
      <c r="I24" s="1681"/>
      <c r="J24" s="1681"/>
      <c r="K24" s="1681"/>
      <c r="L24" s="1681"/>
      <c r="M24" s="1681"/>
      <c r="N24" s="1681"/>
      <c r="O24" s="1681"/>
      <c r="P24" s="1681"/>
      <c r="Q24" s="1681"/>
      <c r="R24" s="1681"/>
      <c r="S24" s="1681"/>
      <c r="T24" s="1681"/>
      <c r="U24" s="1681"/>
      <c r="V24" s="1683"/>
      <c r="W24" s="2145" t="str">
        <f>VLOOKUP(B1,'ZIP-78 1'!A1:BM4,22,FALSE)</f>
        <v>Ilość [szt.]</v>
      </c>
      <c r="X24" s="2145"/>
      <c r="Y24" s="2145"/>
      <c r="Z24" s="2145"/>
      <c r="AA24" s="2145"/>
      <c r="AB24" s="2145"/>
      <c r="AC24" s="2145" t="str">
        <f>VLOOKUP(B1,'ZIP-78 1'!A1:BM4,23,FALSE)</f>
        <v>Cena jed. [zł]</v>
      </c>
      <c r="AD24" s="2145"/>
      <c r="AE24" s="2145"/>
      <c r="AF24" s="2145"/>
      <c r="AG24" s="2145"/>
      <c r="AH24" s="2145"/>
      <c r="AI24" s="2145" t="str">
        <f>VLOOKUP(B1,'ZIP-78 1'!A1:BM4,24,FALSE)</f>
        <v>Cena netto [zł]</v>
      </c>
      <c r="AJ24" s="2145"/>
      <c r="AK24" s="2145"/>
      <c r="AL24" s="2145"/>
      <c r="AM24" s="2146"/>
    </row>
    <row r="25" spans="2:71" ht="23.25" customHeight="1">
      <c r="B25" s="245">
        <v>1</v>
      </c>
      <c r="C25" s="1690"/>
      <c r="D25" s="1691"/>
      <c r="E25" s="1691"/>
      <c r="F25" s="1691"/>
      <c r="G25" s="1691"/>
      <c r="H25" s="1691"/>
      <c r="I25" s="1691"/>
      <c r="J25" s="1691"/>
      <c r="K25" s="1691"/>
      <c r="L25" s="1691"/>
      <c r="M25" s="1691"/>
      <c r="N25" s="1691"/>
      <c r="O25" s="1691"/>
      <c r="P25" s="1691"/>
      <c r="Q25" s="1691"/>
      <c r="R25" s="1691"/>
      <c r="S25" s="1691"/>
      <c r="T25" s="1691"/>
      <c r="U25" s="1691"/>
      <c r="V25" s="2147"/>
      <c r="W25" s="2148"/>
      <c r="X25" s="2148"/>
      <c r="Y25" s="2148"/>
      <c r="Z25" s="2148"/>
      <c r="AA25" s="2148"/>
      <c r="AB25" s="2148"/>
      <c r="AC25" s="1690"/>
      <c r="AD25" s="1691"/>
      <c r="AE25" s="1691"/>
      <c r="AF25" s="1691"/>
      <c r="AG25" s="1691"/>
      <c r="AH25" s="2147"/>
      <c r="AI25" s="1684"/>
      <c r="AJ25" s="1685"/>
      <c r="AK25" s="1685"/>
      <c r="AL25" s="1685"/>
      <c r="AM25" s="1686"/>
    </row>
    <row r="26" spans="2:71" ht="24" customHeight="1">
      <c r="B26" s="214">
        <v>2</v>
      </c>
      <c r="C26" s="1692"/>
      <c r="D26" s="1693"/>
      <c r="E26" s="1693"/>
      <c r="F26" s="1693"/>
      <c r="G26" s="1693"/>
      <c r="H26" s="1693"/>
      <c r="I26" s="1693"/>
      <c r="J26" s="1693"/>
      <c r="K26" s="1693"/>
      <c r="L26" s="1693"/>
      <c r="M26" s="1693"/>
      <c r="N26" s="1693"/>
      <c r="O26" s="1693"/>
      <c r="P26" s="1693"/>
      <c r="Q26" s="1693"/>
      <c r="R26" s="1693"/>
      <c r="S26" s="1693"/>
      <c r="T26" s="1693"/>
      <c r="U26" s="1693"/>
      <c r="V26" s="2138"/>
      <c r="W26" s="2139"/>
      <c r="X26" s="2139"/>
      <c r="Y26" s="2139"/>
      <c r="Z26" s="2139"/>
      <c r="AA26" s="2139"/>
      <c r="AB26" s="2139"/>
      <c r="AC26" s="1692"/>
      <c r="AD26" s="1693"/>
      <c r="AE26" s="1693"/>
      <c r="AF26" s="1693"/>
      <c r="AG26" s="1693"/>
      <c r="AH26" s="2138"/>
      <c r="AI26" s="1687"/>
      <c r="AJ26" s="1688"/>
      <c r="AK26" s="1688"/>
      <c r="AL26" s="1688"/>
      <c r="AM26" s="1689"/>
    </row>
    <row r="27" spans="2:71" ht="23.25" customHeight="1" thickBot="1">
      <c r="B27" s="268">
        <v>3</v>
      </c>
      <c r="C27" s="2152"/>
      <c r="D27" s="2153"/>
      <c r="E27" s="2153"/>
      <c r="F27" s="2153"/>
      <c r="G27" s="2153"/>
      <c r="H27" s="2153"/>
      <c r="I27" s="2153"/>
      <c r="J27" s="2153"/>
      <c r="K27" s="2153"/>
      <c r="L27" s="2153"/>
      <c r="M27" s="2153"/>
      <c r="N27" s="2153"/>
      <c r="O27" s="2153"/>
      <c r="P27" s="2153"/>
      <c r="Q27" s="2153"/>
      <c r="R27" s="2153"/>
      <c r="S27" s="2153"/>
      <c r="T27" s="2153"/>
      <c r="U27" s="2153"/>
      <c r="V27" s="2154"/>
      <c r="W27" s="2155"/>
      <c r="X27" s="2155"/>
      <c r="Y27" s="2155"/>
      <c r="Z27" s="2155"/>
      <c r="AA27" s="2155"/>
      <c r="AB27" s="2155"/>
      <c r="AC27" s="2152"/>
      <c r="AD27" s="2153"/>
      <c r="AE27" s="2153"/>
      <c r="AF27" s="2153"/>
      <c r="AG27" s="2153"/>
      <c r="AH27" s="2154"/>
      <c r="AI27" s="2156"/>
      <c r="AJ27" s="2157"/>
      <c r="AK27" s="2157"/>
      <c r="AL27" s="2157"/>
      <c r="AM27" s="2158"/>
      <c r="AN27" s="163"/>
      <c r="AO27" s="163"/>
    </row>
    <row r="28" spans="2:71" ht="15" customHeight="1" thickBot="1">
      <c r="B28" s="1648" t="str">
        <f>VLOOKUP(B1,'ZIP-78 1'!A1:BM4,25,FALSE)</f>
        <v>Uwagi (wpisz wszelkie dodatkowe informacje i szczegóły):</v>
      </c>
      <c r="C28" s="1649"/>
      <c r="D28" s="1649"/>
      <c r="E28" s="1649"/>
      <c r="F28" s="1649"/>
      <c r="G28" s="1649"/>
      <c r="H28" s="1649"/>
      <c r="I28" s="1649"/>
      <c r="J28" s="1649"/>
      <c r="K28" s="1649"/>
      <c r="L28" s="1649"/>
      <c r="M28" s="1649"/>
      <c r="N28" s="1649"/>
      <c r="O28" s="1649"/>
      <c r="P28" s="1649"/>
      <c r="Q28" s="1649"/>
      <c r="R28" s="1649"/>
      <c r="S28" s="1649"/>
      <c r="T28" s="1649"/>
      <c r="U28" s="1649"/>
      <c r="V28" s="1649"/>
      <c r="W28" s="1649"/>
      <c r="X28" s="1649"/>
      <c r="Y28" s="1649"/>
      <c r="Z28" s="1649"/>
      <c r="AA28" s="1649"/>
      <c r="AB28" s="1649"/>
      <c r="AC28" s="1649"/>
      <c r="AD28" s="1649"/>
      <c r="AE28" s="1649"/>
      <c r="AF28" s="1649"/>
      <c r="AG28" s="1649"/>
      <c r="AH28" s="1649"/>
      <c r="AI28" s="1649"/>
      <c r="AJ28" s="1649"/>
      <c r="AK28" s="1649"/>
      <c r="AL28" s="1649"/>
      <c r="AM28" s="1650"/>
      <c r="AN28" s="163"/>
      <c r="AO28" s="163"/>
    </row>
    <row r="29" spans="2:71" ht="15" customHeight="1">
      <c r="B29" s="2132"/>
      <c r="C29" s="2133"/>
      <c r="D29" s="2133"/>
      <c r="E29" s="2133"/>
      <c r="F29" s="2133"/>
      <c r="G29" s="2133"/>
      <c r="H29" s="2133"/>
      <c r="I29" s="2133"/>
      <c r="J29" s="2133"/>
      <c r="K29" s="2133"/>
      <c r="L29" s="2133"/>
      <c r="M29" s="2133"/>
      <c r="N29" s="2133"/>
      <c r="O29" s="2133"/>
      <c r="P29" s="2133"/>
      <c r="Q29" s="2133"/>
      <c r="R29" s="2133"/>
      <c r="S29" s="2133"/>
      <c r="T29" s="2133"/>
      <c r="U29" s="2133"/>
      <c r="V29" s="2133"/>
      <c r="W29" s="2133"/>
      <c r="X29" s="2133"/>
      <c r="Y29" s="2133"/>
      <c r="Z29" s="2133"/>
      <c r="AA29" s="2133"/>
      <c r="AB29" s="2133"/>
      <c r="AC29" s="2133"/>
      <c r="AD29" s="2133"/>
      <c r="AE29" s="2133"/>
      <c r="AF29" s="2133"/>
      <c r="AG29" s="2133"/>
      <c r="AH29" s="2133"/>
      <c r="AI29" s="2133"/>
      <c r="AJ29" s="2133"/>
      <c r="AK29" s="2133"/>
      <c r="AL29" s="2133"/>
      <c r="AM29" s="2134"/>
      <c r="AN29" s="163"/>
      <c r="AO29" s="163"/>
      <c r="BS29" s="263"/>
    </row>
    <row r="30" spans="2:71" ht="14.25" customHeight="1">
      <c r="B30" s="2132"/>
      <c r="C30" s="2133"/>
      <c r="D30" s="2133"/>
      <c r="E30" s="2133"/>
      <c r="F30" s="2133"/>
      <c r="G30" s="2133"/>
      <c r="H30" s="2133"/>
      <c r="I30" s="2133"/>
      <c r="J30" s="2133"/>
      <c r="K30" s="2133"/>
      <c r="L30" s="2133"/>
      <c r="M30" s="2133"/>
      <c r="N30" s="2133"/>
      <c r="O30" s="2133"/>
      <c r="P30" s="2133"/>
      <c r="Q30" s="2133"/>
      <c r="R30" s="2133"/>
      <c r="S30" s="2133"/>
      <c r="T30" s="2133"/>
      <c r="U30" s="2133"/>
      <c r="V30" s="2133"/>
      <c r="W30" s="2133"/>
      <c r="X30" s="2133"/>
      <c r="Y30" s="2133"/>
      <c r="Z30" s="2133"/>
      <c r="AA30" s="2133"/>
      <c r="AB30" s="2133"/>
      <c r="AC30" s="2133"/>
      <c r="AD30" s="2133"/>
      <c r="AE30" s="2133"/>
      <c r="AF30" s="2133"/>
      <c r="AG30" s="2133"/>
      <c r="AH30" s="2133"/>
      <c r="AI30" s="2133"/>
      <c r="AJ30" s="2133"/>
      <c r="AK30" s="2133"/>
      <c r="AL30" s="2133"/>
      <c r="AM30" s="2134"/>
      <c r="AN30" s="173"/>
      <c r="AO30" s="251"/>
      <c r="AP30" s="1647"/>
      <c r="AQ30" s="1647"/>
      <c r="AR30" s="1647"/>
      <c r="AS30" s="1647"/>
      <c r="AT30" s="1647"/>
      <c r="AU30" s="1647"/>
      <c r="AV30" s="1647"/>
      <c r="AW30" s="1647"/>
      <c r="AX30" s="1647"/>
      <c r="AY30" s="1647"/>
      <c r="AZ30" s="1647"/>
      <c r="BA30" s="1647"/>
      <c r="BB30" s="1647"/>
      <c r="BC30" s="1647"/>
      <c r="BD30" s="1647"/>
      <c r="BE30" s="1647"/>
      <c r="BF30" s="1647"/>
      <c r="BG30" s="1647"/>
      <c r="BH30" s="1647"/>
      <c r="BI30" s="1647"/>
      <c r="BJ30" s="1647"/>
      <c r="BK30" s="1647"/>
      <c r="BL30" s="1647"/>
      <c r="BM30" s="1647"/>
      <c r="BN30" s="1647"/>
      <c r="BO30" s="1647"/>
      <c r="BP30" s="1647"/>
      <c r="BQ30" s="1647"/>
    </row>
    <row r="31" spans="2:71" ht="10.5" customHeight="1">
      <c r="B31" s="2132"/>
      <c r="C31" s="2133"/>
      <c r="D31" s="2133"/>
      <c r="E31" s="2133"/>
      <c r="F31" s="2133"/>
      <c r="G31" s="2133"/>
      <c r="H31" s="2133"/>
      <c r="I31" s="2133"/>
      <c r="J31" s="2133"/>
      <c r="K31" s="2133"/>
      <c r="L31" s="2133"/>
      <c r="M31" s="2133"/>
      <c r="N31" s="2133"/>
      <c r="O31" s="2133"/>
      <c r="P31" s="2133"/>
      <c r="Q31" s="2133"/>
      <c r="R31" s="2133"/>
      <c r="S31" s="2133"/>
      <c r="T31" s="2133"/>
      <c r="U31" s="2133"/>
      <c r="V31" s="2133"/>
      <c r="W31" s="2133"/>
      <c r="X31" s="2133"/>
      <c r="Y31" s="2133"/>
      <c r="Z31" s="2133"/>
      <c r="AA31" s="2133"/>
      <c r="AB31" s="2133"/>
      <c r="AC31" s="2133"/>
      <c r="AD31" s="2133"/>
      <c r="AE31" s="2133"/>
      <c r="AF31" s="2133"/>
      <c r="AG31" s="2133"/>
      <c r="AH31" s="2133"/>
      <c r="AI31" s="2133"/>
      <c r="AJ31" s="2133"/>
      <c r="AK31" s="2133"/>
      <c r="AL31" s="2133"/>
      <c r="AM31" s="2134"/>
      <c r="AN31" s="173"/>
      <c r="AO31" s="252"/>
      <c r="AP31" s="1647"/>
      <c r="AQ31" s="1647"/>
      <c r="AR31" s="1647"/>
      <c r="AS31" s="1647"/>
      <c r="AT31" s="1647"/>
      <c r="AU31" s="1647"/>
      <c r="AV31" s="1647"/>
      <c r="AW31" s="1647"/>
      <c r="AX31" s="1647"/>
      <c r="AY31" s="1647"/>
      <c r="AZ31" s="1647"/>
      <c r="BA31" s="1647"/>
      <c r="BB31" s="1647"/>
      <c r="BC31" s="1647"/>
      <c r="BD31" s="1647"/>
      <c r="BE31" s="1647"/>
      <c r="BF31" s="1647"/>
      <c r="BG31" s="1647"/>
      <c r="BH31" s="1647"/>
      <c r="BI31" s="1647"/>
      <c r="BJ31" s="1647"/>
      <c r="BK31" s="1647"/>
      <c r="BL31" s="1647"/>
      <c r="BM31" s="1647"/>
      <c r="BN31" s="1647"/>
      <c r="BO31" s="1647"/>
      <c r="BP31" s="1647"/>
      <c r="BQ31" s="1647"/>
    </row>
    <row r="32" spans="2:71" ht="7.5" customHeight="1">
      <c r="B32" s="2132"/>
      <c r="C32" s="2133"/>
      <c r="D32" s="2133"/>
      <c r="E32" s="2133"/>
      <c r="F32" s="2133"/>
      <c r="G32" s="2133"/>
      <c r="H32" s="2133"/>
      <c r="I32" s="2133"/>
      <c r="J32" s="2133"/>
      <c r="K32" s="2133"/>
      <c r="L32" s="2133"/>
      <c r="M32" s="2133"/>
      <c r="N32" s="2133"/>
      <c r="O32" s="2133"/>
      <c r="P32" s="2133"/>
      <c r="Q32" s="2133"/>
      <c r="R32" s="2133"/>
      <c r="S32" s="2133"/>
      <c r="T32" s="2133"/>
      <c r="U32" s="2133"/>
      <c r="V32" s="2133"/>
      <c r="W32" s="2133"/>
      <c r="X32" s="2133"/>
      <c r="Y32" s="2133"/>
      <c r="Z32" s="2133"/>
      <c r="AA32" s="2133"/>
      <c r="AB32" s="2133"/>
      <c r="AC32" s="2133"/>
      <c r="AD32" s="2133"/>
      <c r="AE32" s="2133"/>
      <c r="AF32" s="2133"/>
      <c r="AG32" s="2133"/>
      <c r="AH32" s="2133"/>
      <c r="AI32" s="2133"/>
      <c r="AJ32" s="2133"/>
      <c r="AK32" s="2133"/>
      <c r="AL32" s="2133"/>
      <c r="AM32" s="2134"/>
      <c r="AN32" s="172"/>
      <c r="AO32" s="253"/>
      <c r="AP32" s="1647"/>
      <c r="AQ32" s="1647"/>
      <c r="AR32" s="1647"/>
      <c r="AS32" s="1647"/>
      <c r="AT32" s="1647"/>
      <c r="AU32" s="1647"/>
      <c r="AV32" s="1647"/>
      <c r="AW32" s="1647"/>
      <c r="AX32" s="1647"/>
      <c r="AY32" s="1647"/>
      <c r="AZ32" s="1647"/>
      <c r="BA32" s="1647"/>
      <c r="BB32" s="1647"/>
      <c r="BC32" s="1647"/>
      <c r="BD32" s="1647"/>
      <c r="BE32" s="1647"/>
      <c r="BF32" s="1647"/>
      <c r="BG32" s="1647"/>
      <c r="BH32" s="1647"/>
      <c r="BI32" s="1647"/>
      <c r="BJ32" s="1647"/>
      <c r="BK32" s="1647"/>
      <c r="BL32" s="1647"/>
      <c r="BM32" s="1647"/>
      <c r="BN32" s="1647"/>
      <c r="BO32" s="1647"/>
      <c r="BP32" s="1647"/>
      <c r="BQ32" s="1647"/>
    </row>
    <row r="33" spans="2:69" ht="8.25" customHeight="1">
      <c r="B33" s="2132"/>
      <c r="C33" s="2133"/>
      <c r="D33" s="2133"/>
      <c r="E33" s="2133"/>
      <c r="F33" s="2133"/>
      <c r="G33" s="2133"/>
      <c r="H33" s="2133"/>
      <c r="I33" s="2133"/>
      <c r="J33" s="2133"/>
      <c r="K33" s="2133"/>
      <c r="L33" s="2133"/>
      <c r="M33" s="2133"/>
      <c r="N33" s="2133"/>
      <c r="O33" s="2133"/>
      <c r="P33" s="2133"/>
      <c r="Q33" s="2133"/>
      <c r="R33" s="2133"/>
      <c r="S33" s="2133"/>
      <c r="T33" s="2133"/>
      <c r="U33" s="2133"/>
      <c r="V33" s="2133"/>
      <c r="W33" s="2133"/>
      <c r="X33" s="2133"/>
      <c r="Y33" s="2133"/>
      <c r="Z33" s="2133"/>
      <c r="AA33" s="2133"/>
      <c r="AB33" s="2133"/>
      <c r="AC33" s="2133"/>
      <c r="AD33" s="2133"/>
      <c r="AE33" s="2133"/>
      <c r="AF33" s="2133"/>
      <c r="AG33" s="2133"/>
      <c r="AH33" s="2133"/>
      <c r="AI33" s="2133"/>
      <c r="AJ33" s="2133"/>
      <c r="AK33" s="2133"/>
      <c r="AL33" s="2133"/>
      <c r="AM33" s="2134"/>
      <c r="AN33" s="172"/>
      <c r="AO33" s="253"/>
      <c r="AP33" s="1647"/>
      <c r="AQ33" s="1647"/>
      <c r="AR33" s="1647"/>
      <c r="AS33" s="1647"/>
      <c r="AT33" s="1647"/>
      <c r="AU33" s="1647"/>
      <c r="AV33" s="1647"/>
      <c r="AW33" s="1647"/>
      <c r="AX33" s="1647"/>
      <c r="AY33" s="1647"/>
      <c r="AZ33" s="1647"/>
      <c r="BA33" s="1647"/>
      <c r="BB33" s="1647"/>
      <c r="BC33" s="1647"/>
      <c r="BD33" s="1647"/>
      <c r="BE33" s="1647"/>
      <c r="BF33" s="1647"/>
      <c r="BG33" s="1647"/>
      <c r="BH33" s="1647"/>
      <c r="BI33" s="1647"/>
      <c r="BJ33" s="1647"/>
      <c r="BK33" s="1647"/>
      <c r="BL33" s="1647"/>
      <c r="BM33" s="1647"/>
      <c r="BN33" s="1647"/>
      <c r="BO33" s="1647"/>
      <c r="BP33" s="1647"/>
      <c r="BQ33" s="1647"/>
    </row>
    <row r="34" spans="2:69" ht="6.75" customHeight="1">
      <c r="B34" s="2132"/>
      <c r="C34" s="2133"/>
      <c r="D34" s="2133"/>
      <c r="E34" s="2133"/>
      <c r="F34" s="2133"/>
      <c r="G34" s="2133"/>
      <c r="H34" s="2133"/>
      <c r="I34" s="2133"/>
      <c r="J34" s="2133"/>
      <c r="K34" s="2133"/>
      <c r="L34" s="2133"/>
      <c r="M34" s="2133"/>
      <c r="N34" s="2133"/>
      <c r="O34" s="2133"/>
      <c r="P34" s="2133"/>
      <c r="Q34" s="2133"/>
      <c r="R34" s="2133"/>
      <c r="S34" s="2133"/>
      <c r="T34" s="2133"/>
      <c r="U34" s="2133"/>
      <c r="V34" s="2133"/>
      <c r="W34" s="2133"/>
      <c r="X34" s="2133"/>
      <c r="Y34" s="2133"/>
      <c r="Z34" s="2133"/>
      <c r="AA34" s="2133"/>
      <c r="AB34" s="2133"/>
      <c r="AC34" s="2133"/>
      <c r="AD34" s="2133"/>
      <c r="AE34" s="2133"/>
      <c r="AF34" s="2133"/>
      <c r="AG34" s="2133"/>
      <c r="AH34" s="2133"/>
      <c r="AI34" s="2133"/>
      <c r="AJ34" s="2133"/>
      <c r="AK34" s="2133"/>
      <c r="AL34" s="2133"/>
      <c r="AM34" s="2134"/>
      <c r="AN34" s="172"/>
      <c r="AO34" s="253"/>
      <c r="AP34" s="2151"/>
      <c r="AQ34" s="2151"/>
      <c r="AR34" s="2151"/>
      <c r="AS34" s="2151"/>
      <c r="AT34" s="2151"/>
      <c r="AU34" s="2151"/>
      <c r="AV34" s="2151"/>
      <c r="AW34" s="2151"/>
      <c r="AX34" s="2151"/>
      <c r="AY34" s="2151"/>
      <c r="AZ34" s="2151"/>
      <c r="BA34" s="2151"/>
      <c r="BB34" s="2151"/>
      <c r="BC34" s="2151"/>
      <c r="BD34" s="2151"/>
      <c r="BE34" s="2151"/>
      <c r="BF34" s="2151"/>
      <c r="BG34" s="2151"/>
      <c r="BH34" s="2151"/>
      <c r="BI34" s="2151"/>
      <c r="BJ34" s="2151"/>
      <c r="BK34" s="2151"/>
      <c r="BL34" s="2151"/>
      <c r="BM34" s="2151"/>
      <c r="BN34" s="2151"/>
      <c r="BO34" s="2151"/>
      <c r="BP34" s="2151"/>
      <c r="BQ34" s="2151"/>
    </row>
    <row r="35" spans="2:69" ht="5.25" customHeight="1" thickBot="1">
      <c r="B35" s="2135"/>
      <c r="C35" s="2136"/>
      <c r="D35" s="2136"/>
      <c r="E35" s="2136"/>
      <c r="F35" s="2136"/>
      <c r="G35" s="2136"/>
      <c r="H35" s="2136"/>
      <c r="I35" s="2136"/>
      <c r="J35" s="2136"/>
      <c r="K35" s="2136"/>
      <c r="L35" s="2136"/>
      <c r="M35" s="2136"/>
      <c r="N35" s="2136"/>
      <c r="O35" s="2136"/>
      <c r="P35" s="2136"/>
      <c r="Q35" s="2136"/>
      <c r="R35" s="2136"/>
      <c r="S35" s="2136"/>
      <c r="T35" s="2136"/>
      <c r="U35" s="2136"/>
      <c r="V35" s="2136"/>
      <c r="W35" s="2136"/>
      <c r="X35" s="2136"/>
      <c r="Y35" s="2136"/>
      <c r="Z35" s="2136"/>
      <c r="AA35" s="2136"/>
      <c r="AB35" s="2136"/>
      <c r="AC35" s="2136"/>
      <c r="AD35" s="2136"/>
      <c r="AE35" s="2136"/>
      <c r="AF35" s="2136"/>
      <c r="AG35" s="2136"/>
      <c r="AH35" s="2136"/>
      <c r="AI35" s="2136"/>
      <c r="AJ35" s="2136"/>
      <c r="AK35" s="2136"/>
      <c r="AL35" s="2136"/>
      <c r="AM35" s="2137"/>
      <c r="AN35" s="172"/>
    </row>
    <row r="36" spans="2:69" ht="15" customHeight="1" thickBot="1">
      <c r="B36" s="1136" t="s">
        <v>135</v>
      </c>
      <c r="C36" s="2149" t="str">
        <f>VLOOKUP(B1,'ZIP-78 1'!A1:BM4,27,FALSE)</f>
        <v>Legenda:</v>
      </c>
      <c r="D36" s="2149"/>
      <c r="E36" s="2149"/>
      <c r="F36" s="2149"/>
      <c r="G36" s="2149"/>
      <c r="H36" s="2149"/>
      <c r="I36" s="2149"/>
      <c r="J36" s="2149"/>
      <c r="K36" s="2149"/>
      <c r="L36" s="2149"/>
      <c r="M36" s="2149"/>
      <c r="N36" s="2149"/>
      <c r="O36" s="2149"/>
      <c r="P36" s="2149"/>
      <c r="Q36" s="2149"/>
      <c r="R36" s="2149"/>
      <c r="S36" s="2149"/>
      <c r="T36" s="2149"/>
      <c r="U36" s="2149"/>
      <c r="V36" s="2149"/>
      <c r="W36" s="2149"/>
      <c r="X36" s="2149"/>
      <c r="Y36" s="2149"/>
      <c r="Z36" s="2149"/>
      <c r="AA36" s="2149"/>
      <c r="AB36" s="2149"/>
      <c r="AC36" s="2149"/>
      <c r="AD36" s="2150"/>
      <c r="AE36" s="2114" t="str">
        <f>VLOOKUP(B1,'ZIP-78 1'!A1:BM4,28,FALSE)</f>
        <v>Przód i tył rolety</v>
      </c>
      <c r="AF36" s="2115"/>
      <c r="AG36" s="2115"/>
      <c r="AH36" s="2115"/>
      <c r="AI36" s="2115"/>
      <c r="AJ36" s="2115"/>
      <c r="AK36" s="2115"/>
      <c r="AL36" s="2115"/>
      <c r="AM36" s="2116"/>
      <c r="AN36" s="172"/>
    </row>
    <row r="37" spans="2:69" ht="12.75" customHeight="1">
      <c r="B37" s="2098">
        <v>4</v>
      </c>
      <c r="C37" s="2100" t="str">
        <f>VLOOKUP(B1,'ZIP-78 1'!A1:BM4,26,FALSE)</f>
        <v>Strona, po której znajduje się silnik: L-lewa, P-prawa (patrząc na przód rolety, standardowe wyjście kabla od tyłu)</v>
      </c>
      <c r="D37" s="2101"/>
      <c r="E37" s="2101"/>
      <c r="F37" s="2101"/>
      <c r="G37" s="2101"/>
      <c r="H37" s="2101"/>
      <c r="I37" s="2101"/>
      <c r="J37" s="2101"/>
      <c r="K37" s="2101"/>
      <c r="L37" s="2101"/>
      <c r="M37" s="2101"/>
      <c r="N37" s="2101"/>
      <c r="O37" s="2101"/>
      <c r="P37" s="2101"/>
      <c r="Q37" s="2101"/>
      <c r="R37" s="2101"/>
      <c r="S37" s="2101"/>
      <c r="T37" s="2101"/>
      <c r="U37" s="2101"/>
      <c r="V37" s="2101"/>
      <c r="W37" s="2101"/>
      <c r="X37" s="2101"/>
      <c r="Y37" s="2101"/>
      <c r="Z37" s="2101"/>
      <c r="AA37" s="2101"/>
      <c r="AB37" s="2101"/>
      <c r="AC37" s="2101"/>
      <c r="AD37" s="2102"/>
      <c r="AE37" s="2117"/>
      <c r="AF37" s="2118"/>
      <c r="AG37" s="2118"/>
      <c r="AH37" s="2118"/>
      <c r="AI37" s="2118"/>
      <c r="AJ37" s="2118"/>
      <c r="AK37" s="2118"/>
      <c r="AL37" s="2118"/>
      <c r="AM37" s="2119"/>
      <c r="AN37" s="172"/>
    </row>
    <row r="38" spans="2:69" ht="15" customHeight="1" thickBot="1">
      <c r="B38" s="2099"/>
      <c r="C38" s="2103"/>
      <c r="D38" s="2104"/>
      <c r="E38" s="2104"/>
      <c r="F38" s="2104"/>
      <c r="G38" s="2104"/>
      <c r="H38" s="2104"/>
      <c r="I38" s="2104"/>
      <c r="J38" s="2104"/>
      <c r="K38" s="2104"/>
      <c r="L38" s="2104"/>
      <c r="M38" s="2104"/>
      <c r="N38" s="2104"/>
      <c r="O38" s="2104"/>
      <c r="P38" s="2104"/>
      <c r="Q38" s="2104"/>
      <c r="R38" s="2104"/>
      <c r="S38" s="2104"/>
      <c r="T38" s="2104"/>
      <c r="U38" s="2104"/>
      <c r="V38" s="2104"/>
      <c r="W38" s="2104"/>
      <c r="X38" s="2104"/>
      <c r="Y38" s="2104"/>
      <c r="Z38" s="2104"/>
      <c r="AA38" s="2104"/>
      <c r="AB38" s="2104"/>
      <c r="AC38" s="2104"/>
      <c r="AD38" s="2105"/>
      <c r="AE38" s="2120"/>
      <c r="AF38" s="2121"/>
      <c r="AG38" s="2121"/>
      <c r="AH38" s="2121"/>
      <c r="AI38" s="2121"/>
      <c r="AJ38" s="2121"/>
      <c r="AK38" s="2121"/>
      <c r="AL38" s="2121"/>
      <c r="AM38" s="2122"/>
      <c r="AN38" s="167"/>
    </row>
    <row r="39" spans="2:69" ht="12.75" customHeight="1">
      <c r="B39" s="2112">
        <v>7</v>
      </c>
      <c r="C39" s="2106" t="str">
        <f>VLOOKUP(B1,'ZIP-78 1'!A1:BM4,29,FALSE)</f>
        <v>Powierzchnia wystawiona na działanie promieni słonecznych (A lub B)</v>
      </c>
      <c r="D39" s="2107"/>
      <c r="E39" s="2107"/>
      <c r="F39" s="2107"/>
      <c r="G39" s="2107"/>
      <c r="H39" s="2107"/>
      <c r="I39" s="2107"/>
      <c r="J39" s="2107"/>
      <c r="K39" s="2107"/>
      <c r="L39" s="2107"/>
      <c r="M39" s="2107"/>
      <c r="N39" s="2107"/>
      <c r="O39" s="2107"/>
      <c r="P39" s="2107"/>
      <c r="Q39" s="2107"/>
      <c r="R39" s="2107"/>
      <c r="S39" s="2107"/>
      <c r="T39" s="2107"/>
      <c r="U39" s="2107"/>
      <c r="V39" s="2107"/>
      <c r="W39" s="2107"/>
      <c r="X39" s="2107"/>
      <c r="Y39" s="2107"/>
      <c r="Z39" s="2107"/>
      <c r="AA39" s="2107"/>
      <c r="AB39" s="2107"/>
      <c r="AC39" s="2107"/>
      <c r="AD39" s="2108"/>
      <c r="AE39" s="2123"/>
      <c r="AF39" s="2124"/>
      <c r="AG39" s="2124"/>
      <c r="AH39" s="2124"/>
      <c r="AI39" s="2124"/>
      <c r="AJ39" s="2124"/>
      <c r="AK39" s="2124"/>
      <c r="AL39" s="2124"/>
      <c r="AM39" s="2125"/>
      <c r="AN39" s="167"/>
    </row>
    <row r="40" spans="2:69" ht="12.75" customHeight="1">
      <c r="B40" s="2113"/>
      <c r="C40" s="2109"/>
      <c r="D40" s="2110"/>
      <c r="E40" s="2110"/>
      <c r="F40" s="2110"/>
      <c r="G40" s="2110"/>
      <c r="H40" s="2110"/>
      <c r="I40" s="2110"/>
      <c r="J40" s="2110"/>
      <c r="K40" s="2110"/>
      <c r="L40" s="2110"/>
      <c r="M40" s="2110"/>
      <c r="N40" s="2110"/>
      <c r="O40" s="2110"/>
      <c r="P40" s="2110"/>
      <c r="Q40" s="2110"/>
      <c r="R40" s="2110"/>
      <c r="S40" s="2110"/>
      <c r="T40" s="2110"/>
      <c r="U40" s="2110"/>
      <c r="V40" s="2110"/>
      <c r="W40" s="2110"/>
      <c r="X40" s="2110"/>
      <c r="Y40" s="2110"/>
      <c r="Z40" s="2110"/>
      <c r="AA40" s="2110"/>
      <c r="AB40" s="2110"/>
      <c r="AC40" s="2110"/>
      <c r="AD40" s="2111"/>
      <c r="AE40" s="2123"/>
      <c r="AF40" s="2124"/>
      <c r="AG40" s="2124"/>
      <c r="AH40" s="2124"/>
      <c r="AI40" s="2124"/>
      <c r="AJ40" s="2124"/>
      <c r="AK40" s="2124"/>
      <c r="AL40" s="2124"/>
      <c r="AM40" s="2125"/>
      <c r="AN40" s="167"/>
    </row>
    <row r="41" spans="2:69" ht="12.75" customHeight="1">
      <c r="B41" s="2177">
        <v>8</v>
      </c>
      <c r="C41" s="2106" t="str">
        <f>VLOOKUP(B1,'ZIP-78 1'!A1:BM4,30,FALSE)</f>
        <v>Kolor konstrukcji: B-biały (RAL 9016), S-srebrny (RAL 9006), U- antracyt struktura (RAL 7016), D-antracyt struktura (DB 703), K-kremowy (RAL 1013), I- inny</v>
      </c>
      <c r="D41" s="2107"/>
      <c r="E41" s="2107"/>
      <c r="F41" s="2107"/>
      <c r="G41" s="2107"/>
      <c r="H41" s="2107"/>
      <c r="I41" s="2107"/>
      <c r="J41" s="2107"/>
      <c r="K41" s="2107"/>
      <c r="L41" s="2107"/>
      <c r="M41" s="2107"/>
      <c r="N41" s="2107"/>
      <c r="O41" s="2107"/>
      <c r="P41" s="2107"/>
      <c r="Q41" s="2107"/>
      <c r="R41" s="2107"/>
      <c r="S41" s="2107"/>
      <c r="T41" s="2107"/>
      <c r="U41" s="2107"/>
      <c r="V41" s="2107"/>
      <c r="W41" s="2107"/>
      <c r="X41" s="2107"/>
      <c r="Y41" s="2107"/>
      <c r="Z41" s="2107"/>
      <c r="AA41" s="2107"/>
      <c r="AB41" s="2107"/>
      <c r="AC41" s="2107"/>
      <c r="AD41" s="2108"/>
      <c r="AE41" s="2123"/>
      <c r="AF41" s="2124"/>
      <c r="AG41" s="2124"/>
      <c r="AH41" s="2124"/>
      <c r="AI41" s="2124"/>
      <c r="AJ41" s="2124"/>
      <c r="AK41" s="2124"/>
      <c r="AL41" s="2124"/>
      <c r="AM41" s="2125"/>
      <c r="AN41" s="167"/>
    </row>
    <row r="42" spans="2:69" ht="27.75" customHeight="1">
      <c r="B42" s="2099"/>
      <c r="C42" s="2109"/>
      <c r="D42" s="2110"/>
      <c r="E42" s="2110"/>
      <c r="F42" s="2110"/>
      <c r="G42" s="2110"/>
      <c r="H42" s="2110"/>
      <c r="I42" s="2110"/>
      <c r="J42" s="2110"/>
      <c r="K42" s="2110"/>
      <c r="L42" s="2110"/>
      <c r="M42" s="2110"/>
      <c r="N42" s="2110"/>
      <c r="O42" s="2110"/>
      <c r="P42" s="2110"/>
      <c r="Q42" s="2110"/>
      <c r="R42" s="2110"/>
      <c r="S42" s="2110"/>
      <c r="T42" s="2110"/>
      <c r="U42" s="2110"/>
      <c r="V42" s="2110"/>
      <c r="W42" s="2110"/>
      <c r="X42" s="2110"/>
      <c r="Y42" s="2110"/>
      <c r="Z42" s="2110"/>
      <c r="AA42" s="2110"/>
      <c r="AB42" s="2110"/>
      <c r="AC42" s="2110"/>
      <c r="AD42" s="2111"/>
      <c r="AE42" s="2123"/>
      <c r="AF42" s="2124"/>
      <c r="AG42" s="2124"/>
      <c r="AH42" s="2124"/>
      <c r="AI42" s="2124"/>
      <c r="AJ42" s="2124"/>
      <c r="AK42" s="2124"/>
      <c r="AL42" s="2124"/>
      <c r="AM42" s="2125"/>
      <c r="AN42" s="253"/>
      <c r="AO42" s="2151"/>
      <c r="AP42" s="2151"/>
      <c r="AQ42" s="2151"/>
      <c r="AR42" s="2151"/>
      <c r="AS42" s="2151"/>
      <c r="AT42" s="2151"/>
      <c r="AU42" s="2151"/>
      <c r="AV42" s="2151"/>
      <c r="AW42" s="2151"/>
      <c r="AX42" s="2151"/>
      <c r="AY42" s="2151"/>
      <c r="AZ42" s="2151"/>
      <c r="BA42" s="2151"/>
      <c r="BB42" s="2151"/>
      <c r="BC42" s="2151"/>
      <c r="BD42" s="2151"/>
      <c r="BE42" s="2151"/>
      <c r="BF42" s="2151"/>
      <c r="BG42" s="2151"/>
      <c r="BH42" s="2151"/>
      <c r="BI42" s="2151"/>
      <c r="BJ42" s="2151"/>
      <c r="BK42" s="2151"/>
      <c r="BL42" s="2151"/>
      <c r="BM42" s="2151"/>
      <c r="BN42" s="2151"/>
      <c r="BO42" s="2151"/>
      <c r="BP42" s="2151"/>
    </row>
    <row r="43" spans="2:69" ht="24" customHeight="1">
      <c r="B43" s="2112">
        <v>9</v>
      </c>
      <c r="C43" s="2191" t="str">
        <f>VLOOKUP(B1,'ZIP-78 1'!A1:BM4,31,FALSE)</f>
        <v>Miejsce montażu rolety: W- wewnątrz pomieszczenia, Z- na zewnątrz, F- front pergoli, B- bok pergoli, S- specjalne (opisz jakie) + dołącz rysunek</v>
      </c>
      <c r="D43" s="2192"/>
      <c r="E43" s="2192"/>
      <c r="F43" s="2192"/>
      <c r="G43" s="2192"/>
      <c r="H43" s="2192"/>
      <c r="I43" s="2192"/>
      <c r="J43" s="2192"/>
      <c r="K43" s="2192"/>
      <c r="L43" s="2192"/>
      <c r="M43" s="2192"/>
      <c r="N43" s="2192"/>
      <c r="O43" s="2192"/>
      <c r="P43" s="2192"/>
      <c r="Q43" s="2192"/>
      <c r="R43" s="2192"/>
      <c r="S43" s="2192"/>
      <c r="T43" s="2192"/>
      <c r="U43" s="2192"/>
      <c r="V43" s="2192"/>
      <c r="W43" s="2192"/>
      <c r="X43" s="2192"/>
      <c r="Y43" s="2192"/>
      <c r="Z43" s="2192"/>
      <c r="AA43" s="2192"/>
      <c r="AB43" s="2192"/>
      <c r="AC43" s="2192"/>
      <c r="AD43" s="2193"/>
      <c r="AE43" s="2123"/>
      <c r="AF43" s="2124"/>
      <c r="AG43" s="2124"/>
      <c r="AH43" s="2124"/>
      <c r="AI43" s="2124"/>
      <c r="AJ43" s="2124"/>
      <c r="AK43" s="2124"/>
      <c r="AL43" s="2124"/>
      <c r="AM43" s="2125"/>
      <c r="AN43" s="167"/>
    </row>
    <row r="44" spans="2:69" ht="17.25" customHeight="1">
      <c r="B44" s="2113"/>
      <c r="C44" s="2194"/>
      <c r="D44" s="2195"/>
      <c r="E44" s="2195"/>
      <c r="F44" s="2195"/>
      <c r="G44" s="2195"/>
      <c r="H44" s="2195"/>
      <c r="I44" s="2195"/>
      <c r="J44" s="2195"/>
      <c r="K44" s="2195"/>
      <c r="L44" s="2195"/>
      <c r="M44" s="2195"/>
      <c r="N44" s="2195"/>
      <c r="O44" s="2195"/>
      <c r="P44" s="2195"/>
      <c r="Q44" s="2195"/>
      <c r="R44" s="2195"/>
      <c r="S44" s="2195"/>
      <c r="T44" s="2195"/>
      <c r="U44" s="2195"/>
      <c r="V44" s="2195"/>
      <c r="W44" s="2195"/>
      <c r="X44" s="2195"/>
      <c r="Y44" s="2195"/>
      <c r="Z44" s="2195"/>
      <c r="AA44" s="2195"/>
      <c r="AB44" s="2195"/>
      <c r="AC44" s="2195"/>
      <c r="AD44" s="2196"/>
      <c r="AE44" s="2123"/>
      <c r="AF44" s="2124"/>
      <c r="AG44" s="2124"/>
      <c r="AH44" s="2124"/>
      <c r="AI44" s="2124"/>
      <c r="AJ44" s="2124"/>
      <c r="AK44" s="2124"/>
      <c r="AL44" s="2124"/>
      <c r="AM44" s="2125"/>
      <c r="AN44" s="163"/>
    </row>
    <row r="45" spans="2:69" ht="13.5" customHeight="1">
      <c r="B45" s="2177">
        <v>11</v>
      </c>
      <c r="C45" s="2106" t="str">
        <f>VLOOKUP(B1,'ZIP-78 1'!A1:BM4,32,FALSE)</f>
        <v>Cena netto [zł] bez dopłat za dodatkowe malowanie lub silniki i sterowanie</v>
      </c>
      <c r="D45" s="2179"/>
      <c r="E45" s="2179"/>
      <c r="F45" s="2179"/>
      <c r="G45" s="2179"/>
      <c r="H45" s="2179"/>
      <c r="I45" s="2179"/>
      <c r="J45" s="2179"/>
      <c r="K45" s="2179"/>
      <c r="L45" s="2179"/>
      <c r="M45" s="2179"/>
      <c r="N45" s="2179"/>
      <c r="O45" s="2179"/>
      <c r="P45" s="2179"/>
      <c r="Q45" s="2179"/>
      <c r="R45" s="2179"/>
      <c r="S45" s="2179"/>
      <c r="T45" s="2179"/>
      <c r="U45" s="2179"/>
      <c r="V45" s="2179"/>
      <c r="W45" s="2179"/>
      <c r="X45" s="2179"/>
      <c r="Y45" s="2179"/>
      <c r="Z45" s="2179"/>
      <c r="AA45" s="2179"/>
      <c r="AB45" s="2179"/>
      <c r="AC45" s="2179"/>
      <c r="AD45" s="2180"/>
      <c r="AE45" s="2123"/>
      <c r="AF45" s="2124"/>
      <c r="AG45" s="2124"/>
      <c r="AH45" s="2124"/>
      <c r="AI45" s="2124"/>
      <c r="AJ45" s="2124"/>
      <c r="AK45" s="2124"/>
      <c r="AL45" s="2124"/>
      <c r="AM45" s="2125"/>
      <c r="AN45" s="253"/>
      <c r="AO45" s="1647"/>
      <c r="AP45" s="1647"/>
      <c r="AQ45" s="1647"/>
      <c r="AR45" s="1647"/>
      <c r="AS45" s="1647"/>
      <c r="AT45" s="1647"/>
      <c r="AU45" s="1647"/>
      <c r="AV45" s="1647"/>
      <c r="AW45" s="1647"/>
      <c r="AX45" s="1647"/>
      <c r="AY45" s="1647"/>
      <c r="AZ45" s="1647"/>
      <c r="BA45" s="1647"/>
      <c r="BB45" s="1647"/>
      <c r="BC45" s="1647"/>
      <c r="BD45" s="1647"/>
      <c r="BE45" s="1647"/>
      <c r="BF45" s="1647"/>
      <c r="BG45" s="1647"/>
      <c r="BH45" s="1647"/>
      <c r="BI45" s="1647"/>
      <c r="BJ45" s="1647"/>
      <c r="BK45" s="1647"/>
      <c r="BL45" s="1647"/>
      <c r="BM45" s="1647"/>
      <c r="BN45" s="1647"/>
      <c r="BO45" s="1647"/>
      <c r="BP45" s="1647"/>
    </row>
    <row r="46" spans="2:69" ht="9.75" customHeight="1">
      <c r="B46" s="2099"/>
      <c r="C46" s="2181"/>
      <c r="D46" s="2182"/>
      <c r="E46" s="2182"/>
      <c r="F46" s="2182"/>
      <c r="G46" s="2182"/>
      <c r="H46" s="2182"/>
      <c r="I46" s="2182"/>
      <c r="J46" s="2182"/>
      <c r="K46" s="2182"/>
      <c r="L46" s="2182"/>
      <c r="M46" s="2182"/>
      <c r="N46" s="2182"/>
      <c r="O46" s="2182"/>
      <c r="P46" s="2182"/>
      <c r="Q46" s="2182"/>
      <c r="R46" s="2182"/>
      <c r="S46" s="2182"/>
      <c r="T46" s="2182"/>
      <c r="U46" s="2182"/>
      <c r="V46" s="2182"/>
      <c r="W46" s="2182"/>
      <c r="X46" s="2182"/>
      <c r="Y46" s="2182"/>
      <c r="Z46" s="2182"/>
      <c r="AA46" s="2182"/>
      <c r="AB46" s="2182"/>
      <c r="AC46" s="2182"/>
      <c r="AD46" s="2183"/>
      <c r="AE46" s="2123"/>
      <c r="AF46" s="2124"/>
      <c r="AG46" s="2124"/>
      <c r="AH46" s="2124"/>
      <c r="AI46" s="2124"/>
      <c r="AJ46" s="2124"/>
      <c r="AK46" s="2124"/>
      <c r="AL46" s="2124"/>
      <c r="AM46" s="2125"/>
      <c r="AN46" s="163"/>
      <c r="AO46" s="163"/>
      <c r="AP46" s="118"/>
      <c r="AQ46" s="118"/>
      <c r="AY46" s="118"/>
      <c r="AZ46" s="118"/>
      <c r="BA46" s="118"/>
    </row>
    <row r="47" spans="2:69" ht="11.25" customHeight="1">
      <c r="B47" s="2112">
        <v>12</v>
      </c>
      <c r="C47" s="2106" t="str">
        <f>VLOOKUP(B1,'ZIP-78 1'!A1:BM4,33,FALSE)</f>
        <v>Urządzenia dodatkowe (np. czujnik, pilot)</v>
      </c>
      <c r="D47" s="2107"/>
      <c r="E47" s="2107"/>
      <c r="F47" s="2107"/>
      <c r="G47" s="2107"/>
      <c r="H47" s="2107"/>
      <c r="I47" s="2107"/>
      <c r="J47" s="2107"/>
      <c r="K47" s="2107"/>
      <c r="L47" s="2107"/>
      <c r="M47" s="2107"/>
      <c r="N47" s="2107"/>
      <c r="O47" s="2107"/>
      <c r="P47" s="2107"/>
      <c r="Q47" s="2107"/>
      <c r="R47" s="2107"/>
      <c r="S47" s="2107"/>
      <c r="T47" s="2107"/>
      <c r="U47" s="2107"/>
      <c r="V47" s="2107"/>
      <c r="W47" s="2107"/>
      <c r="X47" s="2107"/>
      <c r="Y47" s="2107"/>
      <c r="Z47" s="2107"/>
      <c r="AA47" s="2107"/>
      <c r="AB47" s="2107"/>
      <c r="AC47" s="2107"/>
      <c r="AD47" s="2108"/>
      <c r="AE47" s="2123"/>
      <c r="AF47" s="2124"/>
      <c r="AG47" s="2124"/>
      <c r="AH47" s="2124"/>
      <c r="AI47" s="2124"/>
      <c r="AJ47" s="2124"/>
      <c r="AK47" s="2124"/>
      <c r="AL47" s="2124"/>
      <c r="AM47" s="2125"/>
      <c r="AN47" s="163"/>
      <c r="AO47" s="163"/>
      <c r="AP47" s="118"/>
      <c r="AQ47" s="118"/>
      <c r="AY47" s="118"/>
      <c r="AZ47" s="118"/>
      <c r="BA47" s="118"/>
    </row>
    <row r="48" spans="2:69" ht="15" customHeight="1" thickBot="1">
      <c r="B48" s="2178"/>
      <c r="C48" s="2184"/>
      <c r="D48" s="2185"/>
      <c r="E48" s="2185"/>
      <c r="F48" s="2185"/>
      <c r="G48" s="2185"/>
      <c r="H48" s="2185"/>
      <c r="I48" s="2185"/>
      <c r="J48" s="2185"/>
      <c r="K48" s="2185"/>
      <c r="L48" s="2185"/>
      <c r="M48" s="2185"/>
      <c r="N48" s="2185"/>
      <c r="O48" s="2185"/>
      <c r="P48" s="2185"/>
      <c r="Q48" s="2185"/>
      <c r="R48" s="2185"/>
      <c r="S48" s="2185"/>
      <c r="T48" s="2185"/>
      <c r="U48" s="2185"/>
      <c r="V48" s="2185"/>
      <c r="W48" s="2185"/>
      <c r="X48" s="2185"/>
      <c r="Y48" s="2185"/>
      <c r="Z48" s="2185"/>
      <c r="AA48" s="2185"/>
      <c r="AB48" s="2185"/>
      <c r="AC48" s="2185"/>
      <c r="AD48" s="2186"/>
      <c r="AE48" s="2126"/>
      <c r="AF48" s="2127"/>
      <c r="AG48" s="2127"/>
      <c r="AH48" s="2127"/>
      <c r="AI48" s="2127"/>
      <c r="AJ48" s="2127"/>
      <c r="AK48" s="2127"/>
      <c r="AL48" s="2127"/>
      <c r="AM48" s="2128"/>
      <c r="AN48" s="163"/>
      <c r="AO48" s="163"/>
      <c r="AP48" s="118"/>
      <c r="AQ48" s="118"/>
      <c r="AY48" s="118"/>
      <c r="AZ48" s="118"/>
      <c r="BA48" s="118"/>
    </row>
    <row r="49" spans="2:53" ht="6" customHeight="1">
      <c r="B49" s="1003"/>
      <c r="C49" s="1000"/>
      <c r="D49" s="1000"/>
      <c r="E49" s="1000"/>
      <c r="F49" s="1000"/>
      <c r="G49" s="1000"/>
      <c r="H49" s="1000"/>
      <c r="I49" s="1000"/>
      <c r="J49" s="1000"/>
      <c r="K49" s="1000"/>
      <c r="L49" s="1000"/>
      <c r="M49" s="1000"/>
      <c r="N49" s="1000"/>
      <c r="O49" s="1000"/>
      <c r="P49" s="1000"/>
      <c r="Q49" s="1000"/>
      <c r="R49" s="1000"/>
      <c r="S49" s="1000"/>
      <c r="T49" s="1000"/>
      <c r="U49" s="1000"/>
      <c r="V49" s="1000"/>
      <c r="W49" s="1000"/>
      <c r="X49" s="1000"/>
      <c r="Y49" s="1000"/>
      <c r="Z49" s="1000"/>
      <c r="AA49" s="1000"/>
      <c r="AB49" s="1000"/>
      <c r="AC49" s="1000"/>
      <c r="AD49" s="1000"/>
      <c r="AE49" s="998"/>
      <c r="AF49" s="998"/>
      <c r="AG49" s="998"/>
      <c r="AH49" s="998"/>
      <c r="AI49" s="998"/>
      <c r="AJ49" s="998"/>
      <c r="AK49" s="998"/>
      <c r="AL49" s="998"/>
      <c r="AM49" s="999"/>
      <c r="AN49" s="163"/>
      <c r="AO49" s="163"/>
      <c r="AP49" s="118"/>
      <c r="AQ49" s="118"/>
      <c r="AY49" s="118"/>
      <c r="AZ49" s="118"/>
      <c r="BA49" s="118"/>
    </row>
    <row r="50" spans="2:53" ht="13.5">
      <c r="B50" s="86"/>
      <c r="C50" s="2187"/>
      <c r="D50" s="2187"/>
      <c r="E50" s="2187"/>
      <c r="F50" s="2187"/>
      <c r="G50" s="2187"/>
      <c r="H50" s="2187"/>
      <c r="I50" s="140"/>
      <c r="J50" s="2188"/>
      <c r="K50" s="2188"/>
      <c r="L50" s="2188"/>
      <c r="M50" s="2188"/>
      <c r="N50" s="2188"/>
      <c r="O50" s="2188"/>
      <c r="P50" s="2188"/>
      <c r="Q50" s="2188"/>
      <c r="R50" s="88"/>
      <c r="S50" s="2189"/>
      <c r="T50" s="2190"/>
      <c r="U50" s="2190"/>
      <c r="V50" s="2190"/>
      <c r="W50" s="2190"/>
      <c r="X50" s="2190"/>
      <c r="Y50" s="2190"/>
      <c r="Z50" s="2190"/>
      <c r="AA50" s="2190"/>
      <c r="AB50" s="2190"/>
      <c r="AC50" s="104"/>
      <c r="AD50" s="2187"/>
      <c r="AE50" s="2187"/>
      <c r="AF50" s="2187"/>
      <c r="AG50" s="2187"/>
      <c r="AH50" s="2187"/>
      <c r="AI50" s="2187"/>
      <c r="AJ50" s="2187"/>
      <c r="AK50" s="2187"/>
      <c r="AL50" s="2187"/>
      <c r="AM50" s="168"/>
      <c r="AN50" s="163"/>
      <c r="AO50" s="163"/>
      <c r="AP50" s="118"/>
      <c r="AQ50" s="118"/>
      <c r="AZ50" s="118"/>
      <c r="BA50" s="118"/>
    </row>
    <row r="51" spans="2:53" ht="12.95" customHeight="1">
      <c r="B51" s="86"/>
      <c r="C51" s="2187"/>
      <c r="D51" s="2187"/>
      <c r="E51" s="2187"/>
      <c r="F51" s="2187"/>
      <c r="G51" s="2187"/>
      <c r="H51" s="2187"/>
      <c r="I51" s="140"/>
      <c r="J51" s="2188"/>
      <c r="K51" s="2188"/>
      <c r="L51" s="2188"/>
      <c r="M51" s="2188"/>
      <c r="N51" s="2188"/>
      <c r="O51" s="2188"/>
      <c r="P51" s="2188"/>
      <c r="Q51" s="2188"/>
      <c r="R51" s="88"/>
      <c r="S51" s="2190"/>
      <c r="T51" s="2190"/>
      <c r="U51" s="2190"/>
      <c r="V51" s="2190"/>
      <c r="W51" s="2190"/>
      <c r="X51" s="2190"/>
      <c r="Y51" s="2190"/>
      <c r="Z51" s="2190"/>
      <c r="AA51" s="2190"/>
      <c r="AB51" s="2190"/>
      <c r="AC51" s="90"/>
      <c r="AD51" s="2187"/>
      <c r="AE51" s="2187"/>
      <c r="AF51" s="2187"/>
      <c r="AG51" s="2187"/>
      <c r="AH51" s="2187"/>
      <c r="AI51" s="2187"/>
      <c r="AJ51" s="2187"/>
      <c r="AK51" s="2187"/>
      <c r="AL51" s="2187"/>
      <c r="AM51" s="1002"/>
      <c r="AN51" s="163"/>
      <c r="AO51" s="163"/>
      <c r="AP51" s="118"/>
      <c r="AQ51" s="118"/>
      <c r="AZ51" s="118"/>
      <c r="BA51" s="118"/>
    </row>
    <row r="52" spans="2:53" ht="12.95" customHeight="1">
      <c r="B52" s="86"/>
      <c r="C52" s="2176" t="s">
        <v>97</v>
      </c>
      <c r="D52" s="2176"/>
      <c r="E52" s="2176"/>
      <c r="F52" s="2176"/>
      <c r="G52" s="2176"/>
      <c r="H52" s="2176"/>
      <c r="J52" s="2176" t="s">
        <v>31</v>
      </c>
      <c r="K52" s="2176"/>
      <c r="L52" s="2176"/>
      <c r="M52" s="2176"/>
      <c r="N52" s="2176"/>
      <c r="O52" s="2176"/>
      <c r="P52" s="2176"/>
      <c r="Q52" s="2176"/>
      <c r="R52" s="139"/>
      <c r="S52" s="2176" t="s">
        <v>186</v>
      </c>
      <c r="T52" s="2176"/>
      <c r="U52" s="2176"/>
      <c r="V52" s="2176"/>
      <c r="W52" s="2176"/>
      <c r="X52" s="2176"/>
      <c r="Y52" s="2176"/>
      <c r="Z52" s="2176"/>
      <c r="AA52" s="2176"/>
      <c r="AB52" s="2176"/>
      <c r="AC52" s="85"/>
      <c r="AD52" s="2176" t="s">
        <v>29</v>
      </c>
      <c r="AE52" s="2176"/>
      <c r="AF52" s="2176"/>
      <c r="AG52" s="2176"/>
      <c r="AH52" s="2176"/>
      <c r="AI52" s="2176"/>
      <c r="AJ52" s="2176"/>
      <c r="AK52" s="2176"/>
      <c r="AL52" s="2176"/>
      <c r="AM52" s="144"/>
      <c r="AN52" s="163"/>
      <c r="AO52" s="163"/>
      <c r="AP52" s="118"/>
      <c r="AQ52" s="118"/>
      <c r="AZ52" s="118"/>
      <c r="BA52" s="118"/>
    </row>
    <row r="53" spans="2:53" ht="12.95" customHeight="1">
      <c r="B53" s="86"/>
      <c r="C53" s="2176"/>
      <c r="D53" s="2176"/>
      <c r="E53" s="2176"/>
      <c r="F53" s="2176"/>
      <c r="G53" s="2176"/>
      <c r="H53" s="2176"/>
      <c r="J53" s="2176"/>
      <c r="K53" s="2176"/>
      <c r="L53" s="2176"/>
      <c r="M53" s="2176"/>
      <c r="N53" s="2176"/>
      <c r="O53" s="2176"/>
      <c r="P53" s="2176"/>
      <c r="Q53" s="2176"/>
      <c r="S53" s="2176"/>
      <c r="T53" s="2176"/>
      <c r="U53" s="2176"/>
      <c r="V53" s="2176"/>
      <c r="W53" s="2176"/>
      <c r="X53" s="2176"/>
      <c r="Y53" s="2176"/>
      <c r="Z53" s="2176"/>
      <c r="AA53" s="2176"/>
      <c r="AB53" s="2176"/>
      <c r="AD53" s="2176"/>
      <c r="AE53" s="2176"/>
      <c r="AF53" s="2176"/>
      <c r="AG53" s="2176"/>
      <c r="AH53" s="2176"/>
      <c r="AI53" s="2176"/>
      <c r="AJ53" s="2176"/>
      <c r="AK53" s="2176"/>
      <c r="AL53" s="2176"/>
      <c r="AM53" s="84"/>
      <c r="AN53" s="163"/>
      <c r="AO53" s="163"/>
      <c r="AP53" s="118"/>
      <c r="AQ53" s="118"/>
      <c r="AY53" s="118"/>
      <c r="AZ53" s="118"/>
      <c r="BA53" s="118"/>
    </row>
    <row r="54" spans="2:53" ht="6" customHeight="1" thickBot="1">
      <c r="B54" s="138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001"/>
      <c r="AF54" s="1001"/>
      <c r="AG54" s="1001"/>
      <c r="AH54" s="1001"/>
      <c r="AI54" s="1001"/>
      <c r="AJ54" s="1001"/>
      <c r="AK54" s="1001"/>
      <c r="AL54" s="1001"/>
      <c r="AM54" s="117"/>
      <c r="AN54" s="163"/>
      <c r="AO54" s="163"/>
      <c r="AP54" s="118"/>
      <c r="AQ54" s="118"/>
      <c r="AY54" s="118"/>
      <c r="AZ54" s="118"/>
      <c r="BA54" s="118"/>
    </row>
    <row r="55" spans="2:53" ht="21.75" customHeight="1">
      <c r="AN55" s="163"/>
      <c r="AO55" s="163"/>
      <c r="AZ55" s="118"/>
      <c r="BA55" s="118"/>
    </row>
    <row r="56" spans="2:53" ht="12" customHeight="1">
      <c r="AN56" s="163"/>
      <c r="AO56" s="163"/>
    </row>
    <row r="57" spans="2:53">
      <c r="AN57" s="163"/>
      <c r="AO57" s="163"/>
    </row>
    <row r="58" spans="2:53">
      <c r="AN58" s="163"/>
      <c r="AO58" s="163"/>
    </row>
  </sheetData>
  <sheetProtection selectLockedCells="1"/>
  <mergeCells count="154">
    <mergeCell ref="C52:H53"/>
    <mergeCell ref="J52:Q53"/>
    <mergeCell ref="S52:AB53"/>
    <mergeCell ref="AD52:AL53"/>
    <mergeCell ref="B41:B42"/>
    <mergeCell ref="B43:B44"/>
    <mergeCell ref="B45:B46"/>
    <mergeCell ref="B47:B48"/>
    <mergeCell ref="C41:AD42"/>
    <mergeCell ref="C45:AD46"/>
    <mergeCell ref="C47:AD48"/>
    <mergeCell ref="C50:H51"/>
    <mergeCell ref="J50:Q51"/>
    <mergeCell ref="S50:AB51"/>
    <mergeCell ref="C43:AD44"/>
    <mergeCell ref="AD50:AL51"/>
    <mergeCell ref="B12:B15"/>
    <mergeCell ref="AB5:AC5"/>
    <mergeCell ref="B6:F6"/>
    <mergeCell ref="U6:AM8"/>
    <mergeCell ref="AH16:AJ16"/>
    <mergeCell ref="J16:K16"/>
    <mergeCell ref="AH12:AJ15"/>
    <mergeCell ref="B7:F7"/>
    <mergeCell ref="B8:F8"/>
    <mergeCell ref="B4:F5"/>
    <mergeCell ref="U4:AA4"/>
    <mergeCell ref="AB4:AC4"/>
    <mergeCell ref="AD4:AF5"/>
    <mergeCell ref="AG4:AM5"/>
    <mergeCell ref="U5:AA5"/>
    <mergeCell ref="G4:H5"/>
    <mergeCell ref="G6:H6"/>
    <mergeCell ref="G7:H7"/>
    <mergeCell ref="G8:H8"/>
    <mergeCell ref="F12:I13"/>
    <mergeCell ref="F14:G15"/>
    <mergeCell ref="H14:I15"/>
    <mergeCell ref="C12:E15"/>
    <mergeCell ref="B9:L11"/>
    <mergeCell ref="Z1:AM1"/>
    <mergeCell ref="B2:F2"/>
    <mergeCell ref="G2:T2"/>
    <mergeCell ref="U2:AC2"/>
    <mergeCell ref="AD2:AM2"/>
    <mergeCell ref="B3:F3"/>
    <mergeCell ref="U3:AA3"/>
    <mergeCell ref="AB3:AC3"/>
    <mergeCell ref="AD3:AF3"/>
    <mergeCell ref="AG3:AM3"/>
    <mergeCell ref="G3:H3"/>
    <mergeCell ref="B1:D1"/>
    <mergeCell ref="E1:O1"/>
    <mergeCell ref="Z16:AC16"/>
    <mergeCell ref="AD16:AG16"/>
    <mergeCell ref="W12:Y15"/>
    <mergeCell ref="J19:K19"/>
    <mergeCell ref="W16:Y16"/>
    <mergeCell ref="W17:Y17"/>
    <mergeCell ref="W18:Y18"/>
    <mergeCell ref="W19:Y19"/>
    <mergeCell ref="AD18:AG18"/>
    <mergeCell ref="AD17:AG17"/>
    <mergeCell ref="L17:P17"/>
    <mergeCell ref="L18:P18"/>
    <mergeCell ref="L19:P19"/>
    <mergeCell ref="Q12:V15"/>
    <mergeCell ref="Q16:V16"/>
    <mergeCell ref="Q17:V17"/>
    <mergeCell ref="Q18:V18"/>
    <mergeCell ref="C20:E20"/>
    <mergeCell ref="C25:V25"/>
    <mergeCell ref="W25:AB25"/>
    <mergeCell ref="AC25:AH25"/>
    <mergeCell ref="AI25:AM25"/>
    <mergeCell ref="AO45:BP45"/>
    <mergeCell ref="C36:AD36"/>
    <mergeCell ref="AO42:BP42"/>
    <mergeCell ref="C27:V27"/>
    <mergeCell ref="W27:AB27"/>
    <mergeCell ref="AC27:AH27"/>
    <mergeCell ref="AI27:AM27"/>
    <mergeCell ref="AP30:BQ30"/>
    <mergeCell ref="AP31:BQ31"/>
    <mergeCell ref="AP32:BQ32"/>
    <mergeCell ref="AP33:BQ33"/>
    <mergeCell ref="AP34:BQ34"/>
    <mergeCell ref="B37:B38"/>
    <mergeCell ref="C37:AD38"/>
    <mergeCell ref="C39:AD40"/>
    <mergeCell ref="B39:B40"/>
    <mergeCell ref="AE36:AM38"/>
    <mergeCell ref="AE39:AM48"/>
    <mergeCell ref="B21:AM21"/>
    <mergeCell ref="B28:AM28"/>
    <mergeCell ref="B29:AM35"/>
    <mergeCell ref="C26:V26"/>
    <mergeCell ref="W26:AB26"/>
    <mergeCell ref="AC26:AH26"/>
    <mergeCell ref="AI26:AM26"/>
    <mergeCell ref="B22:AM22"/>
    <mergeCell ref="B23:AM23"/>
    <mergeCell ref="C24:V24"/>
    <mergeCell ref="W24:AB24"/>
    <mergeCell ref="AC24:AH24"/>
    <mergeCell ref="AI24:AM24"/>
    <mergeCell ref="C17:E17"/>
    <mergeCell ref="C18:E18"/>
    <mergeCell ref="C19:E19"/>
    <mergeCell ref="C16:E16"/>
    <mergeCell ref="H20:I20"/>
    <mergeCell ref="AK12:AM15"/>
    <mergeCell ref="AK16:AM16"/>
    <mergeCell ref="AK20:AM20"/>
    <mergeCell ref="AK19:AM19"/>
    <mergeCell ref="AK18:AM18"/>
    <mergeCell ref="AK17:AM17"/>
    <mergeCell ref="AH20:AJ20"/>
    <mergeCell ref="AH19:AJ19"/>
    <mergeCell ref="AH18:AJ18"/>
    <mergeCell ref="AH17:AJ17"/>
    <mergeCell ref="Z19:AC19"/>
    <mergeCell ref="Z18:AC18"/>
    <mergeCell ref="Z17:AC17"/>
    <mergeCell ref="AD20:AG20"/>
    <mergeCell ref="AD19:AG19"/>
    <mergeCell ref="F18:G18"/>
    <mergeCell ref="F19:G19"/>
    <mergeCell ref="F20:G20"/>
    <mergeCell ref="F17:G17"/>
    <mergeCell ref="F16:G16"/>
    <mergeCell ref="H18:I18"/>
    <mergeCell ref="H19:I19"/>
    <mergeCell ref="J20:K20"/>
    <mergeCell ref="I3:T3"/>
    <mergeCell ref="I4:T5"/>
    <mergeCell ref="I6:T6"/>
    <mergeCell ref="I7:T7"/>
    <mergeCell ref="I8:T8"/>
    <mergeCell ref="Q19:V19"/>
    <mergeCell ref="L12:P15"/>
    <mergeCell ref="L16:P16"/>
    <mergeCell ref="J17:K17"/>
    <mergeCell ref="J18:K18"/>
    <mergeCell ref="H17:I17"/>
    <mergeCell ref="H16:I16"/>
    <mergeCell ref="M9:AM11"/>
    <mergeCell ref="L20:P20"/>
    <mergeCell ref="Q20:V20"/>
    <mergeCell ref="Z20:AC20"/>
    <mergeCell ref="W20:Y20"/>
    <mergeCell ref="AD12:AG15"/>
    <mergeCell ref="Z12:AC15"/>
    <mergeCell ref="J12:K15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'ZIP-78 1'!$A$1:$A$4</xm:f>
          </x14:formula1>
          <xm:sqref>B1:D1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BD13"/>
  <sheetViews>
    <sheetView topLeftCell="M1" workbookViewId="0">
      <selection activeCell="S9" sqref="S9"/>
    </sheetView>
  </sheetViews>
  <sheetFormatPr defaultRowHeight="12.75"/>
  <cols>
    <col min="2" max="2" width="26.85546875" bestFit="1" customWidth="1"/>
    <col min="3" max="3" width="12.42578125" bestFit="1" customWidth="1"/>
    <col min="4" max="4" width="10.5703125" bestFit="1" customWidth="1"/>
    <col min="5" max="5" width="43.7109375" bestFit="1" customWidth="1"/>
    <col min="6" max="6" width="53.28515625" bestFit="1" customWidth="1"/>
    <col min="7" max="7" width="14.85546875" bestFit="1" customWidth="1"/>
    <col min="8" max="8" width="20.140625" bestFit="1" customWidth="1"/>
    <col min="9" max="9" width="9.5703125" bestFit="1" customWidth="1"/>
    <col min="10" max="10" width="9.28515625" bestFit="1" customWidth="1"/>
    <col min="11" max="11" width="16" bestFit="1" customWidth="1"/>
    <col min="12" max="12" width="10.140625" bestFit="1" customWidth="1"/>
    <col min="13" max="13" width="10.85546875" bestFit="1" customWidth="1"/>
    <col min="14" max="14" width="18.42578125" bestFit="1" customWidth="1"/>
    <col min="15" max="15" width="17.28515625" bestFit="1" customWidth="1"/>
    <col min="16" max="16" width="16" bestFit="1" customWidth="1"/>
    <col min="17" max="17" width="10" bestFit="1" customWidth="1"/>
    <col min="18" max="18" width="13.28515625" bestFit="1" customWidth="1"/>
    <col min="19" max="19" width="11.5703125" customWidth="1"/>
  </cols>
  <sheetData>
    <row r="1" spans="1:56">
      <c r="A1" t="s">
        <v>533</v>
      </c>
      <c r="B1" s="1124" t="s">
        <v>586</v>
      </c>
      <c r="C1" t="s">
        <v>13</v>
      </c>
      <c r="D1" t="s">
        <v>12</v>
      </c>
      <c r="E1" t="s">
        <v>94</v>
      </c>
      <c r="F1" t="s">
        <v>592</v>
      </c>
      <c r="G1" t="s">
        <v>595</v>
      </c>
      <c r="H1" t="s">
        <v>598</v>
      </c>
      <c r="I1" t="s">
        <v>137</v>
      </c>
      <c r="J1" t="s">
        <v>136</v>
      </c>
      <c r="K1" t="s">
        <v>151</v>
      </c>
      <c r="L1" t="s">
        <v>607</v>
      </c>
      <c r="M1" s="1126" t="s">
        <v>612</v>
      </c>
      <c r="N1" t="s">
        <v>209</v>
      </c>
      <c r="O1" t="s">
        <v>205</v>
      </c>
      <c r="P1" t="s">
        <v>617</v>
      </c>
      <c r="Q1" t="s">
        <v>215</v>
      </c>
      <c r="R1" t="s">
        <v>189</v>
      </c>
      <c r="S1" s="1127" t="s">
        <v>589</v>
      </c>
      <c r="T1" s="1127" t="s">
        <v>185</v>
      </c>
      <c r="U1" s="1127" t="s">
        <v>204</v>
      </c>
      <c r="V1" s="1127" t="s">
        <v>187</v>
      </c>
      <c r="W1" s="1127" t="s">
        <v>188</v>
      </c>
      <c r="X1" t="s">
        <v>189</v>
      </c>
      <c r="Y1" s="1127" t="s">
        <v>631</v>
      </c>
      <c r="Z1" s="1127" t="s">
        <v>636</v>
      </c>
      <c r="AA1" s="1127" t="s">
        <v>126</v>
      </c>
      <c r="AB1" s="1127" t="s">
        <v>641</v>
      </c>
      <c r="AC1" s="1127" t="s">
        <v>644</v>
      </c>
      <c r="AD1" s="1127" t="s">
        <v>647</v>
      </c>
      <c r="AE1" s="1127" t="s">
        <v>650</v>
      </c>
      <c r="AF1" s="1127" t="s">
        <v>653</v>
      </c>
      <c r="AG1" s="1127" t="s">
        <v>656</v>
      </c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  <c r="AT1" s="1127"/>
      <c r="AU1" s="1127"/>
      <c r="AV1" s="1127"/>
      <c r="AW1" s="1127"/>
      <c r="AX1" s="1127"/>
      <c r="AY1" s="1127"/>
      <c r="AZ1" s="1127"/>
      <c r="BA1" s="1127"/>
      <c r="BB1" s="1127"/>
      <c r="BC1" s="1127"/>
      <c r="BD1" s="1127"/>
    </row>
    <row r="2" spans="1:56" ht="15">
      <c r="A2" t="s">
        <v>499</v>
      </c>
      <c r="B2" s="1124" t="s">
        <v>587</v>
      </c>
      <c r="C2" t="s">
        <v>501</v>
      </c>
      <c r="D2" t="s">
        <v>505</v>
      </c>
      <c r="E2" t="s">
        <v>590</v>
      </c>
      <c r="F2" t="s">
        <v>593</v>
      </c>
      <c r="G2" t="s">
        <v>596</v>
      </c>
      <c r="H2" t="s">
        <v>599</v>
      </c>
      <c r="I2" t="s">
        <v>601</v>
      </c>
      <c r="J2" t="s">
        <v>603</v>
      </c>
      <c r="K2" t="s">
        <v>605</v>
      </c>
      <c r="L2" t="s">
        <v>608</v>
      </c>
      <c r="M2" t="s">
        <v>610</v>
      </c>
      <c r="N2" t="s">
        <v>613</v>
      </c>
      <c r="O2" t="s">
        <v>615</v>
      </c>
      <c r="P2" t="s">
        <v>618</v>
      </c>
      <c r="Q2" t="s">
        <v>620</v>
      </c>
      <c r="R2" t="s">
        <v>622</v>
      </c>
      <c r="S2" s="1137" t="s">
        <v>721</v>
      </c>
      <c r="T2" t="s">
        <v>624</v>
      </c>
      <c r="U2" t="s">
        <v>719</v>
      </c>
      <c r="V2" t="s">
        <v>627</v>
      </c>
      <c r="W2" t="s">
        <v>630</v>
      </c>
      <c r="X2" t="s">
        <v>622</v>
      </c>
      <c r="Y2" t="s">
        <v>632</v>
      </c>
      <c r="Z2" t="s">
        <v>637</v>
      </c>
      <c r="AA2" t="s">
        <v>639</v>
      </c>
      <c r="AB2" t="s">
        <v>642</v>
      </c>
      <c r="AC2" t="s">
        <v>645</v>
      </c>
      <c r="AD2" t="s">
        <v>648</v>
      </c>
      <c r="AE2" t="s">
        <v>651</v>
      </c>
      <c r="AF2" t="s">
        <v>654</v>
      </c>
      <c r="AG2" t="s">
        <v>657</v>
      </c>
    </row>
    <row r="3" spans="1:56" ht="15">
      <c r="A3" t="s">
        <v>550</v>
      </c>
      <c r="B3" s="1124" t="s">
        <v>588</v>
      </c>
      <c r="C3" t="s">
        <v>552</v>
      </c>
      <c r="D3" t="s">
        <v>556</v>
      </c>
      <c r="E3" t="s">
        <v>591</v>
      </c>
      <c r="F3" t="s">
        <v>594</v>
      </c>
      <c r="G3" t="s">
        <v>597</v>
      </c>
      <c r="H3" t="s">
        <v>600</v>
      </c>
      <c r="I3" t="s">
        <v>602</v>
      </c>
      <c r="J3" t="s">
        <v>604</v>
      </c>
      <c r="K3" t="s">
        <v>606</v>
      </c>
      <c r="L3" t="s">
        <v>609</v>
      </c>
      <c r="M3" t="s">
        <v>611</v>
      </c>
      <c r="N3" t="s">
        <v>614</v>
      </c>
      <c r="O3" t="s">
        <v>616</v>
      </c>
      <c r="P3" t="s">
        <v>619</v>
      </c>
      <c r="Q3" t="s">
        <v>621</v>
      </c>
      <c r="R3" t="s">
        <v>623</v>
      </c>
      <c r="S3" s="1137" t="s">
        <v>720</v>
      </c>
      <c r="T3" t="s">
        <v>625</v>
      </c>
      <c r="U3" t="s">
        <v>626</v>
      </c>
      <c r="V3" t="s">
        <v>628</v>
      </c>
      <c r="W3" t="s">
        <v>629</v>
      </c>
      <c r="X3" t="s">
        <v>634</v>
      </c>
      <c r="Y3" t="s">
        <v>633</v>
      </c>
      <c r="Z3" t="s">
        <v>638</v>
      </c>
      <c r="AA3" t="s">
        <v>640</v>
      </c>
      <c r="AB3" t="s">
        <v>643</v>
      </c>
      <c r="AC3" t="s">
        <v>646</v>
      </c>
      <c r="AD3" t="s">
        <v>649</v>
      </c>
      <c r="AE3" t="s">
        <v>652</v>
      </c>
      <c r="AF3" t="s">
        <v>655</v>
      </c>
      <c r="AG3" t="s">
        <v>658</v>
      </c>
    </row>
    <row r="4" spans="1:56">
      <c r="A4" t="s">
        <v>635</v>
      </c>
      <c r="B4" s="1124" t="s">
        <v>659</v>
      </c>
      <c r="C4" t="s">
        <v>660</v>
      </c>
      <c r="D4" t="s">
        <v>661</v>
      </c>
      <c r="E4" t="s">
        <v>662</v>
      </c>
      <c r="F4" t="s">
        <v>663</v>
      </c>
      <c r="G4" t="s">
        <v>669</v>
      </c>
      <c r="H4" t="s">
        <v>723</v>
      </c>
      <c r="I4" t="s">
        <v>664</v>
      </c>
      <c r="J4" t="s">
        <v>665</v>
      </c>
      <c r="K4" t="s">
        <v>666</v>
      </c>
      <c r="L4" t="s">
        <v>667</v>
      </c>
      <c r="M4" t="s">
        <v>668</v>
      </c>
      <c r="N4" t="s">
        <v>670</v>
      </c>
      <c r="O4" t="s">
        <v>671</v>
      </c>
      <c r="P4" t="s">
        <v>672</v>
      </c>
      <c r="Q4" t="s">
        <v>620</v>
      </c>
      <c r="R4" t="s">
        <v>673</v>
      </c>
      <c r="S4" t="s">
        <v>674</v>
      </c>
      <c r="T4" t="s">
        <v>675</v>
      </c>
      <c r="U4" t="s">
        <v>676</v>
      </c>
      <c r="V4" t="s">
        <v>677</v>
      </c>
      <c r="W4" t="s">
        <v>678</v>
      </c>
      <c r="X4" t="s">
        <v>673</v>
      </c>
      <c r="Y4" t="s">
        <v>679</v>
      </c>
      <c r="Z4" t="s">
        <v>680</v>
      </c>
      <c r="AA4" t="s">
        <v>640</v>
      </c>
      <c r="AB4" t="s">
        <v>681</v>
      </c>
      <c r="AC4" t="s">
        <v>682</v>
      </c>
      <c r="AD4" t="s">
        <v>683</v>
      </c>
      <c r="AE4" t="s">
        <v>684</v>
      </c>
      <c r="AF4" t="s">
        <v>685</v>
      </c>
      <c r="AG4" t="s">
        <v>686</v>
      </c>
    </row>
    <row r="8" spans="1:56" ht="12.75" customHeight="1">
      <c r="C8" s="623"/>
      <c r="D8" s="623"/>
      <c r="E8" s="623"/>
      <c r="F8" s="551"/>
      <c r="G8" s="551"/>
      <c r="H8" s="551"/>
      <c r="I8" s="551"/>
      <c r="J8" s="551"/>
      <c r="K8" s="551"/>
      <c r="L8" s="551"/>
      <c r="M8" s="551"/>
      <c r="N8" s="551"/>
      <c r="O8" s="551"/>
      <c r="P8" s="551"/>
      <c r="Q8" s="551"/>
      <c r="R8" s="551"/>
      <c r="S8" s="551"/>
      <c r="T8" s="623"/>
      <c r="U8" s="623"/>
      <c r="V8" s="623"/>
      <c r="W8" s="551"/>
      <c r="X8" s="551"/>
      <c r="Y8" s="551"/>
      <c r="Z8" s="551"/>
      <c r="AA8" s="551"/>
    </row>
    <row r="9" spans="1:56">
      <c r="B9" s="623"/>
      <c r="C9" s="623"/>
      <c r="D9" s="623"/>
      <c r="E9" s="623"/>
      <c r="F9" s="551"/>
      <c r="G9" s="551"/>
      <c r="H9" s="551"/>
      <c r="I9" s="551"/>
      <c r="J9" s="551"/>
      <c r="K9" s="551"/>
      <c r="L9" s="551"/>
      <c r="M9" s="551"/>
      <c r="N9" s="551"/>
      <c r="O9" s="551"/>
      <c r="P9" s="623"/>
      <c r="Q9" s="623"/>
      <c r="R9" s="623"/>
      <c r="S9" s="623"/>
      <c r="T9" s="96"/>
      <c r="U9" s="96"/>
      <c r="V9" s="96"/>
      <c r="W9" s="551"/>
      <c r="X9" s="551"/>
      <c r="Y9" s="551"/>
      <c r="Z9" s="551"/>
      <c r="AA9" s="551"/>
    </row>
    <row r="10" spans="1:56" ht="13.5" customHeight="1">
      <c r="B10" s="623"/>
      <c r="C10" s="623"/>
      <c r="D10" s="623"/>
      <c r="E10" s="623"/>
      <c r="F10" s="222"/>
      <c r="G10" s="222"/>
      <c r="H10" s="551"/>
      <c r="I10" s="551"/>
      <c r="J10" s="551"/>
      <c r="K10" s="551"/>
      <c r="L10" s="551"/>
      <c r="M10" s="551"/>
      <c r="N10" s="551"/>
      <c r="O10" s="551"/>
      <c r="P10" s="623"/>
      <c r="Q10" s="623"/>
      <c r="R10" s="623"/>
      <c r="S10" s="623"/>
      <c r="T10" s="96"/>
      <c r="U10" s="96"/>
      <c r="V10" s="96"/>
      <c r="W10" s="551"/>
      <c r="X10" s="551"/>
      <c r="Y10" s="551"/>
      <c r="Z10" s="551"/>
      <c r="AA10" s="551"/>
    </row>
    <row r="11" spans="1:56">
      <c r="B11" s="623"/>
      <c r="C11" s="623"/>
      <c r="D11" s="623"/>
      <c r="E11" s="623"/>
      <c r="F11" s="222"/>
      <c r="G11" s="222"/>
      <c r="P11" s="623"/>
      <c r="Q11" s="623"/>
      <c r="R11" s="623"/>
      <c r="S11" s="623"/>
      <c r="T11" s="96"/>
      <c r="U11" s="96"/>
      <c r="V11" s="96"/>
    </row>
    <row r="12" spans="1:56">
      <c r="B12" s="222"/>
      <c r="C12" s="222"/>
      <c r="D12" s="222"/>
      <c r="E12" s="222"/>
      <c r="F12" s="222"/>
      <c r="G12" s="222"/>
      <c r="P12" s="623"/>
      <c r="Q12" s="623"/>
      <c r="R12" s="623"/>
      <c r="S12" s="623"/>
      <c r="T12" s="96"/>
      <c r="U12" s="96"/>
      <c r="V12" s="96"/>
    </row>
    <row r="13" spans="1:56">
      <c r="B13" s="222"/>
      <c r="C13" s="222"/>
      <c r="D13" s="222"/>
      <c r="E13" s="222"/>
      <c r="F13" s="222"/>
      <c r="G13" s="22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B1:BQ54"/>
  <sheetViews>
    <sheetView view="pageBreakPreview" zoomScaleNormal="100" zoomScaleSheetLayoutView="100" workbookViewId="0">
      <selection activeCell="B1" sqref="B1:D1"/>
    </sheetView>
  </sheetViews>
  <sheetFormatPr defaultRowHeight="12.75"/>
  <cols>
    <col min="1" max="1" width="19" style="80" customWidth="1"/>
    <col min="2" max="3" width="3" style="80" customWidth="1"/>
    <col min="4" max="4" width="4" style="80" customWidth="1"/>
    <col min="5" max="5" width="3.42578125" style="80" customWidth="1"/>
    <col min="6" max="6" width="3.7109375" style="80" customWidth="1"/>
    <col min="7" max="7" width="2.7109375" style="80" customWidth="1"/>
    <col min="8" max="8" width="4.5703125" style="80" customWidth="1"/>
    <col min="9" max="9" width="5.140625" style="80" customWidth="1"/>
    <col min="10" max="10" width="3.28515625" style="80" customWidth="1"/>
    <col min="11" max="11" width="2.140625" style="80" customWidth="1"/>
    <col min="12" max="12" width="2.28515625" style="80" customWidth="1"/>
    <col min="13" max="13" width="3.140625" style="80" customWidth="1"/>
    <col min="14" max="14" width="1.28515625" style="80" customWidth="1"/>
    <col min="15" max="15" width="2" style="80" customWidth="1"/>
    <col min="16" max="16" width="4.7109375" style="80" customWidth="1"/>
    <col min="17" max="17" width="5.5703125" style="80" customWidth="1"/>
    <col min="18" max="18" width="3.42578125" style="80" customWidth="1"/>
    <col min="19" max="19" width="1.140625" style="80" customWidth="1"/>
    <col min="20" max="20" width="2.28515625" style="80" customWidth="1"/>
    <col min="21" max="21" width="2.42578125" style="80" customWidth="1"/>
    <col min="22" max="22" width="0.7109375" style="80" customWidth="1"/>
    <col min="23" max="23" width="3.28515625" style="80" customWidth="1"/>
    <col min="24" max="24" width="3" style="80" customWidth="1"/>
    <col min="25" max="26" width="1.140625" style="80" customWidth="1"/>
    <col min="27" max="27" width="0.7109375" style="80" customWidth="1"/>
    <col min="28" max="28" width="1.5703125" style="80" customWidth="1"/>
    <col min="29" max="30" width="1.28515625" style="80" customWidth="1"/>
    <col min="31" max="31" width="1.5703125" style="80" customWidth="1"/>
    <col min="32" max="32" width="2.85546875" style="80" customWidth="1"/>
    <col min="33" max="33" width="0.28515625" style="80" hidden="1" customWidth="1"/>
    <col min="34" max="34" width="4.85546875" style="80" customWidth="1"/>
    <col min="35" max="35" width="2" style="80" customWidth="1"/>
    <col min="36" max="36" width="1" style="80" customWidth="1"/>
    <col min="37" max="37" width="1.85546875" style="80" customWidth="1"/>
    <col min="38" max="38" width="6.28515625" style="80" customWidth="1"/>
    <col min="39" max="39" width="3.85546875" style="80" customWidth="1"/>
    <col min="40" max="40" width="2.7109375" style="80" customWidth="1"/>
    <col min="41" max="41" width="5.7109375" style="80" customWidth="1"/>
    <col min="42" max="76" width="2.7109375" style="80" customWidth="1"/>
    <col min="77" max="77" width="5.28515625" style="80" bestFit="1" customWidth="1"/>
    <col min="78" max="78" width="21.85546875" style="80" bestFit="1" customWidth="1"/>
    <col min="79" max="79" width="5.5703125" style="80" bestFit="1" customWidth="1"/>
    <col min="80" max="80" width="18.140625" style="80" bestFit="1" customWidth="1"/>
    <col min="81" max="81" width="5.28515625" style="80" bestFit="1" customWidth="1"/>
    <col min="82" max="82" width="22.140625" style="80" bestFit="1" customWidth="1"/>
    <col min="83" max="83" width="5.5703125" style="80" bestFit="1" customWidth="1"/>
    <col min="84" max="114" width="5.7109375" style="80" customWidth="1"/>
    <col min="115" max="258" width="9.140625" style="80"/>
    <col min="259" max="259" width="19" style="80" customWidth="1"/>
    <col min="260" max="260" width="2.7109375" style="80" customWidth="1"/>
    <col min="261" max="261" width="3" style="80" customWidth="1"/>
    <col min="262" max="263" width="2.7109375" style="80" customWidth="1"/>
    <col min="264" max="264" width="3.7109375" style="80" customWidth="1"/>
    <col min="265" max="265" width="2.7109375" style="80" customWidth="1"/>
    <col min="266" max="266" width="3.42578125" style="80" customWidth="1"/>
    <col min="267" max="267" width="4" style="80" customWidth="1"/>
    <col min="268" max="268" width="3" style="80" customWidth="1"/>
    <col min="269" max="269" width="2.5703125" style="80" customWidth="1"/>
    <col min="270" max="270" width="3.42578125" style="80" customWidth="1"/>
    <col min="271" max="271" width="3" style="80" customWidth="1"/>
    <col min="272" max="272" width="1.28515625" style="80" customWidth="1"/>
    <col min="273" max="273" width="2" style="80" customWidth="1"/>
    <col min="274" max="275" width="2.7109375" style="80" customWidth="1"/>
    <col min="276" max="276" width="4.7109375" style="80" customWidth="1"/>
    <col min="277" max="277" width="1.7109375" style="80" customWidth="1"/>
    <col min="278" max="278" width="1.28515625" style="80" customWidth="1"/>
    <col min="279" max="279" width="3.7109375" style="80" customWidth="1"/>
    <col min="280" max="280" width="4" style="80" customWidth="1"/>
    <col min="281" max="282" width="2.7109375" style="80" customWidth="1"/>
    <col min="283" max="283" width="3.140625" style="80" customWidth="1"/>
    <col min="284" max="285" width="2.28515625" style="80" customWidth="1"/>
    <col min="286" max="286" width="1" style="80" customWidth="1"/>
    <col min="287" max="290" width="2.28515625" style="80" customWidth="1"/>
    <col min="291" max="291" width="2.42578125" style="80" customWidth="1"/>
    <col min="292" max="292" width="0.7109375" style="80" customWidth="1"/>
    <col min="293" max="293" width="2.28515625" style="80" customWidth="1"/>
    <col min="294" max="294" width="2.7109375" style="80" customWidth="1"/>
    <col min="295" max="295" width="2.5703125" style="80" customWidth="1"/>
    <col min="296" max="296" width="2.7109375" style="80" customWidth="1"/>
    <col min="297" max="297" width="5.7109375" style="80" customWidth="1"/>
    <col min="298" max="332" width="2.7109375" style="80" customWidth="1"/>
    <col min="333" max="333" width="5.28515625" style="80" bestFit="1" customWidth="1"/>
    <col min="334" max="334" width="21.85546875" style="80" bestFit="1" customWidth="1"/>
    <col min="335" max="335" width="5.5703125" style="80" bestFit="1" customWidth="1"/>
    <col min="336" max="336" width="18.140625" style="80" bestFit="1" customWidth="1"/>
    <col min="337" max="337" width="5.28515625" style="80" bestFit="1" customWidth="1"/>
    <col min="338" max="338" width="22.140625" style="80" bestFit="1" customWidth="1"/>
    <col min="339" max="339" width="5.5703125" style="80" bestFit="1" customWidth="1"/>
    <col min="340" max="370" width="5.7109375" style="80" customWidth="1"/>
    <col min="371" max="514" width="9.140625" style="80"/>
    <col min="515" max="515" width="19" style="80" customWidth="1"/>
    <col min="516" max="516" width="2.7109375" style="80" customWidth="1"/>
    <col min="517" max="517" width="3" style="80" customWidth="1"/>
    <col min="518" max="519" width="2.7109375" style="80" customWidth="1"/>
    <col min="520" max="520" width="3.7109375" style="80" customWidth="1"/>
    <col min="521" max="521" width="2.7109375" style="80" customWidth="1"/>
    <col min="522" max="522" width="3.42578125" style="80" customWidth="1"/>
    <col min="523" max="523" width="4" style="80" customWidth="1"/>
    <col min="524" max="524" width="3" style="80" customWidth="1"/>
    <col min="525" max="525" width="2.5703125" style="80" customWidth="1"/>
    <col min="526" max="526" width="3.42578125" style="80" customWidth="1"/>
    <col min="527" max="527" width="3" style="80" customWidth="1"/>
    <col min="528" max="528" width="1.28515625" style="80" customWidth="1"/>
    <col min="529" max="529" width="2" style="80" customWidth="1"/>
    <col min="530" max="531" width="2.7109375" style="80" customWidth="1"/>
    <col min="532" max="532" width="4.7109375" style="80" customWidth="1"/>
    <col min="533" max="533" width="1.7109375" style="80" customWidth="1"/>
    <col min="534" max="534" width="1.28515625" style="80" customWidth="1"/>
    <col min="535" max="535" width="3.7109375" style="80" customWidth="1"/>
    <col min="536" max="536" width="4" style="80" customWidth="1"/>
    <col min="537" max="538" width="2.7109375" style="80" customWidth="1"/>
    <col min="539" max="539" width="3.140625" style="80" customWidth="1"/>
    <col min="540" max="541" width="2.28515625" style="80" customWidth="1"/>
    <col min="542" max="542" width="1" style="80" customWidth="1"/>
    <col min="543" max="546" width="2.28515625" style="80" customWidth="1"/>
    <col min="547" max="547" width="2.42578125" style="80" customWidth="1"/>
    <col min="548" max="548" width="0.7109375" style="80" customWidth="1"/>
    <col min="549" max="549" width="2.28515625" style="80" customWidth="1"/>
    <col min="550" max="550" width="2.7109375" style="80" customWidth="1"/>
    <col min="551" max="551" width="2.5703125" style="80" customWidth="1"/>
    <col min="552" max="552" width="2.7109375" style="80" customWidth="1"/>
    <col min="553" max="553" width="5.7109375" style="80" customWidth="1"/>
    <col min="554" max="588" width="2.7109375" style="80" customWidth="1"/>
    <col min="589" max="589" width="5.28515625" style="80" bestFit="1" customWidth="1"/>
    <col min="590" max="590" width="21.85546875" style="80" bestFit="1" customWidth="1"/>
    <col min="591" max="591" width="5.5703125" style="80" bestFit="1" customWidth="1"/>
    <col min="592" max="592" width="18.140625" style="80" bestFit="1" customWidth="1"/>
    <col min="593" max="593" width="5.28515625" style="80" bestFit="1" customWidth="1"/>
    <col min="594" max="594" width="22.140625" style="80" bestFit="1" customWidth="1"/>
    <col min="595" max="595" width="5.5703125" style="80" bestFit="1" customWidth="1"/>
    <col min="596" max="626" width="5.7109375" style="80" customWidth="1"/>
    <col min="627" max="770" width="9.140625" style="80"/>
    <col min="771" max="771" width="19" style="80" customWidth="1"/>
    <col min="772" max="772" width="2.7109375" style="80" customWidth="1"/>
    <col min="773" max="773" width="3" style="80" customWidth="1"/>
    <col min="774" max="775" width="2.7109375" style="80" customWidth="1"/>
    <col min="776" max="776" width="3.7109375" style="80" customWidth="1"/>
    <col min="777" max="777" width="2.7109375" style="80" customWidth="1"/>
    <col min="778" max="778" width="3.42578125" style="80" customWidth="1"/>
    <col min="779" max="779" width="4" style="80" customWidth="1"/>
    <col min="780" max="780" width="3" style="80" customWidth="1"/>
    <col min="781" max="781" width="2.5703125" style="80" customWidth="1"/>
    <col min="782" max="782" width="3.42578125" style="80" customWidth="1"/>
    <col min="783" max="783" width="3" style="80" customWidth="1"/>
    <col min="784" max="784" width="1.28515625" style="80" customWidth="1"/>
    <col min="785" max="785" width="2" style="80" customWidth="1"/>
    <col min="786" max="787" width="2.7109375" style="80" customWidth="1"/>
    <col min="788" max="788" width="4.7109375" style="80" customWidth="1"/>
    <col min="789" max="789" width="1.7109375" style="80" customWidth="1"/>
    <col min="790" max="790" width="1.28515625" style="80" customWidth="1"/>
    <col min="791" max="791" width="3.7109375" style="80" customWidth="1"/>
    <col min="792" max="792" width="4" style="80" customWidth="1"/>
    <col min="793" max="794" width="2.7109375" style="80" customWidth="1"/>
    <col min="795" max="795" width="3.140625" style="80" customWidth="1"/>
    <col min="796" max="797" width="2.28515625" style="80" customWidth="1"/>
    <col min="798" max="798" width="1" style="80" customWidth="1"/>
    <col min="799" max="802" width="2.28515625" style="80" customWidth="1"/>
    <col min="803" max="803" width="2.42578125" style="80" customWidth="1"/>
    <col min="804" max="804" width="0.7109375" style="80" customWidth="1"/>
    <col min="805" max="805" width="2.28515625" style="80" customWidth="1"/>
    <col min="806" max="806" width="2.7109375" style="80" customWidth="1"/>
    <col min="807" max="807" width="2.5703125" style="80" customWidth="1"/>
    <col min="808" max="808" width="2.7109375" style="80" customWidth="1"/>
    <col min="809" max="809" width="5.7109375" style="80" customWidth="1"/>
    <col min="810" max="844" width="2.7109375" style="80" customWidth="1"/>
    <col min="845" max="845" width="5.28515625" style="80" bestFit="1" customWidth="1"/>
    <col min="846" max="846" width="21.85546875" style="80" bestFit="1" customWidth="1"/>
    <col min="847" max="847" width="5.5703125" style="80" bestFit="1" customWidth="1"/>
    <col min="848" max="848" width="18.140625" style="80" bestFit="1" customWidth="1"/>
    <col min="849" max="849" width="5.28515625" style="80" bestFit="1" customWidth="1"/>
    <col min="850" max="850" width="22.140625" style="80" bestFit="1" customWidth="1"/>
    <col min="851" max="851" width="5.5703125" style="80" bestFit="1" customWidth="1"/>
    <col min="852" max="882" width="5.7109375" style="80" customWidth="1"/>
    <col min="883" max="1026" width="9.140625" style="80"/>
    <col min="1027" max="1027" width="19" style="80" customWidth="1"/>
    <col min="1028" max="1028" width="2.7109375" style="80" customWidth="1"/>
    <col min="1029" max="1029" width="3" style="80" customWidth="1"/>
    <col min="1030" max="1031" width="2.7109375" style="80" customWidth="1"/>
    <col min="1032" max="1032" width="3.7109375" style="80" customWidth="1"/>
    <col min="1033" max="1033" width="2.7109375" style="80" customWidth="1"/>
    <col min="1034" max="1034" width="3.42578125" style="80" customWidth="1"/>
    <col min="1035" max="1035" width="4" style="80" customWidth="1"/>
    <col min="1036" max="1036" width="3" style="80" customWidth="1"/>
    <col min="1037" max="1037" width="2.5703125" style="80" customWidth="1"/>
    <col min="1038" max="1038" width="3.42578125" style="80" customWidth="1"/>
    <col min="1039" max="1039" width="3" style="80" customWidth="1"/>
    <col min="1040" max="1040" width="1.28515625" style="80" customWidth="1"/>
    <col min="1041" max="1041" width="2" style="80" customWidth="1"/>
    <col min="1042" max="1043" width="2.7109375" style="80" customWidth="1"/>
    <col min="1044" max="1044" width="4.7109375" style="80" customWidth="1"/>
    <col min="1045" max="1045" width="1.7109375" style="80" customWidth="1"/>
    <col min="1046" max="1046" width="1.28515625" style="80" customWidth="1"/>
    <col min="1047" max="1047" width="3.7109375" style="80" customWidth="1"/>
    <col min="1048" max="1048" width="4" style="80" customWidth="1"/>
    <col min="1049" max="1050" width="2.7109375" style="80" customWidth="1"/>
    <col min="1051" max="1051" width="3.140625" style="80" customWidth="1"/>
    <col min="1052" max="1053" width="2.28515625" style="80" customWidth="1"/>
    <col min="1054" max="1054" width="1" style="80" customWidth="1"/>
    <col min="1055" max="1058" width="2.28515625" style="80" customWidth="1"/>
    <col min="1059" max="1059" width="2.42578125" style="80" customWidth="1"/>
    <col min="1060" max="1060" width="0.7109375" style="80" customWidth="1"/>
    <col min="1061" max="1061" width="2.28515625" style="80" customWidth="1"/>
    <col min="1062" max="1062" width="2.7109375" style="80" customWidth="1"/>
    <col min="1063" max="1063" width="2.5703125" style="80" customWidth="1"/>
    <col min="1064" max="1064" width="2.7109375" style="80" customWidth="1"/>
    <col min="1065" max="1065" width="5.7109375" style="80" customWidth="1"/>
    <col min="1066" max="1100" width="2.7109375" style="80" customWidth="1"/>
    <col min="1101" max="1101" width="5.28515625" style="80" bestFit="1" customWidth="1"/>
    <col min="1102" max="1102" width="21.85546875" style="80" bestFit="1" customWidth="1"/>
    <col min="1103" max="1103" width="5.5703125" style="80" bestFit="1" customWidth="1"/>
    <col min="1104" max="1104" width="18.140625" style="80" bestFit="1" customWidth="1"/>
    <col min="1105" max="1105" width="5.28515625" style="80" bestFit="1" customWidth="1"/>
    <col min="1106" max="1106" width="22.140625" style="80" bestFit="1" customWidth="1"/>
    <col min="1107" max="1107" width="5.5703125" style="80" bestFit="1" customWidth="1"/>
    <col min="1108" max="1138" width="5.7109375" style="80" customWidth="1"/>
    <col min="1139" max="1282" width="9.140625" style="80"/>
    <col min="1283" max="1283" width="19" style="80" customWidth="1"/>
    <col min="1284" max="1284" width="2.7109375" style="80" customWidth="1"/>
    <col min="1285" max="1285" width="3" style="80" customWidth="1"/>
    <col min="1286" max="1287" width="2.7109375" style="80" customWidth="1"/>
    <col min="1288" max="1288" width="3.7109375" style="80" customWidth="1"/>
    <col min="1289" max="1289" width="2.7109375" style="80" customWidth="1"/>
    <col min="1290" max="1290" width="3.42578125" style="80" customWidth="1"/>
    <col min="1291" max="1291" width="4" style="80" customWidth="1"/>
    <col min="1292" max="1292" width="3" style="80" customWidth="1"/>
    <col min="1293" max="1293" width="2.5703125" style="80" customWidth="1"/>
    <col min="1294" max="1294" width="3.42578125" style="80" customWidth="1"/>
    <col min="1295" max="1295" width="3" style="80" customWidth="1"/>
    <col min="1296" max="1296" width="1.28515625" style="80" customWidth="1"/>
    <col min="1297" max="1297" width="2" style="80" customWidth="1"/>
    <col min="1298" max="1299" width="2.7109375" style="80" customWidth="1"/>
    <col min="1300" max="1300" width="4.7109375" style="80" customWidth="1"/>
    <col min="1301" max="1301" width="1.7109375" style="80" customWidth="1"/>
    <col min="1302" max="1302" width="1.28515625" style="80" customWidth="1"/>
    <col min="1303" max="1303" width="3.7109375" style="80" customWidth="1"/>
    <col min="1304" max="1304" width="4" style="80" customWidth="1"/>
    <col min="1305" max="1306" width="2.7109375" style="80" customWidth="1"/>
    <col min="1307" max="1307" width="3.140625" style="80" customWidth="1"/>
    <col min="1308" max="1309" width="2.28515625" style="80" customWidth="1"/>
    <col min="1310" max="1310" width="1" style="80" customWidth="1"/>
    <col min="1311" max="1314" width="2.28515625" style="80" customWidth="1"/>
    <col min="1315" max="1315" width="2.42578125" style="80" customWidth="1"/>
    <col min="1316" max="1316" width="0.7109375" style="80" customWidth="1"/>
    <col min="1317" max="1317" width="2.28515625" style="80" customWidth="1"/>
    <col min="1318" max="1318" width="2.7109375" style="80" customWidth="1"/>
    <col min="1319" max="1319" width="2.5703125" style="80" customWidth="1"/>
    <col min="1320" max="1320" width="2.7109375" style="80" customWidth="1"/>
    <col min="1321" max="1321" width="5.7109375" style="80" customWidth="1"/>
    <col min="1322" max="1356" width="2.7109375" style="80" customWidth="1"/>
    <col min="1357" max="1357" width="5.28515625" style="80" bestFit="1" customWidth="1"/>
    <col min="1358" max="1358" width="21.85546875" style="80" bestFit="1" customWidth="1"/>
    <col min="1359" max="1359" width="5.5703125" style="80" bestFit="1" customWidth="1"/>
    <col min="1360" max="1360" width="18.140625" style="80" bestFit="1" customWidth="1"/>
    <col min="1361" max="1361" width="5.28515625" style="80" bestFit="1" customWidth="1"/>
    <col min="1362" max="1362" width="22.140625" style="80" bestFit="1" customWidth="1"/>
    <col min="1363" max="1363" width="5.5703125" style="80" bestFit="1" customWidth="1"/>
    <col min="1364" max="1394" width="5.7109375" style="80" customWidth="1"/>
    <col min="1395" max="1538" width="9.140625" style="80"/>
    <col min="1539" max="1539" width="19" style="80" customWidth="1"/>
    <col min="1540" max="1540" width="2.7109375" style="80" customWidth="1"/>
    <col min="1541" max="1541" width="3" style="80" customWidth="1"/>
    <col min="1542" max="1543" width="2.7109375" style="80" customWidth="1"/>
    <col min="1544" max="1544" width="3.7109375" style="80" customWidth="1"/>
    <col min="1545" max="1545" width="2.7109375" style="80" customWidth="1"/>
    <col min="1546" max="1546" width="3.42578125" style="80" customWidth="1"/>
    <col min="1547" max="1547" width="4" style="80" customWidth="1"/>
    <col min="1548" max="1548" width="3" style="80" customWidth="1"/>
    <col min="1549" max="1549" width="2.5703125" style="80" customWidth="1"/>
    <col min="1550" max="1550" width="3.42578125" style="80" customWidth="1"/>
    <col min="1551" max="1551" width="3" style="80" customWidth="1"/>
    <col min="1552" max="1552" width="1.28515625" style="80" customWidth="1"/>
    <col min="1553" max="1553" width="2" style="80" customWidth="1"/>
    <col min="1554" max="1555" width="2.7109375" style="80" customWidth="1"/>
    <col min="1556" max="1556" width="4.7109375" style="80" customWidth="1"/>
    <col min="1557" max="1557" width="1.7109375" style="80" customWidth="1"/>
    <col min="1558" max="1558" width="1.28515625" style="80" customWidth="1"/>
    <col min="1559" max="1559" width="3.7109375" style="80" customWidth="1"/>
    <col min="1560" max="1560" width="4" style="80" customWidth="1"/>
    <col min="1561" max="1562" width="2.7109375" style="80" customWidth="1"/>
    <col min="1563" max="1563" width="3.140625" style="80" customWidth="1"/>
    <col min="1564" max="1565" width="2.28515625" style="80" customWidth="1"/>
    <col min="1566" max="1566" width="1" style="80" customWidth="1"/>
    <col min="1567" max="1570" width="2.28515625" style="80" customWidth="1"/>
    <col min="1571" max="1571" width="2.42578125" style="80" customWidth="1"/>
    <col min="1572" max="1572" width="0.7109375" style="80" customWidth="1"/>
    <col min="1573" max="1573" width="2.28515625" style="80" customWidth="1"/>
    <col min="1574" max="1574" width="2.7109375" style="80" customWidth="1"/>
    <col min="1575" max="1575" width="2.5703125" style="80" customWidth="1"/>
    <col min="1576" max="1576" width="2.7109375" style="80" customWidth="1"/>
    <col min="1577" max="1577" width="5.7109375" style="80" customWidth="1"/>
    <col min="1578" max="1612" width="2.7109375" style="80" customWidth="1"/>
    <col min="1613" max="1613" width="5.28515625" style="80" bestFit="1" customWidth="1"/>
    <col min="1614" max="1614" width="21.85546875" style="80" bestFit="1" customWidth="1"/>
    <col min="1615" max="1615" width="5.5703125" style="80" bestFit="1" customWidth="1"/>
    <col min="1616" max="1616" width="18.140625" style="80" bestFit="1" customWidth="1"/>
    <col min="1617" max="1617" width="5.28515625" style="80" bestFit="1" customWidth="1"/>
    <col min="1618" max="1618" width="22.140625" style="80" bestFit="1" customWidth="1"/>
    <col min="1619" max="1619" width="5.5703125" style="80" bestFit="1" customWidth="1"/>
    <col min="1620" max="1650" width="5.7109375" style="80" customWidth="1"/>
    <col min="1651" max="1794" width="9.140625" style="80"/>
    <col min="1795" max="1795" width="19" style="80" customWidth="1"/>
    <col min="1796" max="1796" width="2.7109375" style="80" customWidth="1"/>
    <col min="1797" max="1797" width="3" style="80" customWidth="1"/>
    <col min="1798" max="1799" width="2.7109375" style="80" customWidth="1"/>
    <col min="1800" max="1800" width="3.7109375" style="80" customWidth="1"/>
    <col min="1801" max="1801" width="2.7109375" style="80" customWidth="1"/>
    <col min="1802" max="1802" width="3.42578125" style="80" customWidth="1"/>
    <col min="1803" max="1803" width="4" style="80" customWidth="1"/>
    <col min="1804" max="1804" width="3" style="80" customWidth="1"/>
    <col min="1805" max="1805" width="2.5703125" style="80" customWidth="1"/>
    <col min="1806" max="1806" width="3.42578125" style="80" customWidth="1"/>
    <col min="1807" max="1807" width="3" style="80" customWidth="1"/>
    <col min="1808" max="1808" width="1.28515625" style="80" customWidth="1"/>
    <col min="1809" max="1809" width="2" style="80" customWidth="1"/>
    <col min="1810" max="1811" width="2.7109375" style="80" customWidth="1"/>
    <col min="1812" max="1812" width="4.7109375" style="80" customWidth="1"/>
    <col min="1813" max="1813" width="1.7109375" style="80" customWidth="1"/>
    <col min="1814" max="1814" width="1.28515625" style="80" customWidth="1"/>
    <col min="1815" max="1815" width="3.7109375" style="80" customWidth="1"/>
    <col min="1816" max="1816" width="4" style="80" customWidth="1"/>
    <col min="1817" max="1818" width="2.7109375" style="80" customWidth="1"/>
    <col min="1819" max="1819" width="3.140625" style="80" customWidth="1"/>
    <col min="1820" max="1821" width="2.28515625" style="80" customWidth="1"/>
    <col min="1822" max="1822" width="1" style="80" customWidth="1"/>
    <col min="1823" max="1826" width="2.28515625" style="80" customWidth="1"/>
    <col min="1827" max="1827" width="2.42578125" style="80" customWidth="1"/>
    <col min="1828" max="1828" width="0.7109375" style="80" customWidth="1"/>
    <col min="1829" max="1829" width="2.28515625" style="80" customWidth="1"/>
    <col min="1830" max="1830" width="2.7109375" style="80" customWidth="1"/>
    <col min="1831" max="1831" width="2.5703125" style="80" customWidth="1"/>
    <col min="1832" max="1832" width="2.7109375" style="80" customWidth="1"/>
    <col min="1833" max="1833" width="5.7109375" style="80" customWidth="1"/>
    <col min="1834" max="1868" width="2.7109375" style="80" customWidth="1"/>
    <col min="1869" max="1869" width="5.28515625" style="80" bestFit="1" customWidth="1"/>
    <col min="1870" max="1870" width="21.85546875" style="80" bestFit="1" customWidth="1"/>
    <col min="1871" max="1871" width="5.5703125" style="80" bestFit="1" customWidth="1"/>
    <col min="1872" max="1872" width="18.140625" style="80" bestFit="1" customWidth="1"/>
    <col min="1873" max="1873" width="5.28515625" style="80" bestFit="1" customWidth="1"/>
    <col min="1874" max="1874" width="22.140625" style="80" bestFit="1" customWidth="1"/>
    <col min="1875" max="1875" width="5.5703125" style="80" bestFit="1" customWidth="1"/>
    <col min="1876" max="1906" width="5.7109375" style="80" customWidth="1"/>
    <col min="1907" max="2050" width="9.140625" style="80"/>
    <col min="2051" max="2051" width="19" style="80" customWidth="1"/>
    <col min="2052" max="2052" width="2.7109375" style="80" customWidth="1"/>
    <col min="2053" max="2053" width="3" style="80" customWidth="1"/>
    <col min="2054" max="2055" width="2.7109375" style="80" customWidth="1"/>
    <col min="2056" max="2056" width="3.7109375" style="80" customWidth="1"/>
    <col min="2057" max="2057" width="2.7109375" style="80" customWidth="1"/>
    <col min="2058" max="2058" width="3.42578125" style="80" customWidth="1"/>
    <col min="2059" max="2059" width="4" style="80" customWidth="1"/>
    <col min="2060" max="2060" width="3" style="80" customWidth="1"/>
    <col min="2061" max="2061" width="2.5703125" style="80" customWidth="1"/>
    <col min="2062" max="2062" width="3.42578125" style="80" customWidth="1"/>
    <col min="2063" max="2063" width="3" style="80" customWidth="1"/>
    <col min="2064" max="2064" width="1.28515625" style="80" customWidth="1"/>
    <col min="2065" max="2065" width="2" style="80" customWidth="1"/>
    <col min="2066" max="2067" width="2.7109375" style="80" customWidth="1"/>
    <col min="2068" max="2068" width="4.7109375" style="80" customWidth="1"/>
    <col min="2069" max="2069" width="1.7109375" style="80" customWidth="1"/>
    <col min="2070" max="2070" width="1.28515625" style="80" customWidth="1"/>
    <col min="2071" max="2071" width="3.7109375" style="80" customWidth="1"/>
    <col min="2072" max="2072" width="4" style="80" customWidth="1"/>
    <col min="2073" max="2074" width="2.7109375" style="80" customWidth="1"/>
    <col min="2075" max="2075" width="3.140625" style="80" customWidth="1"/>
    <col min="2076" max="2077" width="2.28515625" style="80" customWidth="1"/>
    <col min="2078" max="2078" width="1" style="80" customWidth="1"/>
    <col min="2079" max="2082" width="2.28515625" style="80" customWidth="1"/>
    <col min="2083" max="2083" width="2.42578125" style="80" customWidth="1"/>
    <col min="2084" max="2084" width="0.7109375" style="80" customWidth="1"/>
    <col min="2085" max="2085" width="2.28515625" style="80" customWidth="1"/>
    <col min="2086" max="2086" width="2.7109375" style="80" customWidth="1"/>
    <col min="2087" max="2087" width="2.5703125" style="80" customWidth="1"/>
    <col min="2088" max="2088" width="2.7109375" style="80" customWidth="1"/>
    <col min="2089" max="2089" width="5.7109375" style="80" customWidth="1"/>
    <col min="2090" max="2124" width="2.7109375" style="80" customWidth="1"/>
    <col min="2125" max="2125" width="5.28515625" style="80" bestFit="1" customWidth="1"/>
    <col min="2126" max="2126" width="21.85546875" style="80" bestFit="1" customWidth="1"/>
    <col min="2127" max="2127" width="5.5703125" style="80" bestFit="1" customWidth="1"/>
    <col min="2128" max="2128" width="18.140625" style="80" bestFit="1" customWidth="1"/>
    <col min="2129" max="2129" width="5.28515625" style="80" bestFit="1" customWidth="1"/>
    <col min="2130" max="2130" width="22.140625" style="80" bestFit="1" customWidth="1"/>
    <col min="2131" max="2131" width="5.5703125" style="80" bestFit="1" customWidth="1"/>
    <col min="2132" max="2162" width="5.7109375" style="80" customWidth="1"/>
    <col min="2163" max="2306" width="9.140625" style="80"/>
    <col min="2307" max="2307" width="19" style="80" customWidth="1"/>
    <col min="2308" max="2308" width="2.7109375" style="80" customWidth="1"/>
    <col min="2309" max="2309" width="3" style="80" customWidth="1"/>
    <col min="2310" max="2311" width="2.7109375" style="80" customWidth="1"/>
    <col min="2312" max="2312" width="3.7109375" style="80" customWidth="1"/>
    <col min="2313" max="2313" width="2.7109375" style="80" customWidth="1"/>
    <col min="2314" max="2314" width="3.42578125" style="80" customWidth="1"/>
    <col min="2315" max="2315" width="4" style="80" customWidth="1"/>
    <col min="2316" max="2316" width="3" style="80" customWidth="1"/>
    <col min="2317" max="2317" width="2.5703125" style="80" customWidth="1"/>
    <col min="2318" max="2318" width="3.42578125" style="80" customWidth="1"/>
    <col min="2319" max="2319" width="3" style="80" customWidth="1"/>
    <col min="2320" max="2320" width="1.28515625" style="80" customWidth="1"/>
    <col min="2321" max="2321" width="2" style="80" customWidth="1"/>
    <col min="2322" max="2323" width="2.7109375" style="80" customWidth="1"/>
    <col min="2324" max="2324" width="4.7109375" style="80" customWidth="1"/>
    <col min="2325" max="2325" width="1.7109375" style="80" customWidth="1"/>
    <col min="2326" max="2326" width="1.28515625" style="80" customWidth="1"/>
    <col min="2327" max="2327" width="3.7109375" style="80" customWidth="1"/>
    <col min="2328" max="2328" width="4" style="80" customWidth="1"/>
    <col min="2329" max="2330" width="2.7109375" style="80" customWidth="1"/>
    <col min="2331" max="2331" width="3.140625" style="80" customWidth="1"/>
    <col min="2332" max="2333" width="2.28515625" style="80" customWidth="1"/>
    <col min="2334" max="2334" width="1" style="80" customWidth="1"/>
    <col min="2335" max="2338" width="2.28515625" style="80" customWidth="1"/>
    <col min="2339" max="2339" width="2.42578125" style="80" customWidth="1"/>
    <col min="2340" max="2340" width="0.7109375" style="80" customWidth="1"/>
    <col min="2341" max="2341" width="2.28515625" style="80" customWidth="1"/>
    <col min="2342" max="2342" width="2.7109375" style="80" customWidth="1"/>
    <col min="2343" max="2343" width="2.5703125" style="80" customWidth="1"/>
    <col min="2344" max="2344" width="2.7109375" style="80" customWidth="1"/>
    <col min="2345" max="2345" width="5.7109375" style="80" customWidth="1"/>
    <col min="2346" max="2380" width="2.7109375" style="80" customWidth="1"/>
    <col min="2381" max="2381" width="5.28515625" style="80" bestFit="1" customWidth="1"/>
    <col min="2382" max="2382" width="21.85546875" style="80" bestFit="1" customWidth="1"/>
    <col min="2383" max="2383" width="5.5703125" style="80" bestFit="1" customWidth="1"/>
    <col min="2384" max="2384" width="18.140625" style="80" bestFit="1" customWidth="1"/>
    <col min="2385" max="2385" width="5.28515625" style="80" bestFit="1" customWidth="1"/>
    <col min="2386" max="2386" width="22.140625" style="80" bestFit="1" customWidth="1"/>
    <col min="2387" max="2387" width="5.5703125" style="80" bestFit="1" customWidth="1"/>
    <col min="2388" max="2418" width="5.7109375" style="80" customWidth="1"/>
    <col min="2419" max="2562" width="9.140625" style="80"/>
    <col min="2563" max="2563" width="19" style="80" customWidth="1"/>
    <col min="2564" max="2564" width="2.7109375" style="80" customWidth="1"/>
    <col min="2565" max="2565" width="3" style="80" customWidth="1"/>
    <col min="2566" max="2567" width="2.7109375" style="80" customWidth="1"/>
    <col min="2568" max="2568" width="3.7109375" style="80" customWidth="1"/>
    <col min="2569" max="2569" width="2.7109375" style="80" customWidth="1"/>
    <col min="2570" max="2570" width="3.42578125" style="80" customWidth="1"/>
    <col min="2571" max="2571" width="4" style="80" customWidth="1"/>
    <col min="2572" max="2572" width="3" style="80" customWidth="1"/>
    <col min="2573" max="2573" width="2.5703125" style="80" customWidth="1"/>
    <col min="2574" max="2574" width="3.42578125" style="80" customWidth="1"/>
    <col min="2575" max="2575" width="3" style="80" customWidth="1"/>
    <col min="2576" max="2576" width="1.28515625" style="80" customWidth="1"/>
    <col min="2577" max="2577" width="2" style="80" customWidth="1"/>
    <col min="2578" max="2579" width="2.7109375" style="80" customWidth="1"/>
    <col min="2580" max="2580" width="4.7109375" style="80" customWidth="1"/>
    <col min="2581" max="2581" width="1.7109375" style="80" customWidth="1"/>
    <col min="2582" max="2582" width="1.28515625" style="80" customWidth="1"/>
    <col min="2583" max="2583" width="3.7109375" style="80" customWidth="1"/>
    <col min="2584" max="2584" width="4" style="80" customWidth="1"/>
    <col min="2585" max="2586" width="2.7109375" style="80" customWidth="1"/>
    <col min="2587" max="2587" width="3.140625" style="80" customWidth="1"/>
    <col min="2588" max="2589" width="2.28515625" style="80" customWidth="1"/>
    <col min="2590" max="2590" width="1" style="80" customWidth="1"/>
    <col min="2591" max="2594" width="2.28515625" style="80" customWidth="1"/>
    <col min="2595" max="2595" width="2.42578125" style="80" customWidth="1"/>
    <col min="2596" max="2596" width="0.7109375" style="80" customWidth="1"/>
    <col min="2597" max="2597" width="2.28515625" style="80" customWidth="1"/>
    <col min="2598" max="2598" width="2.7109375" style="80" customWidth="1"/>
    <col min="2599" max="2599" width="2.5703125" style="80" customWidth="1"/>
    <col min="2600" max="2600" width="2.7109375" style="80" customWidth="1"/>
    <col min="2601" max="2601" width="5.7109375" style="80" customWidth="1"/>
    <col min="2602" max="2636" width="2.7109375" style="80" customWidth="1"/>
    <col min="2637" max="2637" width="5.28515625" style="80" bestFit="1" customWidth="1"/>
    <col min="2638" max="2638" width="21.85546875" style="80" bestFit="1" customWidth="1"/>
    <col min="2639" max="2639" width="5.5703125" style="80" bestFit="1" customWidth="1"/>
    <col min="2640" max="2640" width="18.140625" style="80" bestFit="1" customWidth="1"/>
    <col min="2641" max="2641" width="5.28515625" style="80" bestFit="1" customWidth="1"/>
    <col min="2642" max="2642" width="22.140625" style="80" bestFit="1" customWidth="1"/>
    <col min="2643" max="2643" width="5.5703125" style="80" bestFit="1" customWidth="1"/>
    <col min="2644" max="2674" width="5.7109375" style="80" customWidth="1"/>
    <col min="2675" max="2818" width="9.140625" style="80"/>
    <col min="2819" max="2819" width="19" style="80" customWidth="1"/>
    <col min="2820" max="2820" width="2.7109375" style="80" customWidth="1"/>
    <col min="2821" max="2821" width="3" style="80" customWidth="1"/>
    <col min="2822" max="2823" width="2.7109375" style="80" customWidth="1"/>
    <col min="2824" max="2824" width="3.7109375" style="80" customWidth="1"/>
    <col min="2825" max="2825" width="2.7109375" style="80" customWidth="1"/>
    <col min="2826" max="2826" width="3.42578125" style="80" customWidth="1"/>
    <col min="2827" max="2827" width="4" style="80" customWidth="1"/>
    <col min="2828" max="2828" width="3" style="80" customWidth="1"/>
    <col min="2829" max="2829" width="2.5703125" style="80" customWidth="1"/>
    <col min="2830" max="2830" width="3.42578125" style="80" customWidth="1"/>
    <col min="2831" max="2831" width="3" style="80" customWidth="1"/>
    <col min="2832" max="2832" width="1.28515625" style="80" customWidth="1"/>
    <col min="2833" max="2833" width="2" style="80" customWidth="1"/>
    <col min="2834" max="2835" width="2.7109375" style="80" customWidth="1"/>
    <col min="2836" max="2836" width="4.7109375" style="80" customWidth="1"/>
    <col min="2837" max="2837" width="1.7109375" style="80" customWidth="1"/>
    <col min="2838" max="2838" width="1.28515625" style="80" customWidth="1"/>
    <col min="2839" max="2839" width="3.7109375" style="80" customWidth="1"/>
    <col min="2840" max="2840" width="4" style="80" customWidth="1"/>
    <col min="2841" max="2842" width="2.7109375" style="80" customWidth="1"/>
    <col min="2843" max="2843" width="3.140625" style="80" customWidth="1"/>
    <col min="2844" max="2845" width="2.28515625" style="80" customWidth="1"/>
    <col min="2846" max="2846" width="1" style="80" customWidth="1"/>
    <col min="2847" max="2850" width="2.28515625" style="80" customWidth="1"/>
    <col min="2851" max="2851" width="2.42578125" style="80" customWidth="1"/>
    <col min="2852" max="2852" width="0.7109375" style="80" customWidth="1"/>
    <col min="2853" max="2853" width="2.28515625" style="80" customWidth="1"/>
    <col min="2854" max="2854" width="2.7109375" style="80" customWidth="1"/>
    <col min="2855" max="2855" width="2.5703125" style="80" customWidth="1"/>
    <col min="2856" max="2856" width="2.7109375" style="80" customWidth="1"/>
    <col min="2857" max="2857" width="5.7109375" style="80" customWidth="1"/>
    <col min="2858" max="2892" width="2.7109375" style="80" customWidth="1"/>
    <col min="2893" max="2893" width="5.28515625" style="80" bestFit="1" customWidth="1"/>
    <col min="2894" max="2894" width="21.85546875" style="80" bestFit="1" customWidth="1"/>
    <col min="2895" max="2895" width="5.5703125" style="80" bestFit="1" customWidth="1"/>
    <col min="2896" max="2896" width="18.140625" style="80" bestFit="1" customWidth="1"/>
    <col min="2897" max="2897" width="5.28515625" style="80" bestFit="1" customWidth="1"/>
    <col min="2898" max="2898" width="22.140625" style="80" bestFit="1" customWidth="1"/>
    <col min="2899" max="2899" width="5.5703125" style="80" bestFit="1" customWidth="1"/>
    <col min="2900" max="2930" width="5.7109375" style="80" customWidth="1"/>
    <col min="2931" max="3074" width="9.140625" style="80"/>
    <col min="3075" max="3075" width="19" style="80" customWidth="1"/>
    <col min="3076" max="3076" width="2.7109375" style="80" customWidth="1"/>
    <col min="3077" max="3077" width="3" style="80" customWidth="1"/>
    <col min="3078" max="3079" width="2.7109375" style="80" customWidth="1"/>
    <col min="3080" max="3080" width="3.7109375" style="80" customWidth="1"/>
    <col min="3081" max="3081" width="2.7109375" style="80" customWidth="1"/>
    <col min="3082" max="3082" width="3.42578125" style="80" customWidth="1"/>
    <col min="3083" max="3083" width="4" style="80" customWidth="1"/>
    <col min="3084" max="3084" width="3" style="80" customWidth="1"/>
    <col min="3085" max="3085" width="2.5703125" style="80" customWidth="1"/>
    <col min="3086" max="3086" width="3.42578125" style="80" customWidth="1"/>
    <col min="3087" max="3087" width="3" style="80" customWidth="1"/>
    <col min="3088" max="3088" width="1.28515625" style="80" customWidth="1"/>
    <col min="3089" max="3089" width="2" style="80" customWidth="1"/>
    <col min="3090" max="3091" width="2.7109375" style="80" customWidth="1"/>
    <col min="3092" max="3092" width="4.7109375" style="80" customWidth="1"/>
    <col min="3093" max="3093" width="1.7109375" style="80" customWidth="1"/>
    <col min="3094" max="3094" width="1.28515625" style="80" customWidth="1"/>
    <col min="3095" max="3095" width="3.7109375" style="80" customWidth="1"/>
    <col min="3096" max="3096" width="4" style="80" customWidth="1"/>
    <col min="3097" max="3098" width="2.7109375" style="80" customWidth="1"/>
    <col min="3099" max="3099" width="3.140625" style="80" customWidth="1"/>
    <col min="3100" max="3101" width="2.28515625" style="80" customWidth="1"/>
    <col min="3102" max="3102" width="1" style="80" customWidth="1"/>
    <col min="3103" max="3106" width="2.28515625" style="80" customWidth="1"/>
    <col min="3107" max="3107" width="2.42578125" style="80" customWidth="1"/>
    <col min="3108" max="3108" width="0.7109375" style="80" customWidth="1"/>
    <col min="3109" max="3109" width="2.28515625" style="80" customWidth="1"/>
    <col min="3110" max="3110" width="2.7109375" style="80" customWidth="1"/>
    <col min="3111" max="3111" width="2.5703125" style="80" customWidth="1"/>
    <col min="3112" max="3112" width="2.7109375" style="80" customWidth="1"/>
    <col min="3113" max="3113" width="5.7109375" style="80" customWidth="1"/>
    <col min="3114" max="3148" width="2.7109375" style="80" customWidth="1"/>
    <col min="3149" max="3149" width="5.28515625" style="80" bestFit="1" customWidth="1"/>
    <col min="3150" max="3150" width="21.85546875" style="80" bestFit="1" customWidth="1"/>
    <col min="3151" max="3151" width="5.5703125" style="80" bestFit="1" customWidth="1"/>
    <col min="3152" max="3152" width="18.140625" style="80" bestFit="1" customWidth="1"/>
    <col min="3153" max="3153" width="5.28515625" style="80" bestFit="1" customWidth="1"/>
    <col min="3154" max="3154" width="22.140625" style="80" bestFit="1" customWidth="1"/>
    <col min="3155" max="3155" width="5.5703125" style="80" bestFit="1" customWidth="1"/>
    <col min="3156" max="3186" width="5.7109375" style="80" customWidth="1"/>
    <col min="3187" max="3330" width="9.140625" style="80"/>
    <col min="3331" max="3331" width="19" style="80" customWidth="1"/>
    <col min="3332" max="3332" width="2.7109375" style="80" customWidth="1"/>
    <col min="3333" max="3333" width="3" style="80" customWidth="1"/>
    <col min="3334" max="3335" width="2.7109375" style="80" customWidth="1"/>
    <col min="3336" max="3336" width="3.7109375" style="80" customWidth="1"/>
    <col min="3337" max="3337" width="2.7109375" style="80" customWidth="1"/>
    <col min="3338" max="3338" width="3.42578125" style="80" customWidth="1"/>
    <col min="3339" max="3339" width="4" style="80" customWidth="1"/>
    <col min="3340" max="3340" width="3" style="80" customWidth="1"/>
    <col min="3341" max="3341" width="2.5703125" style="80" customWidth="1"/>
    <col min="3342" max="3342" width="3.42578125" style="80" customWidth="1"/>
    <col min="3343" max="3343" width="3" style="80" customWidth="1"/>
    <col min="3344" max="3344" width="1.28515625" style="80" customWidth="1"/>
    <col min="3345" max="3345" width="2" style="80" customWidth="1"/>
    <col min="3346" max="3347" width="2.7109375" style="80" customWidth="1"/>
    <col min="3348" max="3348" width="4.7109375" style="80" customWidth="1"/>
    <col min="3349" max="3349" width="1.7109375" style="80" customWidth="1"/>
    <col min="3350" max="3350" width="1.28515625" style="80" customWidth="1"/>
    <col min="3351" max="3351" width="3.7109375" style="80" customWidth="1"/>
    <col min="3352" max="3352" width="4" style="80" customWidth="1"/>
    <col min="3353" max="3354" width="2.7109375" style="80" customWidth="1"/>
    <col min="3355" max="3355" width="3.140625" style="80" customWidth="1"/>
    <col min="3356" max="3357" width="2.28515625" style="80" customWidth="1"/>
    <col min="3358" max="3358" width="1" style="80" customWidth="1"/>
    <col min="3359" max="3362" width="2.28515625" style="80" customWidth="1"/>
    <col min="3363" max="3363" width="2.42578125" style="80" customWidth="1"/>
    <col min="3364" max="3364" width="0.7109375" style="80" customWidth="1"/>
    <col min="3365" max="3365" width="2.28515625" style="80" customWidth="1"/>
    <col min="3366" max="3366" width="2.7109375" style="80" customWidth="1"/>
    <col min="3367" max="3367" width="2.5703125" style="80" customWidth="1"/>
    <col min="3368" max="3368" width="2.7109375" style="80" customWidth="1"/>
    <col min="3369" max="3369" width="5.7109375" style="80" customWidth="1"/>
    <col min="3370" max="3404" width="2.7109375" style="80" customWidth="1"/>
    <col min="3405" max="3405" width="5.28515625" style="80" bestFit="1" customWidth="1"/>
    <col min="3406" max="3406" width="21.85546875" style="80" bestFit="1" customWidth="1"/>
    <col min="3407" max="3407" width="5.5703125" style="80" bestFit="1" customWidth="1"/>
    <col min="3408" max="3408" width="18.140625" style="80" bestFit="1" customWidth="1"/>
    <col min="3409" max="3409" width="5.28515625" style="80" bestFit="1" customWidth="1"/>
    <col min="3410" max="3410" width="22.140625" style="80" bestFit="1" customWidth="1"/>
    <col min="3411" max="3411" width="5.5703125" style="80" bestFit="1" customWidth="1"/>
    <col min="3412" max="3442" width="5.7109375" style="80" customWidth="1"/>
    <col min="3443" max="3586" width="9.140625" style="80"/>
    <col min="3587" max="3587" width="19" style="80" customWidth="1"/>
    <col min="3588" max="3588" width="2.7109375" style="80" customWidth="1"/>
    <col min="3589" max="3589" width="3" style="80" customWidth="1"/>
    <col min="3590" max="3591" width="2.7109375" style="80" customWidth="1"/>
    <col min="3592" max="3592" width="3.7109375" style="80" customWidth="1"/>
    <col min="3593" max="3593" width="2.7109375" style="80" customWidth="1"/>
    <col min="3594" max="3594" width="3.42578125" style="80" customWidth="1"/>
    <col min="3595" max="3595" width="4" style="80" customWidth="1"/>
    <col min="3596" max="3596" width="3" style="80" customWidth="1"/>
    <col min="3597" max="3597" width="2.5703125" style="80" customWidth="1"/>
    <col min="3598" max="3598" width="3.42578125" style="80" customWidth="1"/>
    <col min="3599" max="3599" width="3" style="80" customWidth="1"/>
    <col min="3600" max="3600" width="1.28515625" style="80" customWidth="1"/>
    <col min="3601" max="3601" width="2" style="80" customWidth="1"/>
    <col min="3602" max="3603" width="2.7109375" style="80" customWidth="1"/>
    <col min="3604" max="3604" width="4.7109375" style="80" customWidth="1"/>
    <col min="3605" max="3605" width="1.7109375" style="80" customWidth="1"/>
    <col min="3606" max="3606" width="1.28515625" style="80" customWidth="1"/>
    <col min="3607" max="3607" width="3.7109375" style="80" customWidth="1"/>
    <col min="3608" max="3608" width="4" style="80" customWidth="1"/>
    <col min="3609" max="3610" width="2.7109375" style="80" customWidth="1"/>
    <col min="3611" max="3611" width="3.140625" style="80" customWidth="1"/>
    <col min="3612" max="3613" width="2.28515625" style="80" customWidth="1"/>
    <col min="3614" max="3614" width="1" style="80" customWidth="1"/>
    <col min="3615" max="3618" width="2.28515625" style="80" customWidth="1"/>
    <col min="3619" max="3619" width="2.42578125" style="80" customWidth="1"/>
    <col min="3620" max="3620" width="0.7109375" style="80" customWidth="1"/>
    <col min="3621" max="3621" width="2.28515625" style="80" customWidth="1"/>
    <col min="3622" max="3622" width="2.7109375" style="80" customWidth="1"/>
    <col min="3623" max="3623" width="2.5703125" style="80" customWidth="1"/>
    <col min="3624" max="3624" width="2.7109375" style="80" customWidth="1"/>
    <col min="3625" max="3625" width="5.7109375" style="80" customWidth="1"/>
    <col min="3626" max="3660" width="2.7109375" style="80" customWidth="1"/>
    <col min="3661" max="3661" width="5.28515625" style="80" bestFit="1" customWidth="1"/>
    <col min="3662" max="3662" width="21.85546875" style="80" bestFit="1" customWidth="1"/>
    <col min="3663" max="3663" width="5.5703125" style="80" bestFit="1" customWidth="1"/>
    <col min="3664" max="3664" width="18.140625" style="80" bestFit="1" customWidth="1"/>
    <col min="3665" max="3665" width="5.28515625" style="80" bestFit="1" customWidth="1"/>
    <col min="3666" max="3666" width="22.140625" style="80" bestFit="1" customWidth="1"/>
    <col min="3667" max="3667" width="5.5703125" style="80" bestFit="1" customWidth="1"/>
    <col min="3668" max="3698" width="5.7109375" style="80" customWidth="1"/>
    <col min="3699" max="3842" width="9.140625" style="80"/>
    <col min="3843" max="3843" width="19" style="80" customWidth="1"/>
    <col min="3844" max="3844" width="2.7109375" style="80" customWidth="1"/>
    <col min="3845" max="3845" width="3" style="80" customWidth="1"/>
    <col min="3846" max="3847" width="2.7109375" style="80" customWidth="1"/>
    <col min="3848" max="3848" width="3.7109375" style="80" customWidth="1"/>
    <col min="3849" max="3849" width="2.7109375" style="80" customWidth="1"/>
    <col min="3850" max="3850" width="3.42578125" style="80" customWidth="1"/>
    <col min="3851" max="3851" width="4" style="80" customWidth="1"/>
    <col min="3852" max="3852" width="3" style="80" customWidth="1"/>
    <col min="3853" max="3853" width="2.5703125" style="80" customWidth="1"/>
    <col min="3854" max="3854" width="3.42578125" style="80" customWidth="1"/>
    <col min="3855" max="3855" width="3" style="80" customWidth="1"/>
    <col min="3856" max="3856" width="1.28515625" style="80" customWidth="1"/>
    <col min="3857" max="3857" width="2" style="80" customWidth="1"/>
    <col min="3858" max="3859" width="2.7109375" style="80" customWidth="1"/>
    <col min="3860" max="3860" width="4.7109375" style="80" customWidth="1"/>
    <col min="3861" max="3861" width="1.7109375" style="80" customWidth="1"/>
    <col min="3862" max="3862" width="1.28515625" style="80" customWidth="1"/>
    <col min="3863" max="3863" width="3.7109375" style="80" customWidth="1"/>
    <col min="3864" max="3864" width="4" style="80" customWidth="1"/>
    <col min="3865" max="3866" width="2.7109375" style="80" customWidth="1"/>
    <col min="3867" max="3867" width="3.140625" style="80" customWidth="1"/>
    <col min="3868" max="3869" width="2.28515625" style="80" customWidth="1"/>
    <col min="3870" max="3870" width="1" style="80" customWidth="1"/>
    <col min="3871" max="3874" width="2.28515625" style="80" customWidth="1"/>
    <col min="3875" max="3875" width="2.42578125" style="80" customWidth="1"/>
    <col min="3876" max="3876" width="0.7109375" style="80" customWidth="1"/>
    <col min="3877" max="3877" width="2.28515625" style="80" customWidth="1"/>
    <col min="3878" max="3878" width="2.7109375" style="80" customWidth="1"/>
    <col min="3879" max="3879" width="2.5703125" style="80" customWidth="1"/>
    <col min="3880" max="3880" width="2.7109375" style="80" customWidth="1"/>
    <col min="3881" max="3881" width="5.7109375" style="80" customWidth="1"/>
    <col min="3882" max="3916" width="2.7109375" style="80" customWidth="1"/>
    <col min="3917" max="3917" width="5.28515625" style="80" bestFit="1" customWidth="1"/>
    <col min="3918" max="3918" width="21.85546875" style="80" bestFit="1" customWidth="1"/>
    <col min="3919" max="3919" width="5.5703125" style="80" bestFit="1" customWidth="1"/>
    <col min="3920" max="3920" width="18.140625" style="80" bestFit="1" customWidth="1"/>
    <col min="3921" max="3921" width="5.28515625" style="80" bestFit="1" customWidth="1"/>
    <col min="3922" max="3922" width="22.140625" style="80" bestFit="1" customWidth="1"/>
    <col min="3923" max="3923" width="5.5703125" style="80" bestFit="1" customWidth="1"/>
    <col min="3924" max="3954" width="5.7109375" style="80" customWidth="1"/>
    <col min="3955" max="4098" width="9.140625" style="80"/>
    <col min="4099" max="4099" width="19" style="80" customWidth="1"/>
    <col min="4100" max="4100" width="2.7109375" style="80" customWidth="1"/>
    <col min="4101" max="4101" width="3" style="80" customWidth="1"/>
    <col min="4102" max="4103" width="2.7109375" style="80" customWidth="1"/>
    <col min="4104" max="4104" width="3.7109375" style="80" customWidth="1"/>
    <col min="4105" max="4105" width="2.7109375" style="80" customWidth="1"/>
    <col min="4106" max="4106" width="3.42578125" style="80" customWidth="1"/>
    <col min="4107" max="4107" width="4" style="80" customWidth="1"/>
    <col min="4108" max="4108" width="3" style="80" customWidth="1"/>
    <col min="4109" max="4109" width="2.5703125" style="80" customWidth="1"/>
    <col min="4110" max="4110" width="3.42578125" style="80" customWidth="1"/>
    <col min="4111" max="4111" width="3" style="80" customWidth="1"/>
    <col min="4112" max="4112" width="1.28515625" style="80" customWidth="1"/>
    <col min="4113" max="4113" width="2" style="80" customWidth="1"/>
    <col min="4114" max="4115" width="2.7109375" style="80" customWidth="1"/>
    <col min="4116" max="4116" width="4.7109375" style="80" customWidth="1"/>
    <col min="4117" max="4117" width="1.7109375" style="80" customWidth="1"/>
    <col min="4118" max="4118" width="1.28515625" style="80" customWidth="1"/>
    <col min="4119" max="4119" width="3.7109375" style="80" customWidth="1"/>
    <col min="4120" max="4120" width="4" style="80" customWidth="1"/>
    <col min="4121" max="4122" width="2.7109375" style="80" customWidth="1"/>
    <col min="4123" max="4123" width="3.140625" style="80" customWidth="1"/>
    <col min="4124" max="4125" width="2.28515625" style="80" customWidth="1"/>
    <col min="4126" max="4126" width="1" style="80" customWidth="1"/>
    <col min="4127" max="4130" width="2.28515625" style="80" customWidth="1"/>
    <col min="4131" max="4131" width="2.42578125" style="80" customWidth="1"/>
    <col min="4132" max="4132" width="0.7109375" style="80" customWidth="1"/>
    <col min="4133" max="4133" width="2.28515625" style="80" customWidth="1"/>
    <col min="4134" max="4134" width="2.7109375" style="80" customWidth="1"/>
    <col min="4135" max="4135" width="2.5703125" style="80" customWidth="1"/>
    <col min="4136" max="4136" width="2.7109375" style="80" customWidth="1"/>
    <col min="4137" max="4137" width="5.7109375" style="80" customWidth="1"/>
    <col min="4138" max="4172" width="2.7109375" style="80" customWidth="1"/>
    <col min="4173" max="4173" width="5.28515625" style="80" bestFit="1" customWidth="1"/>
    <col min="4174" max="4174" width="21.85546875" style="80" bestFit="1" customWidth="1"/>
    <col min="4175" max="4175" width="5.5703125" style="80" bestFit="1" customWidth="1"/>
    <col min="4176" max="4176" width="18.140625" style="80" bestFit="1" customWidth="1"/>
    <col min="4177" max="4177" width="5.28515625" style="80" bestFit="1" customWidth="1"/>
    <col min="4178" max="4178" width="22.140625" style="80" bestFit="1" customWidth="1"/>
    <col min="4179" max="4179" width="5.5703125" style="80" bestFit="1" customWidth="1"/>
    <col min="4180" max="4210" width="5.7109375" style="80" customWidth="1"/>
    <col min="4211" max="4354" width="9.140625" style="80"/>
    <col min="4355" max="4355" width="19" style="80" customWidth="1"/>
    <col min="4356" max="4356" width="2.7109375" style="80" customWidth="1"/>
    <col min="4357" max="4357" width="3" style="80" customWidth="1"/>
    <col min="4358" max="4359" width="2.7109375" style="80" customWidth="1"/>
    <col min="4360" max="4360" width="3.7109375" style="80" customWidth="1"/>
    <col min="4361" max="4361" width="2.7109375" style="80" customWidth="1"/>
    <col min="4362" max="4362" width="3.42578125" style="80" customWidth="1"/>
    <col min="4363" max="4363" width="4" style="80" customWidth="1"/>
    <col min="4364" max="4364" width="3" style="80" customWidth="1"/>
    <col min="4365" max="4365" width="2.5703125" style="80" customWidth="1"/>
    <col min="4366" max="4366" width="3.42578125" style="80" customWidth="1"/>
    <col min="4367" max="4367" width="3" style="80" customWidth="1"/>
    <col min="4368" max="4368" width="1.28515625" style="80" customWidth="1"/>
    <col min="4369" max="4369" width="2" style="80" customWidth="1"/>
    <col min="4370" max="4371" width="2.7109375" style="80" customWidth="1"/>
    <col min="4372" max="4372" width="4.7109375" style="80" customWidth="1"/>
    <col min="4373" max="4373" width="1.7109375" style="80" customWidth="1"/>
    <col min="4374" max="4374" width="1.28515625" style="80" customWidth="1"/>
    <col min="4375" max="4375" width="3.7109375" style="80" customWidth="1"/>
    <col min="4376" max="4376" width="4" style="80" customWidth="1"/>
    <col min="4377" max="4378" width="2.7109375" style="80" customWidth="1"/>
    <col min="4379" max="4379" width="3.140625" style="80" customWidth="1"/>
    <col min="4380" max="4381" width="2.28515625" style="80" customWidth="1"/>
    <col min="4382" max="4382" width="1" style="80" customWidth="1"/>
    <col min="4383" max="4386" width="2.28515625" style="80" customWidth="1"/>
    <col min="4387" max="4387" width="2.42578125" style="80" customWidth="1"/>
    <col min="4388" max="4388" width="0.7109375" style="80" customWidth="1"/>
    <col min="4389" max="4389" width="2.28515625" style="80" customWidth="1"/>
    <col min="4390" max="4390" width="2.7109375" style="80" customWidth="1"/>
    <col min="4391" max="4391" width="2.5703125" style="80" customWidth="1"/>
    <col min="4392" max="4392" width="2.7109375" style="80" customWidth="1"/>
    <col min="4393" max="4393" width="5.7109375" style="80" customWidth="1"/>
    <col min="4394" max="4428" width="2.7109375" style="80" customWidth="1"/>
    <col min="4429" max="4429" width="5.28515625" style="80" bestFit="1" customWidth="1"/>
    <col min="4430" max="4430" width="21.85546875" style="80" bestFit="1" customWidth="1"/>
    <col min="4431" max="4431" width="5.5703125" style="80" bestFit="1" customWidth="1"/>
    <col min="4432" max="4432" width="18.140625" style="80" bestFit="1" customWidth="1"/>
    <col min="4433" max="4433" width="5.28515625" style="80" bestFit="1" customWidth="1"/>
    <col min="4434" max="4434" width="22.140625" style="80" bestFit="1" customWidth="1"/>
    <col min="4435" max="4435" width="5.5703125" style="80" bestFit="1" customWidth="1"/>
    <col min="4436" max="4466" width="5.7109375" style="80" customWidth="1"/>
    <col min="4467" max="4610" width="9.140625" style="80"/>
    <col min="4611" max="4611" width="19" style="80" customWidth="1"/>
    <col min="4612" max="4612" width="2.7109375" style="80" customWidth="1"/>
    <col min="4613" max="4613" width="3" style="80" customWidth="1"/>
    <col min="4614" max="4615" width="2.7109375" style="80" customWidth="1"/>
    <col min="4616" max="4616" width="3.7109375" style="80" customWidth="1"/>
    <col min="4617" max="4617" width="2.7109375" style="80" customWidth="1"/>
    <col min="4618" max="4618" width="3.42578125" style="80" customWidth="1"/>
    <col min="4619" max="4619" width="4" style="80" customWidth="1"/>
    <col min="4620" max="4620" width="3" style="80" customWidth="1"/>
    <col min="4621" max="4621" width="2.5703125" style="80" customWidth="1"/>
    <col min="4622" max="4622" width="3.42578125" style="80" customWidth="1"/>
    <col min="4623" max="4623" width="3" style="80" customWidth="1"/>
    <col min="4624" max="4624" width="1.28515625" style="80" customWidth="1"/>
    <col min="4625" max="4625" width="2" style="80" customWidth="1"/>
    <col min="4626" max="4627" width="2.7109375" style="80" customWidth="1"/>
    <col min="4628" max="4628" width="4.7109375" style="80" customWidth="1"/>
    <col min="4629" max="4629" width="1.7109375" style="80" customWidth="1"/>
    <col min="4630" max="4630" width="1.28515625" style="80" customWidth="1"/>
    <col min="4631" max="4631" width="3.7109375" style="80" customWidth="1"/>
    <col min="4632" max="4632" width="4" style="80" customWidth="1"/>
    <col min="4633" max="4634" width="2.7109375" style="80" customWidth="1"/>
    <col min="4635" max="4635" width="3.140625" style="80" customWidth="1"/>
    <col min="4636" max="4637" width="2.28515625" style="80" customWidth="1"/>
    <col min="4638" max="4638" width="1" style="80" customWidth="1"/>
    <col min="4639" max="4642" width="2.28515625" style="80" customWidth="1"/>
    <col min="4643" max="4643" width="2.42578125" style="80" customWidth="1"/>
    <col min="4644" max="4644" width="0.7109375" style="80" customWidth="1"/>
    <col min="4645" max="4645" width="2.28515625" style="80" customWidth="1"/>
    <col min="4646" max="4646" width="2.7109375" style="80" customWidth="1"/>
    <col min="4647" max="4647" width="2.5703125" style="80" customWidth="1"/>
    <col min="4648" max="4648" width="2.7109375" style="80" customWidth="1"/>
    <col min="4649" max="4649" width="5.7109375" style="80" customWidth="1"/>
    <col min="4650" max="4684" width="2.7109375" style="80" customWidth="1"/>
    <col min="4685" max="4685" width="5.28515625" style="80" bestFit="1" customWidth="1"/>
    <col min="4686" max="4686" width="21.85546875" style="80" bestFit="1" customWidth="1"/>
    <col min="4687" max="4687" width="5.5703125" style="80" bestFit="1" customWidth="1"/>
    <col min="4688" max="4688" width="18.140625" style="80" bestFit="1" customWidth="1"/>
    <col min="4689" max="4689" width="5.28515625" style="80" bestFit="1" customWidth="1"/>
    <col min="4690" max="4690" width="22.140625" style="80" bestFit="1" customWidth="1"/>
    <col min="4691" max="4691" width="5.5703125" style="80" bestFit="1" customWidth="1"/>
    <col min="4692" max="4722" width="5.7109375" style="80" customWidth="1"/>
    <col min="4723" max="4866" width="9.140625" style="80"/>
    <col min="4867" max="4867" width="19" style="80" customWidth="1"/>
    <col min="4868" max="4868" width="2.7109375" style="80" customWidth="1"/>
    <col min="4869" max="4869" width="3" style="80" customWidth="1"/>
    <col min="4870" max="4871" width="2.7109375" style="80" customWidth="1"/>
    <col min="4872" max="4872" width="3.7109375" style="80" customWidth="1"/>
    <col min="4873" max="4873" width="2.7109375" style="80" customWidth="1"/>
    <col min="4874" max="4874" width="3.42578125" style="80" customWidth="1"/>
    <col min="4875" max="4875" width="4" style="80" customWidth="1"/>
    <col min="4876" max="4876" width="3" style="80" customWidth="1"/>
    <col min="4877" max="4877" width="2.5703125" style="80" customWidth="1"/>
    <col min="4878" max="4878" width="3.42578125" style="80" customWidth="1"/>
    <col min="4879" max="4879" width="3" style="80" customWidth="1"/>
    <col min="4880" max="4880" width="1.28515625" style="80" customWidth="1"/>
    <col min="4881" max="4881" width="2" style="80" customWidth="1"/>
    <col min="4882" max="4883" width="2.7109375" style="80" customWidth="1"/>
    <col min="4884" max="4884" width="4.7109375" style="80" customWidth="1"/>
    <col min="4885" max="4885" width="1.7109375" style="80" customWidth="1"/>
    <col min="4886" max="4886" width="1.28515625" style="80" customWidth="1"/>
    <col min="4887" max="4887" width="3.7109375" style="80" customWidth="1"/>
    <col min="4888" max="4888" width="4" style="80" customWidth="1"/>
    <col min="4889" max="4890" width="2.7109375" style="80" customWidth="1"/>
    <col min="4891" max="4891" width="3.140625" style="80" customWidth="1"/>
    <col min="4892" max="4893" width="2.28515625" style="80" customWidth="1"/>
    <col min="4894" max="4894" width="1" style="80" customWidth="1"/>
    <col min="4895" max="4898" width="2.28515625" style="80" customWidth="1"/>
    <col min="4899" max="4899" width="2.42578125" style="80" customWidth="1"/>
    <col min="4900" max="4900" width="0.7109375" style="80" customWidth="1"/>
    <col min="4901" max="4901" width="2.28515625" style="80" customWidth="1"/>
    <col min="4902" max="4902" width="2.7109375" style="80" customWidth="1"/>
    <col min="4903" max="4903" width="2.5703125" style="80" customWidth="1"/>
    <col min="4904" max="4904" width="2.7109375" style="80" customWidth="1"/>
    <col min="4905" max="4905" width="5.7109375" style="80" customWidth="1"/>
    <col min="4906" max="4940" width="2.7109375" style="80" customWidth="1"/>
    <col min="4941" max="4941" width="5.28515625" style="80" bestFit="1" customWidth="1"/>
    <col min="4942" max="4942" width="21.85546875" style="80" bestFit="1" customWidth="1"/>
    <col min="4943" max="4943" width="5.5703125" style="80" bestFit="1" customWidth="1"/>
    <col min="4944" max="4944" width="18.140625" style="80" bestFit="1" customWidth="1"/>
    <col min="4945" max="4945" width="5.28515625" style="80" bestFit="1" customWidth="1"/>
    <col min="4946" max="4946" width="22.140625" style="80" bestFit="1" customWidth="1"/>
    <col min="4947" max="4947" width="5.5703125" style="80" bestFit="1" customWidth="1"/>
    <col min="4948" max="4978" width="5.7109375" style="80" customWidth="1"/>
    <col min="4979" max="5122" width="9.140625" style="80"/>
    <col min="5123" max="5123" width="19" style="80" customWidth="1"/>
    <col min="5124" max="5124" width="2.7109375" style="80" customWidth="1"/>
    <col min="5125" max="5125" width="3" style="80" customWidth="1"/>
    <col min="5126" max="5127" width="2.7109375" style="80" customWidth="1"/>
    <col min="5128" max="5128" width="3.7109375" style="80" customWidth="1"/>
    <col min="5129" max="5129" width="2.7109375" style="80" customWidth="1"/>
    <col min="5130" max="5130" width="3.42578125" style="80" customWidth="1"/>
    <col min="5131" max="5131" width="4" style="80" customWidth="1"/>
    <col min="5132" max="5132" width="3" style="80" customWidth="1"/>
    <col min="5133" max="5133" width="2.5703125" style="80" customWidth="1"/>
    <col min="5134" max="5134" width="3.42578125" style="80" customWidth="1"/>
    <col min="5135" max="5135" width="3" style="80" customWidth="1"/>
    <col min="5136" max="5136" width="1.28515625" style="80" customWidth="1"/>
    <col min="5137" max="5137" width="2" style="80" customWidth="1"/>
    <col min="5138" max="5139" width="2.7109375" style="80" customWidth="1"/>
    <col min="5140" max="5140" width="4.7109375" style="80" customWidth="1"/>
    <col min="5141" max="5141" width="1.7109375" style="80" customWidth="1"/>
    <col min="5142" max="5142" width="1.28515625" style="80" customWidth="1"/>
    <col min="5143" max="5143" width="3.7109375" style="80" customWidth="1"/>
    <col min="5144" max="5144" width="4" style="80" customWidth="1"/>
    <col min="5145" max="5146" width="2.7109375" style="80" customWidth="1"/>
    <col min="5147" max="5147" width="3.140625" style="80" customWidth="1"/>
    <col min="5148" max="5149" width="2.28515625" style="80" customWidth="1"/>
    <col min="5150" max="5150" width="1" style="80" customWidth="1"/>
    <col min="5151" max="5154" width="2.28515625" style="80" customWidth="1"/>
    <col min="5155" max="5155" width="2.42578125" style="80" customWidth="1"/>
    <col min="5156" max="5156" width="0.7109375" style="80" customWidth="1"/>
    <col min="5157" max="5157" width="2.28515625" style="80" customWidth="1"/>
    <col min="5158" max="5158" width="2.7109375" style="80" customWidth="1"/>
    <col min="5159" max="5159" width="2.5703125" style="80" customWidth="1"/>
    <col min="5160" max="5160" width="2.7109375" style="80" customWidth="1"/>
    <col min="5161" max="5161" width="5.7109375" style="80" customWidth="1"/>
    <col min="5162" max="5196" width="2.7109375" style="80" customWidth="1"/>
    <col min="5197" max="5197" width="5.28515625" style="80" bestFit="1" customWidth="1"/>
    <col min="5198" max="5198" width="21.85546875" style="80" bestFit="1" customWidth="1"/>
    <col min="5199" max="5199" width="5.5703125" style="80" bestFit="1" customWidth="1"/>
    <col min="5200" max="5200" width="18.140625" style="80" bestFit="1" customWidth="1"/>
    <col min="5201" max="5201" width="5.28515625" style="80" bestFit="1" customWidth="1"/>
    <col min="5202" max="5202" width="22.140625" style="80" bestFit="1" customWidth="1"/>
    <col min="5203" max="5203" width="5.5703125" style="80" bestFit="1" customWidth="1"/>
    <col min="5204" max="5234" width="5.7109375" style="80" customWidth="1"/>
    <col min="5235" max="5378" width="9.140625" style="80"/>
    <col min="5379" max="5379" width="19" style="80" customWidth="1"/>
    <col min="5380" max="5380" width="2.7109375" style="80" customWidth="1"/>
    <col min="5381" max="5381" width="3" style="80" customWidth="1"/>
    <col min="5382" max="5383" width="2.7109375" style="80" customWidth="1"/>
    <col min="5384" max="5384" width="3.7109375" style="80" customWidth="1"/>
    <col min="5385" max="5385" width="2.7109375" style="80" customWidth="1"/>
    <col min="5386" max="5386" width="3.42578125" style="80" customWidth="1"/>
    <col min="5387" max="5387" width="4" style="80" customWidth="1"/>
    <col min="5388" max="5388" width="3" style="80" customWidth="1"/>
    <col min="5389" max="5389" width="2.5703125" style="80" customWidth="1"/>
    <col min="5390" max="5390" width="3.42578125" style="80" customWidth="1"/>
    <col min="5391" max="5391" width="3" style="80" customWidth="1"/>
    <col min="5392" max="5392" width="1.28515625" style="80" customWidth="1"/>
    <col min="5393" max="5393" width="2" style="80" customWidth="1"/>
    <col min="5394" max="5395" width="2.7109375" style="80" customWidth="1"/>
    <col min="5396" max="5396" width="4.7109375" style="80" customWidth="1"/>
    <col min="5397" max="5397" width="1.7109375" style="80" customWidth="1"/>
    <col min="5398" max="5398" width="1.28515625" style="80" customWidth="1"/>
    <col min="5399" max="5399" width="3.7109375" style="80" customWidth="1"/>
    <col min="5400" max="5400" width="4" style="80" customWidth="1"/>
    <col min="5401" max="5402" width="2.7109375" style="80" customWidth="1"/>
    <col min="5403" max="5403" width="3.140625" style="80" customWidth="1"/>
    <col min="5404" max="5405" width="2.28515625" style="80" customWidth="1"/>
    <col min="5406" max="5406" width="1" style="80" customWidth="1"/>
    <col min="5407" max="5410" width="2.28515625" style="80" customWidth="1"/>
    <col min="5411" max="5411" width="2.42578125" style="80" customWidth="1"/>
    <col min="5412" max="5412" width="0.7109375" style="80" customWidth="1"/>
    <col min="5413" max="5413" width="2.28515625" style="80" customWidth="1"/>
    <col min="5414" max="5414" width="2.7109375" style="80" customWidth="1"/>
    <col min="5415" max="5415" width="2.5703125" style="80" customWidth="1"/>
    <col min="5416" max="5416" width="2.7109375" style="80" customWidth="1"/>
    <col min="5417" max="5417" width="5.7109375" style="80" customWidth="1"/>
    <col min="5418" max="5452" width="2.7109375" style="80" customWidth="1"/>
    <col min="5453" max="5453" width="5.28515625" style="80" bestFit="1" customWidth="1"/>
    <col min="5454" max="5454" width="21.85546875" style="80" bestFit="1" customWidth="1"/>
    <col min="5455" max="5455" width="5.5703125" style="80" bestFit="1" customWidth="1"/>
    <col min="5456" max="5456" width="18.140625" style="80" bestFit="1" customWidth="1"/>
    <col min="5457" max="5457" width="5.28515625" style="80" bestFit="1" customWidth="1"/>
    <col min="5458" max="5458" width="22.140625" style="80" bestFit="1" customWidth="1"/>
    <col min="5459" max="5459" width="5.5703125" style="80" bestFit="1" customWidth="1"/>
    <col min="5460" max="5490" width="5.7109375" style="80" customWidth="1"/>
    <col min="5491" max="5634" width="9.140625" style="80"/>
    <col min="5635" max="5635" width="19" style="80" customWidth="1"/>
    <col min="5636" max="5636" width="2.7109375" style="80" customWidth="1"/>
    <col min="5637" max="5637" width="3" style="80" customWidth="1"/>
    <col min="5638" max="5639" width="2.7109375" style="80" customWidth="1"/>
    <col min="5640" max="5640" width="3.7109375" style="80" customWidth="1"/>
    <col min="5641" max="5641" width="2.7109375" style="80" customWidth="1"/>
    <col min="5642" max="5642" width="3.42578125" style="80" customWidth="1"/>
    <col min="5643" max="5643" width="4" style="80" customWidth="1"/>
    <col min="5644" max="5644" width="3" style="80" customWidth="1"/>
    <col min="5645" max="5645" width="2.5703125" style="80" customWidth="1"/>
    <col min="5646" max="5646" width="3.42578125" style="80" customWidth="1"/>
    <col min="5647" max="5647" width="3" style="80" customWidth="1"/>
    <col min="5648" max="5648" width="1.28515625" style="80" customWidth="1"/>
    <col min="5649" max="5649" width="2" style="80" customWidth="1"/>
    <col min="5650" max="5651" width="2.7109375" style="80" customWidth="1"/>
    <col min="5652" max="5652" width="4.7109375" style="80" customWidth="1"/>
    <col min="5653" max="5653" width="1.7109375" style="80" customWidth="1"/>
    <col min="5654" max="5654" width="1.28515625" style="80" customWidth="1"/>
    <col min="5655" max="5655" width="3.7109375" style="80" customWidth="1"/>
    <col min="5656" max="5656" width="4" style="80" customWidth="1"/>
    <col min="5657" max="5658" width="2.7109375" style="80" customWidth="1"/>
    <col min="5659" max="5659" width="3.140625" style="80" customWidth="1"/>
    <col min="5660" max="5661" width="2.28515625" style="80" customWidth="1"/>
    <col min="5662" max="5662" width="1" style="80" customWidth="1"/>
    <col min="5663" max="5666" width="2.28515625" style="80" customWidth="1"/>
    <col min="5667" max="5667" width="2.42578125" style="80" customWidth="1"/>
    <col min="5668" max="5668" width="0.7109375" style="80" customWidth="1"/>
    <col min="5669" max="5669" width="2.28515625" style="80" customWidth="1"/>
    <col min="5670" max="5670" width="2.7109375" style="80" customWidth="1"/>
    <col min="5671" max="5671" width="2.5703125" style="80" customWidth="1"/>
    <col min="5672" max="5672" width="2.7109375" style="80" customWidth="1"/>
    <col min="5673" max="5673" width="5.7109375" style="80" customWidth="1"/>
    <col min="5674" max="5708" width="2.7109375" style="80" customWidth="1"/>
    <col min="5709" max="5709" width="5.28515625" style="80" bestFit="1" customWidth="1"/>
    <col min="5710" max="5710" width="21.85546875" style="80" bestFit="1" customWidth="1"/>
    <col min="5711" max="5711" width="5.5703125" style="80" bestFit="1" customWidth="1"/>
    <col min="5712" max="5712" width="18.140625" style="80" bestFit="1" customWidth="1"/>
    <col min="5713" max="5713" width="5.28515625" style="80" bestFit="1" customWidth="1"/>
    <col min="5714" max="5714" width="22.140625" style="80" bestFit="1" customWidth="1"/>
    <col min="5715" max="5715" width="5.5703125" style="80" bestFit="1" customWidth="1"/>
    <col min="5716" max="5746" width="5.7109375" style="80" customWidth="1"/>
    <col min="5747" max="5890" width="9.140625" style="80"/>
    <col min="5891" max="5891" width="19" style="80" customWidth="1"/>
    <col min="5892" max="5892" width="2.7109375" style="80" customWidth="1"/>
    <col min="5893" max="5893" width="3" style="80" customWidth="1"/>
    <col min="5894" max="5895" width="2.7109375" style="80" customWidth="1"/>
    <col min="5896" max="5896" width="3.7109375" style="80" customWidth="1"/>
    <col min="5897" max="5897" width="2.7109375" style="80" customWidth="1"/>
    <col min="5898" max="5898" width="3.42578125" style="80" customWidth="1"/>
    <col min="5899" max="5899" width="4" style="80" customWidth="1"/>
    <col min="5900" max="5900" width="3" style="80" customWidth="1"/>
    <col min="5901" max="5901" width="2.5703125" style="80" customWidth="1"/>
    <col min="5902" max="5902" width="3.42578125" style="80" customWidth="1"/>
    <col min="5903" max="5903" width="3" style="80" customWidth="1"/>
    <col min="5904" max="5904" width="1.28515625" style="80" customWidth="1"/>
    <col min="5905" max="5905" width="2" style="80" customWidth="1"/>
    <col min="5906" max="5907" width="2.7109375" style="80" customWidth="1"/>
    <col min="5908" max="5908" width="4.7109375" style="80" customWidth="1"/>
    <col min="5909" max="5909" width="1.7109375" style="80" customWidth="1"/>
    <col min="5910" max="5910" width="1.28515625" style="80" customWidth="1"/>
    <col min="5911" max="5911" width="3.7109375" style="80" customWidth="1"/>
    <col min="5912" max="5912" width="4" style="80" customWidth="1"/>
    <col min="5913" max="5914" width="2.7109375" style="80" customWidth="1"/>
    <col min="5915" max="5915" width="3.140625" style="80" customWidth="1"/>
    <col min="5916" max="5917" width="2.28515625" style="80" customWidth="1"/>
    <col min="5918" max="5918" width="1" style="80" customWidth="1"/>
    <col min="5919" max="5922" width="2.28515625" style="80" customWidth="1"/>
    <col min="5923" max="5923" width="2.42578125" style="80" customWidth="1"/>
    <col min="5924" max="5924" width="0.7109375" style="80" customWidth="1"/>
    <col min="5925" max="5925" width="2.28515625" style="80" customWidth="1"/>
    <col min="5926" max="5926" width="2.7109375" style="80" customWidth="1"/>
    <col min="5927" max="5927" width="2.5703125" style="80" customWidth="1"/>
    <col min="5928" max="5928" width="2.7109375" style="80" customWidth="1"/>
    <col min="5929" max="5929" width="5.7109375" style="80" customWidth="1"/>
    <col min="5930" max="5964" width="2.7109375" style="80" customWidth="1"/>
    <col min="5965" max="5965" width="5.28515625" style="80" bestFit="1" customWidth="1"/>
    <col min="5966" max="5966" width="21.85546875" style="80" bestFit="1" customWidth="1"/>
    <col min="5967" max="5967" width="5.5703125" style="80" bestFit="1" customWidth="1"/>
    <col min="5968" max="5968" width="18.140625" style="80" bestFit="1" customWidth="1"/>
    <col min="5969" max="5969" width="5.28515625" style="80" bestFit="1" customWidth="1"/>
    <col min="5970" max="5970" width="22.140625" style="80" bestFit="1" customWidth="1"/>
    <col min="5971" max="5971" width="5.5703125" style="80" bestFit="1" customWidth="1"/>
    <col min="5972" max="6002" width="5.7109375" style="80" customWidth="1"/>
    <col min="6003" max="6146" width="9.140625" style="80"/>
    <col min="6147" max="6147" width="19" style="80" customWidth="1"/>
    <col min="6148" max="6148" width="2.7109375" style="80" customWidth="1"/>
    <col min="6149" max="6149" width="3" style="80" customWidth="1"/>
    <col min="6150" max="6151" width="2.7109375" style="80" customWidth="1"/>
    <col min="6152" max="6152" width="3.7109375" style="80" customWidth="1"/>
    <col min="6153" max="6153" width="2.7109375" style="80" customWidth="1"/>
    <col min="6154" max="6154" width="3.42578125" style="80" customWidth="1"/>
    <col min="6155" max="6155" width="4" style="80" customWidth="1"/>
    <col min="6156" max="6156" width="3" style="80" customWidth="1"/>
    <col min="6157" max="6157" width="2.5703125" style="80" customWidth="1"/>
    <col min="6158" max="6158" width="3.42578125" style="80" customWidth="1"/>
    <col min="6159" max="6159" width="3" style="80" customWidth="1"/>
    <col min="6160" max="6160" width="1.28515625" style="80" customWidth="1"/>
    <col min="6161" max="6161" width="2" style="80" customWidth="1"/>
    <col min="6162" max="6163" width="2.7109375" style="80" customWidth="1"/>
    <col min="6164" max="6164" width="4.7109375" style="80" customWidth="1"/>
    <col min="6165" max="6165" width="1.7109375" style="80" customWidth="1"/>
    <col min="6166" max="6166" width="1.28515625" style="80" customWidth="1"/>
    <col min="6167" max="6167" width="3.7109375" style="80" customWidth="1"/>
    <col min="6168" max="6168" width="4" style="80" customWidth="1"/>
    <col min="6169" max="6170" width="2.7109375" style="80" customWidth="1"/>
    <col min="6171" max="6171" width="3.140625" style="80" customWidth="1"/>
    <col min="6172" max="6173" width="2.28515625" style="80" customWidth="1"/>
    <col min="6174" max="6174" width="1" style="80" customWidth="1"/>
    <col min="6175" max="6178" width="2.28515625" style="80" customWidth="1"/>
    <col min="6179" max="6179" width="2.42578125" style="80" customWidth="1"/>
    <col min="6180" max="6180" width="0.7109375" style="80" customWidth="1"/>
    <col min="6181" max="6181" width="2.28515625" style="80" customWidth="1"/>
    <col min="6182" max="6182" width="2.7109375" style="80" customWidth="1"/>
    <col min="6183" max="6183" width="2.5703125" style="80" customWidth="1"/>
    <col min="6184" max="6184" width="2.7109375" style="80" customWidth="1"/>
    <col min="6185" max="6185" width="5.7109375" style="80" customWidth="1"/>
    <col min="6186" max="6220" width="2.7109375" style="80" customWidth="1"/>
    <col min="6221" max="6221" width="5.28515625" style="80" bestFit="1" customWidth="1"/>
    <col min="6222" max="6222" width="21.85546875" style="80" bestFit="1" customWidth="1"/>
    <col min="6223" max="6223" width="5.5703125" style="80" bestFit="1" customWidth="1"/>
    <col min="6224" max="6224" width="18.140625" style="80" bestFit="1" customWidth="1"/>
    <col min="6225" max="6225" width="5.28515625" style="80" bestFit="1" customWidth="1"/>
    <col min="6226" max="6226" width="22.140625" style="80" bestFit="1" customWidth="1"/>
    <col min="6227" max="6227" width="5.5703125" style="80" bestFit="1" customWidth="1"/>
    <col min="6228" max="6258" width="5.7109375" style="80" customWidth="1"/>
    <col min="6259" max="6402" width="9.140625" style="80"/>
    <col min="6403" max="6403" width="19" style="80" customWidth="1"/>
    <col min="6404" max="6404" width="2.7109375" style="80" customWidth="1"/>
    <col min="6405" max="6405" width="3" style="80" customWidth="1"/>
    <col min="6406" max="6407" width="2.7109375" style="80" customWidth="1"/>
    <col min="6408" max="6408" width="3.7109375" style="80" customWidth="1"/>
    <col min="6409" max="6409" width="2.7109375" style="80" customWidth="1"/>
    <col min="6410" max="6410" width="3.42578125" style="80" customWidth="1"/>
    <col min="6411" max="6411" width="4" style="80" customWidth="1"/>
    <col min="6412" max="6412" width="3" style="80" customWidth="1"/>
    <col min="6413" max="6413" width="2.5703125" style="80" customWidth="1"/>
    <col min="6414" max="6414" width="3.42578125" style="80" customWidth="1"/>
    <col min="6415" max="6415" width="3" style="80" customWidth="1"/>
    <col min="6416" max="6416" width="1.28515625" style="80" customWidth="1"/>
    <col min="6417" max="6417" width="2" style="80" customWidth="1"/>
    <col min="6418" max="6419" width="2.7109375" style="80" customWidth="1"/>
    <col min="6420" max="6420" width="4.7109375" style="80" customWidth="1"/>
    <col min="6421" max="6421" width="1.7109375" style="80" customWidth="1"/>
    <col min="6422" max="6422" width="1.28515625" style="80" customWidth="1"/>
    <col min="6423" max="6423" width="3.7109375" style="80" customWidth="1"/>
    <col min="6424" max="6424" width="4" style="80" customWidth="1"/>
    <col min="6425" max="6426" width="2.7109375" style="80" customWidth="1"/>
    <col min="6427" max="6427" width="3.140625" style="80" customWidth="1"/>
    <col min="6428" max="6429" width="2.28515625" style="80" customWidth="1"/>
    <col min="6430" max="6430" width="1" style="80" customWidth="1"/>
    <col min="6431" max="6434" width="2.28515625" style="80" customWidth="1"/>
    <col min="6435" max="6435" width="2.42578125" style="80" customWidth="1"/>
    <col min="6436" max="6436" width="0.7109375" style="80" customWidth="1"/>
    <col min="6437" max="6437" width="2.28515625" style="80" customWidth="1"/>
    <col min="6438" max="6438" width="2.7109375" style="80" customWidth="1"/>
    <col min="6439" max="6439" width="2.5703125" style="80" customWidth="1"/>
    <col min="6440" max="6440" width="2.7109375" style="80" customWidth="1"/>
    <col min="6441" max="6441" width="5.7109375" style="80" customWidth="1"/>
    <col min="6442" max="6476" width="2.7109375" style="80" customWidth="1"/>
    <col min="6477" max="6477" width="5.28515625" style="80" bestFit="1" customWidth="1"/>
    <col min="6478" max="6478" width="21.85546875" style="80" bestFit="1" customWidth="1"/>
    <col min="6479" max="6479" width="5.5703125" style="80" bestFit="1" customWidth="1"/>
    <col min="6480" max="6480" width="18.140625" style="80" bestFit="1" customWidth="1"/>
    <col min="6481" max="6481" width="5.28515625" style="80" bestFit="1" customWidth="1"/>
    <col min="6482" max="6482" width="22.140625" style="80" bestFit="1" customWidth="1"/>
    <col min="6483" max="6483" width="5.5703125" style="80" bestFit="1" customWidth="1"/>
    <col min="6484" max="6514" width="5.7109375" style="80" customWidth="1"/>
    <col min="6515" max="6658" width="9.140625" style="80"/>
    <col min="6659" max="6659" width="19" style="80" customWidth="1"/>
    <col min="6660" max="6660" width="2.7109375" style="80" customWidth="1"/>
    <col min="6661" max="6661" width="3" style="80" customWidth="1"/>
    <col min="6662" max="6663" width="2.7109375" style="80" customWidth="1"/>
    <col min="6664" max="6664" width="3.7109375" style="80" customWidth="1"/>
    <col min="6665" max="6665" width="2.7109375" style="80" customWidth="1"/>
    <col min="6666" max="6666" width="3.42578125" style="80" customWidth="1"/>
    <col min="6667" max="6667" width="4" style="80" customWidth="1"/>
    <col min="6668" max="6668" width="3" style="80" customWidth="1"/>
    <col min="6669" max="6669" width="2.5703125" style="80" customWidth="1"/>
    <col min="6670" max="6670" width="3.42578125" style="80" customWidth="1"/>
    <col min="6671" max="6671" width="3" style="80" customWidth="1"/>
    <col min="6672" max="6672" width="1.28515625" style="80" customWidth="1"/>
    <col min="6673" max="6673" width="2" style="80" customWidth="1"/>
    <col min="6674" max="6675" width="2.7109375" style="80" customWidth="1"/>
    <col min="6676" max="6676" width="4.7109375" style="80" customWidth="1"/>
    <col min="6677" max="6677" width="1.7109375" style="80" customWidth="1"/>
    <col min="6678" max="6678" width="1.28515625" style="80" customWidth="1"/>
    <col min="6679" max="6679" width="3.7109375" style="80" customWidth="1"/>
    <col min="6680" max="6680" width="4" style="80" customWidth="1"/>
    <col min="6681" max="6682" width="2.7109375" style="80" customWidth="1"/>
    <col min="6683" max="6683" width="3.140625" style="80" customWidth="1"/>
    <col min="6684" max="6685" width="2.28515625" style="80" customWidth="1"/>
    <col min="6686" max="6686" width="1" style="80" customWidth="1"/>
    <col min="6687" max="6690" width="2.28515625" style="80" customWidth="1"/>
    <col min="6691" max="6691" width="2.42578125" style="80" customWidth="1"/>
    <col min="6692" max="6692" width="0.7109375" style="80" customWidth="1"/>
    <col min="6693" max="6693" width="2.28515625" style="80" customWidth="1"/>
    <col min="6694" max="6694" width="2.7109375" style="80" customWidth="1"/>
    <col min="6695" max="6695" width="2.5703125" style="80" customWidth="1"/>
    <col min="6696" max="6696" width="2.7109375" style="80" customWidth="1"/>
    <col min="6697" max="6697" width="5.7109375" style="80" customWidth="1"/>
    <col min="6698" max="6732" width="2.7109375" style="80" customWidth="1"/>
    <col min="6733" max="6733" width="5.28515625" style="80" bestFit="1" customWidth="1"/>
    <col min="6734" max="6734" width="21.85546875" style="80" bestFit="1" customWidth="1"/>
    <col min="6735" max="6735" width="5.5703125" style="80" bestFit="1" customWidth="1"/>
    <col min="6736" max="6736" width="18.140625" style="80" bestFit="1" customWidth="1"/>
    <col min="6737" max="6737" width="5.28515625" style="80" bestFit="1" customWidth="1"/>
    <col min="6738" max="6738" width="22.140625" style="80" bestFit="1" customWidth="1"/>
    <col min="6739" max="6739" width="5.5703125" style="80" bestFit="1" customWidth="1"/>
    <col min="6740" max="6770" width="5.7109375" style="80" customWidth="1"/>
    <col min="6771" max="6914" width="9.140625" style="80"/>
    <col min="6915" max="6915" width="19" style="80" customWidth="1"/>
    <col min="6916" max="6916" width="2.7109375" style="80" customWidth="1"/>
    <col min="6917" max="6917" width="3" style="80" customWidth="1"/>
    <col min="6918" max="6919" width="2.7109375" style="80" customWidth="1"/>
    <col min="6920" max="6920" width="3.7109375" style="80" customWidth="1"/>
    <col min="6921" max="6921" width="2.7109375" style="80" customWidth="1"/>
    <col min="6922" max="6922" width="3.42578125" style="80" customWidth="1"/>
    <col min="6923" max="6923" width="4" style="80" customWidth="1"/>
    <col min="6924" max="6924" width="3" style="80" customWidth="1"/>
    <col min="6925" max="6925" width="2.5703125" style="80" customWidth="1"/>
    <col min="6926" max="6926" width="3.42578125" style="80" customWidth="1"/>
    <col min="6927" max="6927" width="3" style="80" customWidth="1"/>
    <col min="6928" max="6928" width="1.28515625" style="80" customWidth="1"/>
    <col min="6929" max="6929" width="2" style="80" customWidth="1"/>
    <col min="6930" max="6931" width="2.7109375" style="80" customWidth="1"/>
    <col min="6932" max="6932" width="4.7109375" style="80" customWidth="1"/>
    <col min="6933" max="6933" width="1.7109375" style="80" customWidth="1"/>
    <col min="6934" max="6934" width="1.28515625" style="80" customWidth="1"/>
    <col min="6935" max="6935" width="3.7109375" style="80" customWidth="1"/>
    <col min="6936" max="6936" width="4" style="80" customWidth="1"/>
    <col min="6937" max="6938" width="2.7109375" style="80" customWidth="1"/>
    <col min="6939" max="6939" width="3.140625" style="80" customWidth="1"/>
    <col min="6940" max="6941" width="2.28515625" style="80" customWidth="1"/>
    <col min="6942" max="6942" width="1" style="80" customWidth="1"/>
    <col min="6943" max="6946" width="2.28515625" style="80" customWidth="1"/>
    <col min="6947" max="6947" width="2.42578125" style="80" customWidth="1"/>
    <col min="6948" max="6948" width="0.7109375" style="80" customWidth="1"/>
    <col min="6949" max="6949" width="2.28515625" style="80" customWidth="1"/>
    <col min="6950" max="6950" width="2.7109375" style="80" customWidth="1"/>
    <col min="6951" max="6951" width="2.5703125" style="80" customWidth="1"/>
    <col min="6952" max="6952" width="2.7109375" style="80" customWidth="1"/>
    <col min="6953" max="6953" width="5.7109375" style="80" customWidth="1"/>
    <col min="6954" max="6988" width="2.7109375" style="80" customWidth="1"/>
    <col min="6989" max="6989" width="5.28515625" style="80" bestFit="1" customWidth="1"/>
    <col min="6990" max="6990" width="21.85546875" style="80" bestFit="1" customWidth="1"/>
    <col min="6991" max="6991" width="5.5703125" style="80" bestFit="1" customWidth="1"/>
    <col min="6992" max="6992" width="18.140625" style="80" bestFit="1" customWidth="1"/>
    <col min="6993" max="6993" width="5.28515625" style="80" bestFit="1" customWidth="1"/>
    <col min="6994" max="6994" width="22.140625" style="80" bestFit="1" customWidth="1"/>
    <col min="6995" max="6995" width="5.5703125" style="80" bestFit="1" customWidth="1"/>
    <col min="6996" max="7026" width="5.7109375" style="80" customWidth="1"/>
    <col min="7027" max="7170" width="9.140625" style="80"/>
    <col min="7171" max="7171" width="19" style="80" customWidth="1"/>
    <col min="7172" max="7172" width="2.7109375" style="80" customWidth="1"/>
    <col min="7173" max="7173" width="3" style="80" customWidth="1"/>
    <col min="7174" max="7175" width="2.7109375" style="80" customWidth="1"/>
    <col min="7176" max="7176" width="3.7109375" style="80" customWidth="1"/>
    <col min="7177" max="7177" width="2.7109375" style="80" customWidth="1"/>
    <col min="7178" max="7178" width="3.42578125" style="80" customWidth="1"/>
    <col min="7179" max="7179" width="4" style="80" customWidth="1"/>
    <col min="7180" max="7180" width="3" style="80" customWidth="1"/>
    <col min="7181" max="7181" width="2.5703125" style="80" customWidth="1"/>
    <col min="7182" max="7182" width="3.42578125" style="80" customWidth="1"/>
    <col min="7183" max="7183" width="3" style="80" customWidth="1"/>
    <col min="7184" max="7184" width="1.28515625" style="80" customWidth="1"/>
    <col min="7185" max="7185" width="2" style="80" customWidth="1"/>
    <col min="7186" max="7187" width="2.7109375" style="80" customWidth="1"/>
    <col min="7188" max="7188" width="4.7109375" style="80" customWidth="1"/>
    <col min="7189" max="7189" width="1.7109375" style="80" customWidth="1"/>
    <col min="7190" max="7190" width="1.28515625" style="80" customWidth="1"/>
    <col min="7191" max="7191" width="3.7109375" style="80" customWidth="1"/>
    <col min="7192" max="7192" width="4" style="80" customWidth="1"/>
    <col min="7193" max="7194" width="2.7109375" style="80" customWidth="1"/>
    <col min="7195" max="7195" width="3.140625" style="80" customWidth="1"/>
    <col min="7196" max="7197" width="2.28515625" style="80" customWidth="1"/>
    <col min="7198" max="7198" width="1" style="80" customWidth="1"/>
    <col min="7199" max="7202" width="2.28515625" style="80" customWidth="1"/>
    <col min="7203" max="7203" width="2.42578125" style="80" customWidth="1"/>
    <col min="7204" max="7204" width="0.7109375" style="80" customWidth="1"/>
    <col min="7205" max="7205" width="2.28515625" style="80" customWidth="1"/>
    <col min="7206" max="7206" width="2.7109375" style="80" customWidth="1"/>
    <col min="7207" max="7207" width="2.5703125" style="80" customWidth="1"/>
    <col min="7208" max="7208" width="2.7109375" style="80" customWidth="1"/>
    <col min="7209" max="7209" width="5.7109375" style="80" customWidth="1"/>
    <col min="7210" max="7244" width="2.7109375" style="80" customWidth="1"/>
    <col min="7245" max="7245" width="5.28515625" style="80" bestFit="1" customWidth="1"/>
    <col min="7246" max="7246" width="21.85546875" style="80" bestFit="1" customWidth="1"/>
    <col min="7247" max="7247" width="5.5703125" style="80" bestFit="1" customWidth="1"/>
    <col min="7248" max="7248" width="18.140625" style="80" bestFit="1" customWidth="1"/>
    <col min="7249" max="7249" width="5.28515625" style="80" bestFit="1" customWidth="1"/>
    <col min="7250" max="7250" width="22.140625" style="80" bestFit="1" customWidth="1"/>
    <col min="7251" max="7251" width="5.5703125" style="80" bestFit="1" customWidth="1"/>
    <col min="7252" max="7282" width="5.7109375" style="80" customWidth="1"/>
    <col min="7283" max="7426" width="9.140625" style="80"/>
    <col min="7427" max="7427" width="19" style="80" customWidth="1"/>
    <col min="7428" max="7428" width="2.7109375" style="80" customWidth="1"/>
    <col min="7429" max="7429" width="3" style="80" customWidth="1"/>
    <col min="7430" max="7431" width="2.7109375" style="80" customWidth="1"/>
    <col min="7432" max="7432" width="3.7109375" style="80" customWidth="1"/>
    <col min="7433" max="7433" width="2.7109375" style="80" customWidth="1"/>
    <col min="7434" max="7434" width="3.42578125" style="80" customWidth="1"/>
    <col min="7435" max="7435" width="4" style="80" customWidth="1"/>
    <col min="7436" max="7436" width="3" style="80" customWidth="1"/>
    <col min="7437" max="7437" width="2.5703125" style="80" customWidth="1"/>
    <col min="7438" max="7438" width="3.42578125" style="80" customWidth="1"/>
    <col min="7439" max="7439" width="3" style="80" customWidth="1"/>
    <col min="7440" max="7440" width="1.28515625" style="80" customWidth="1"/>
    <col min="7441" max="7441" width="2" style="80" customWidth="1"/>
    <col min="7442" max="7443" width="2.7109375" style="80" customWidth="1"/>
    <col min="7444" max="7444" width="4.7109375" style="80" customWidth="1"/>
    <col min="7445" max="7445" width="1.7109375" style="80" customWidth="1"/>
    <col min="7446" max="7446" width="1.28515625" style="80" customWidth="1"/>
    <col min="7447" max="7447" width="3.7109375" style="80" customWidth="1"/>
    <col min="7448" max="7448" width="4" style="80" customWidth="1"/>
    <col min="7449" max="7450" width="2.7109375" style="80" customWidth="1"/>
    <col min="7451" max="7451" width="3.140625" style="80" customWidth="1"/>
    <col min="7452" max="7453" width="2.28515625" style="80" customWidth="1"/>
    <col min="7454" max="7454" width="1" style="80" customWidth="1"/>
    <col min="7455" max="7458" width="2.28515625" style="80" customWidth="1"/>
    <col min="7459" max="7459" width="2.42578125" style="80" customWidth="1"/>
    <col min="7460" max="7460" width="0.7109375" style="80" customWidth="1"/>
    <col min="7461" max="7461" width="2.28515625" style="80" customWidth="1"/>
    <col min="7462" max="7462" width="2.7109375" style="80" customWidth="1"/>
    <col min="7463" max="7463" width="2.5703125" style="80" customWidth="1"/>
    <col min="7464" max="7464" width="2.7109375" style="80" customWidth="1"/>
    <col min="7465" max="7465" width="5.7109375" style="80" customWidth="1"/>
    <col min="7466" max="7500" width="2.7109375" style="80" customWidth="1"/>
    <col min="7501" max="7501" width="5.28515625" style="80" bestFit="1" customWidth="1"/>
    <col min="7502" max="7502" width="21.85546875" style="80" bestFit="1" customWidth="1"/>
    <col min="7503" max="7503" width="5.5703125" style="80" bestFit="1" customWidth="1"/>
    <col min="7504" max="7504" width="18.140625" style="80" bestFit="1" customWidth="1"/>
    <col min="7505" max="7505" width="5.28515625" style="80" bestFit="1" customWidth="1"/>
    <col min="7506" max="7506" width="22.140625" style="80" bestFit="1" customWidth="1"/>
    <col min="7507" max="7507" width="5.5703125" style="80" bestFit="1" customWidth="1"/>
    <col min="7508" max="7538" width="5.7109375" style="80" customWidth="1"/>
    <col min="7539" max="7682" width="9.140625" style="80"/>
    <col min="7683" max="7683" width="19" style="80" customWidth="1"/>
    <col min="7684" max="7684" width="2.7109375" style="80" customWidth="1"/>
    <col min="7685" max="7685" width="3" style="80" customWidth="1"/>
    <col min="7686" max="7687" width="2.7109375" style="80" customWidth="1"/>
    <col min="7688" max="7688" width="3.7109375" style="80" customWidth="1"/>
    <col min="7689" max="7689" width="2.7109375" style="80" customWidth="1"/>
    <col min="7690" max="7690" width="3.42578125" style="80" customWidth="1"/>
    <col min="7691" max="7691" width="4" style="80" customWidth="1"/>
    <col min="7692" max="7692" width="3" style="80" customWidth="1"/>
    <col min="7693" max="7693" width="2.5703125" style="80" customWidth="1"/>
    <col min="7694" max="7694" width="3.42578125" style="80" customWidth="1"/>
    <col min="7695" max="7695" width="3" style="80" customWidth="1"/>
    <col min="7696" max="7696" width="1.28515625" style="80" customWidth="1"/>
    <col min="7697" max="7697" width="2" style="80" customWidth="1"/>
    <col min="7698" max="7699" width="2.7109375" style="80" customWidth="1"/>
    <col min="7700" max="7700" width="4.7109375" style="80" customWidth="1"/>
    <col min="7701" max="7701" width="1.7109375" style="80" customWidth="1"/>
    <col min="7702" max="7702" width="1.28515625" style="80" customWidth="1"/>
    <col min="7703" max="7703" width="3.7109375" style="80" customWidth="1"/>
    <col min="7704" max="7704" width="4" style="80" customWidth="1"/>
    <col min="7705" max="7706" width="2.7109375" style="80" customWidth="1"/>
    <col min="7707" max="7707" width="3.140625" style="80" customWidth="1"/>
    <col min="7708" max="7709" width="2.28515625" style="80" customWidth="1"/>
    <col min="7710" max="7710" width="1" style="80" customWidth="1"/>
    <col min="7711" max="7714" width="2.28515625" style="80" customWidth="1"/>
    <col min="7715" max="7715" width="2.42578125" style="80" customWidth="1"/>
    <col min="7716" max="7716" width="0.7109375" style="80" customWidth="1"/>
    <col min="7717" max="7717" width="2.28515625" style="80" customWidth="1"/>
    <col min="7718" max="7718" width="2.7109375" style="80" customWidth="1"/>
    <col min="7719" max="7719" width="2.5703125" style="80" customWidth="1"/>
    <col min="7720" max="7720" width="2.7109375" style="80" customWidth="1"/>
    <col min="7721" max="7721" width="5.7109375" style="80" customWidth="1"/>
    <col min="7722" max="7756" width="2.7109375" style="80" customWidth="1"/>
    <col min="7757" max="7757" width="5.28515625" style="80" bestFit="1" customWidth="1"/>
    <col min="7758" max="7758" width="21.85546875" style="80" bestFit="1" customWidth="1"/>
    <col min="7759" max="7759" width="5.5703125" style="80" bestFit="1" customWidth="1"/>
    <col min="7760" max="7760" width="18.140625" style="80" bestFit="1" customWidth="1"/>
    <col min="7761" max="7761" width="5.28515625" style="80" bestFit="1" customWidth="1"/>
    <col min="7762" max="7762" width="22.140625" style="80" bestFit="1" customWidth="1"/>
    <col min="7763" max="7763" width="5.5703125" style="80" bestFit="1" customWidth="1"/>
    <col min="7764" max="7794" width="5.7109375" style="80" customWidth="1"/>
    <col min="7795" max="7938" width="9.140625" style="80"/>
    <col min="7939" max="7939" width="19" style="80" customWidth="1"/>
    <col min="7940" max="7940" width="2.7109375" style="80" customWidth="1"/>
    <col min="7941" max="7941" width="3" style="80" customWidth="1"/>
    <col min="7942" max="7943" width="2.7109375" style="80" customWidth="1"/>
    <col min="7944" max="7944" width="3.7109375" style="80" customWidth="1"/>
    <col min="7945" max="7945" width="2.7109375" style="80" customWidth="1"/>
    <col min="7946" max="7946" width="3.42578125" style="80" customWidth="1"/>
    <col min="7947" max="7947" width="4" style="80" customWidth="1"/>
    <col min="7948" max="7948" width="3" style="80" customWidth="1"/>
    <col min="7949" max="7949" width="2.5703125" style="80" customWidth="1"/>
    <col min="7950" max="7950" width="3.42578125" style="80" customWidth="1"/>
    <col min="7951" max="7951" width="3" style="80" customWidth="1"/>
    <col min="7952" max="7952" width="1.28515625" style="80" customWidth="1"/>
    <col min="7953" max="7953" width="2" style="80" customWidth="1"/>
    <col min="7954" max="7955" width="2.7109375" style="80" customWidth="1"/>
    <col min="7956" max="7956" width="4.7109375" style="80" customWidth="1"/>
    <col min="7957" max="7957" width="1.7109375" style="80" customWidth="1"/>
    <col min="7958" max="7958" width="1.28515625" style="80" customWidth="1"/>
    <col min="7959" max="7959" width="3.7109375" style="80" customWidth="1"/>
    <col min="7960" max="7960" width="4" style="80" customWidth="1"/>
    <col min="7961" max="7962" width="2.7109375" style="80" customWidth="1"/>
    <col min="7963" max="7963" width="3.140625" style="80" customWidth="1"/>
    <col min="7964" max="7965" width="2.28515625" style="80" customWidth="1"/>
    <col min="7966" max="7966" width="1" style="80" customWidth="1"/>
    <col min="7967" max="7970" width="2.28515625" style="80" customWidth="1"/>
    <col min="7971" max="7971" width="2.42578125" style="80" customWidth="1"/>
    <col min="7972" max="7972" width="0.7109375" style="80" customWidth="1"/>
    <col min="7973" max="7973" width="2.28515625" style="80" customWidth="1"/>
    <col min="7974" max="7974" width="2.7109375" style="80" customWidth="1"/>
    <col min="7975" max="7975" width="2.5703125" style="80" customWidth="1"/>
    <col min="7976" max="7976" width="2.7109375" style="80" customWidth="1"/>
    <col min="7977" max="7977" width="5.7109375" style="80" customWidth="1"/>
    <col min="7978" max="8012" width="2.7109375" style="80" customWidth="1"/>
    <col min="8013" max="8013" width="5.28515625" style="80" bestFit="1" customWidth="1"/>
    <col min="8014" max="8014" width="21.85546875" style="80" bestFit="1" customWidth="1"/>
    <col min="8015" max="8015" width="5.5703125" style="80" bestFit="1" customWidth="1"/>
    <col min="8016" max="8016" width="18.140625" style="80" bestFit="1" customWidth="1"/>
    <col min="8017" max="8017" width="5.28515625" style="80" bestFit="1" customWidth="1"/>
    <col min="8018" max="8018" width="22.140625" style="80" bestFit="1" customWidth="1"/>
    <col min="8019" max="8019" width="5.5703125" style="80" bestFit="1" customWidth="1"/>
    <col min="8020" max="8050" width="5.7109375" style="80" customWidth="1"/>
    <col min="8051" max="8194" width="9.140625" style="80"/>
    <col min="8195" max="8195" width="19" style="80" customWidth="1"/>
    <col min="8196" max="8196" width="2.7109375" style="80" customWidth="1"/>
    <col min="8197" max="8197" width="3" style="80" customWidth="1"/>
    <col min="8198" max="8199" width="2.7109375" style="80" customWidth="1"/>
    <col min="8200" max="8200" width="3.7109375" style="80" customWidth="1"/>
    <col min="8201" max="8201" width="2.7109375" style="80" customWidth="1"/>
    <col min="8202" max="8202" width="3.42578125" style="80" customWidth="1"/>
    <col min="8203" max="8203" width="4" style="80" customWidth="1"/>
    <col min="8204" max="8204" width="3" style="80" customWidth="1"/>
    <col min="8205" max="8205" width="2.5703125" style="80" customWidth="1"/>
    <col min="8206" max="8206" width="3.42578125" style="80" customWidth="1"/>
    <col min="8207" max="8207" width="3" style="80" customWidth="1"/>
    <col min="8208" max="8208" width="1.28515625" style="80" customWidth="1"/>
    <col min="8209" max="8209" width="2" style="80" customWidth="1"/>
    <col min="8210" max="8211" width="2.7109375" style="80" customWidth="1"/>
    <col min="8212" max="8212" width="4.7109375" style="80" customWidth="1"/>
    <col min="8213" max="8213" width="1.7109375" style="80" customWidth="1"/>
    <col min="8214" max="8214" width="1.28515625" style="80" customWidth="1"/>
    <col min="8215" max="8215" width="3.7109375" style="80" customWidth="1"/>
    <col min="8216" max="8216" width="4" style="80" customWidth="1"/>
    <col min="8217" max="8218" width="2.7109375" style="80" customWidth="1"/>
    <col min="8219" max="8219" width="3.140625" style="80" customWidth="1"/>
    <col min="8220" max="8221" width="2.28515625" style="80" customWidth="1"/>
    <col min="8222" max="8222" width="1" style="80" customWidth="1"/>
    <col min="8223" max="8226" width="2.28515625" style="80" customWidth="1"/>
    <col min="8227" max="8227" width="2.42578125" style="80" customWidth="1"/>
    <col min="8228" max="8228" width="0.7109375" style="80" customWidth="1"/>
    <col min="8229" max="8229" width="2.28515625" style="80" customWidth="1"/>
    <col min="8230" max="8230" width="2.7109375" style="80" customWidth="1"/>
    <col min="8231" max="8231" width="2.5703125" style="80" customWidth="1"/>
    <col min="8232" max="8232" width="2.7109375" style="80" customWidth="1"/>
    <col min="8233" max="8233" width="5.7109375" style="80" customWidth="1"/>
    <col min="8234" max="8268" width="2.7109375" style="80" customWidth="1"/>
    <col min="8269" max="8269" width="5.28515625" style="80" bestFit="1" customWidth="1"/>
    <col min="8270" max="8270" width="21.85546875" style="80" bestFit="1" customWidth="1"/>
    <col min="8271" max="8271" width="5.5703125" style="80" bestFit="1" customWidth="1"/>
    <col min="8272" max="8272" width="18.140625" style="80" bestFit="1" customWidth="1"/>
    <col min="8273" max="8273" width="5.28515625" style="80" bestFit="1" customWidth="1"/>
    <col min="8274" max="8274" width="22.140625" style="80" bestFit="1" customWidth="1"/>
    <col min="8275" max="8275" width="5.5703125" style="80" bestFit="1" customWidth="1"/>
    <col min="8276" max="8306" width="5.7109375" style="80" customWidth="1"/>
    <col min="8307" max="8450" width="9.140625" style="80"/>
    <col min="8451" max="8451" width="19" style="80" customWidth="1"/>
    <col min="8452" max="8452" width="2.7109375" style="80" customWidth="1"/>
    <col min="8453" max="8453" width="3" style="80" customWidth="1"/>
    <col min="8454" max="8455" width="2.7109375" style="80" customWidth="1"/>
    <col min="8456" max="8456" width="3.7109375" style="80" customWidth="1"/>
    <col min="8457" max="8457" width="2.7109375" style="80" customWidth="1"/>
    <col min="8458" max="8458" width="3.42578125" style="80" customWidth="1"/>
    <col min="8459" max="8459" width="4" style="80" customWidth="1"/>
    <col min="8460" max="8460" width="3" style="80" customWidth="1"/>
    <col min="8461" max="8461" width="2.5703125" style="80" customWidth="1"/>
    <col min="8462" max="8462" width="3.42578125" style="80" customWidth="1"/>
    <col min="8463" max="8463" width="3" style="80" customWidth="1"/>
    <col min="8464" max="8464" width="1.28515625" style="80" customWidth="1"/>
    <col min="8465" max="8465" width="2" style="80" customWidth="1"/>
    <col min="8466" max="8467" width="2.7109375" style="80" customWidth="1"/>
    <col min="8468" max="8468" width="4.7109375" style="80" customWidth="1"/>
    <col min="8469" max="8469" width="1.7109375" style="80" customWidth="1"/>
    <col min="8470" max="8470" width="1.28515625" style="80" customWidth="1"/>
    <col min="8471" max="8471" width="3.7109375" style="80" customWidth="1"/>
    <col min="8472" max="8472" width="4" style="80" customWidth="1"/>
    <col min="8473" max="8474" width="2.7109375" style="80" customWidth="1"/>
    <col min="8475" max="8475" width="3.140625" style="80" customWidth="1"/>
    <col min="8476" max="8477" width="2.28515625" style="80" customWidth="1"/>
    <col min="8478" max="8478" width="1" style="80" customWidth="1"/>
    <col min="8479" max="8482" width="2.28515625" style="80" customWidth="1"/>
    <col min="8483" max="8483" width="2.42578125" style="80" customWidth="1"/>
    <col min="8484" max="8484" width="0.7109375" style="80" customWidth="1"/>
    <col min="8485" max="8485" width="2.28515625" style="80" customWidth="1"/>
    <col min="8486" max="8486" width="2.7109375" style="80" customWidth="1"/>
    <col min="8487" max="8487" width="2.5703125" style="80" customWidth="1"/>
    <col min="8488" max="8488" width="2.7109375" style="80" customWidth="1"/>
    <col min="8489" max="8489" width="5.7109375" style="80" customWidth="1"/>
    <col min="8490" max="8524" width="2.7109375" style="80" customWidth="1"/>
    <col min="8525" max="8525" width="5.28515625" style="80" bestFit="1" customWidth="1"/>
    <col min="8526" max="8526" width="21.85546875" style="80" bestFit="1" customWidth="1"/>
    <col min="8527" max="8527" width="5.5703125" style="80" bestFit="1" customWidth="1"/>
    <col min="8528" max="8528" width="18.140625" style="80" bestFit="1" customWidth="1"/>
    <col min="8529" max="8529" width="5.28515625" style="80" bestFit="1" customWidth="1"/>
    <col min="8530" max="8530" width="22.140625" style="80" bestFit="1" customWidth="1"/>
    <col min="8531" max="8531" width="5.5703125" style="80" bestFit="1" customWidth="1"/>
    <col min="8532" max="8562" width="5.7109375" style="80" customWidth="1"/>
    <col min="8563" max="8706" width="9.140625" style="80"/>
    <col min="8707" max="8707" width="19" style="80" customWidth="1"/>
    <col min="8708" max="8708" width="2.7109375" style="80" customWidth="1"/>
    <col min="8709" max="8709" width="3" style="80" customWidth="1"/>
    <col min="8710" max="8711" width="2.7109375" style="80" customWidth="1"/>
    <col min="8712" max="8712" width="3.7109375" style="80" customWidth="1"/>
    <col min="8713" max="8713" width="2.7109375" style="80" customWidth="1"/>
    <col min="8714" max="8714" width="3.42578125" style="80" customWidth="1"/>
    <col min="8715" max="8715" width="4" style="80" customWidth="1"/>
    <col min="8716" max="8716" width="3" style="80" customWidth="1"/>
    <col min="8717" max="8717" width="2.5703125" style="80" customWidth="1"/>
    <col min="8718" max="8718" width="3.42578125" style="80" customWidth="1"/>
    <col min="8719" max="8719" width="3" style="80" customWidth="1"/>
    <col min="8720" max="8720" width="1.28515625" style="80" customWidth="1"/>
    <col min="8721" max="8721" width="2" style="80" customWidth="1"/>
    <col min="8722" max="8723" width="2.7109375" style="80" customWidth="1"/>
    <col min="8724" max="8724" width="4.7109375" style="80" customWidth="1"/>
    <col min="8725" max="8725" width="1.7109375" style="80" customWidth="1"/>
    <col min="8726" max="8726" width="1.28515625" style="80" customWidth="1"/>
    <col min="8727" max="8727" width="3.7109375" style="80" customWidth="1"/>
    <col min="8728" max="8728" width="4" style="80" customWidth="1"/>
    <col min="8729" max="8730" width="2.7109375" style="80" customWidth="1"/>
    <col min="8731" max="8731" width="3.140625" style="80" customWidth="1"/>
    <col min="8732" max="8733" width="2.28515625" style="80" customWidth="1"/>
    <col min="8734" max="8734" width="1" style="80" customWidth="1"/>
    <col min="8735" max="8738" width="2.28515625" style="80" customWidth="1"/>
    <col min="8739" max="8739" width="2.42578125" style="80" customWidth="1"/>
    <col min="8740" max="8740" width="0.7109375" style="80" customWidth="1"/>
    <col min="8741" max="8741" width="2.28515625" style="80" customWidth="1"/>
    <col min="8742" max="8742" width="2.7109375" style="80" customWidth="1"/>
    <col min="8743" max="8743" width="2.5703125" style="80" customWidth="1"/>
    <col min="8744" max="8744" width="2.7109375" style="80" customWidth="1"/>
    <col min="8745" max="8745" width="5.7109375" style="80" customWidth="1"/>
    <col min="8746" max="8780" width="2.7109375" style="80" customWidth="1"/>
    <col min="8781" max="8781" width="5.28515625" style="80" bestFit="1" customWidth="1"/>
    <col min="8782" max="8782" width="21.85546875" style="80" bestFit="1" customWidth="1"/>
    <col min="8783" max="8783" width="5.5703125" style="80" bestFit="1" customWidth="1"/>
    <col min="8784" max="8784" width="18.140625" style="80" bestFit="1" customWidth="1"/>
    <col min="8785" max="8785" width="5.28515625" style="80" bestFit="1" customWidth="1"/>
    <col min="8786" max="8786" width="22.140625" style="80" bestFit="1" customWidth="1"/>
    <col min="8787" max="8787" width="5.5703125" style="80" bestFit="1" customWidth="1"/>
    <col min="8788" max="8818" width="5.7109375" style="80" customWidth="1"/>
    <col min="8819" max="8962" width="9.140625" style="80"/>
    <col min="8963" max="8963" width="19" style="80" customWidth="1"/>
    <col min="8964" max="8964" width="2.7109375" style="80" customWidth="1"/>
    <col min="8965" max="8965" width="3" style="80" customWidth="1"/>
    <col min="8966" max="8967" width="2.7109375" style="80" customWidth="1"/>
    <col min="8968" max="8968" width="3.7109375" style="80" customWidth="1"/>
    <col min="8969" max="8969" width="2.7109375" style="80" customWidth="1"/>
    <col min="8970" max="8970" width="3.42578125" style="80" customWidth="1"/>
    <col min="8971" max="8971" width="4" style="80" customWidth="1"/>
    <col min="8972" max="8972" width="3" style="80" customWidth="1"/>
    <col min="8973" max="8973" width="2.5703125" style="80" customWidth="1"/>
    <col min="8974" max="8974" width="3.42578125" style="80" customWidth="1"/>
    <col min="8975" max="8975" width="3" style="80" customWidth="1"/>
    <col min="8976" max="8976" width="1.28515625" style="80" customWidth="1"/>
    <col min="8977" max="8977" width="2" style="80" customWidth="1"/>
    <col min="8978" max="8979" width="2.7109375" style="80" customWidth="1"/>
    <col min="8980" max="8980" width="4.7109375" style="80" customWidth="1"/>
    <col min="8981" max="8981" width="1.7109375" style="80" customWidth="1"/>
    <col min="8982" max="8982" width="1.28515625" style="80" customWidth="1"/>
    <col min="8983" max="8983" width="3.7109375" style="80" customWidth="1"/>
    <col min="8984" max="8984" width="4" style="80" customWidth="1"/>
    <col min="8985" max="8986" width="2.7109375" style="80" customWidth="1"/>
    <col min="8987" max="8987" width="3.140625" style="80" customWidth="1"/>
    <col min="8988" max="8989" width="2.28515625" style="80" customWidth="1"/>
    <col min="8990" max="8990" width="1" style="80" customWidth="1"/>
    <col min="8991" max="8994" width="2.28515625" style="80" customWidth="1"/>
    <col min="8995" max="8995" width="2.42578125" style="80" customWidth="1"/>
    <col min="8996" max="8996" width="0.7109375" style="80" customWidth="1"/>
    <col min="8997" max="8997" width="2.28515625" style="80" customWidth="1"/>
    <col min="8998" max="8998" width="2.7109375" style="80" customWidth="1"/>
    <col min="8999" max="8999" width="2.5703125" style="80" customWidth="1"/>
    <col min="9000" max="9000" width="2.7109375" style="80" customWidth="1"/>
    <col min="9001" max="9001" width="5.7109375" style="80" customWidth="1"/>
    <col min="9002" max="9036" width="2.7109375" style="80" customWidth="1"/>
    <col min="9037" max="9037" width="5.28515625" style="80" bestFit="1" customWidth="1"/>
    <col min="9038" max="9038" width="21.85546875" style="80" bestFit="1" customWidth="1"/>
    <col min="9039" max="9039" width="5.5703125" style="80" bestFit="1" customWidth="1"/>
    <col min="9040" max="9040" width="18.140625" style="80" bestFit="1" customWidth="1"/>
    <col min="9041" max="9041" width="5.28515625" style="80" bestFit="1" customWidth="1"/>
    <col min="9042" max="9042" width="22.140625" style="80" bestFit="1" customWidth="1"/>
    <col min="9043" max="9043" width="5.5703125" style="80" bestFit="1" customWidth="1"/>
    <col min="9044" max="9074" width="5.7109375" style="80" customWidth="1"/>
    <col min="9075" max="9218" width="9.140625" style="80"/>
    <col min="9219" max="9219" width="19" style="80" customWidth="1"/>
    <col min="9220" max="9220" width="2.7109375" style="80" customWidth="1"/>
    <col min="9221" max="9221" width="3" style="80" customWidth="1"/>
    <col min="9222" max="9223" width="2.7109375" style="80" customWidth="1"/>
    <col min="9224" max="9224" width="3.7109375" style="80" customWidth="1"/>
    <col min="9225" max="9225" width="2.7109375" style="80" customWidth="1"/>
    <col min="9226" max="9226" width="3.42578125" style="80" customWidth="1"/>
    <col min="9227" max="9227" width="4" style="80" customWidth="1"/>
    <col min="9228" max="9228" width="3" style="80" customWidth="1"/>
    <col min="9229" max="9229" width="2.5703125" style="80" customWidth="1"/>
    <col min="9230" max="9230" width="3.42578125" style="80" customWidth="1"/>
    <col min="9231" max="9231" width="3" style="80" customWidth="1"/>
    <col min="9232" max="9232" width="1.28515625" style="80" customWidth="1"/>
    <col min="9233" max="9233" width="2" style="80" customWidth="1"/>
    <col min="9234" max="9235" width="2.7109375" style="80" customWidth="1"/>
    <col min="9236" max="9236" width="4.7109375" style="80" customWidth="1"/>
    <col min="9237" max="9237" width="1.7109375" style="80" customWidth="1"/>
    <col min="9238" max="9238" width="1.28515625" style="80" customWidth="1"/>
    <col min="9239" max="9239" width="3.7109375" style="80" customWidth="1"/>
    <col min="9240" max="9240" width="4" style="80" customWidth="1"/>
    <col min="9241" max="9242" width="2.7109375" style="80" customWidth="1"/>
    <col min="9243" max="9243" width="3.140625" style="80" customWidth="1"/>
    <col min="9244" max="9245" width="2.28515625" style="80" customWidth="1"/>
    <col min="9246" max="9246" width="1" style="80" customWidth="1"/>
    <col min="9247" max="9250" width="2.28515625" style="80" customWidth="1"/>
    <col min="9251" max="9251" width="2.42578125" style="80" customWidth="1"/>
    <col min="9252" max="9252" width="0.7109375" style="80" customWidth="1"/>
    <col min="9253" max="9253" width="2.28515625" style="80" customWidth="1"/>
    <col min="9254" max="9254" width="2.7109375" style="80" customWidth="1"/>
    <col min="9255" max="9255" width="2.5703125" style="80" customWidth="1"/>
    <col min="9256" max="9256" width="2.7109375" style="80" customWidth="1"/>
    <col min="9257" max="9257" width="5.7109375" style="80" customWidth="1"/>
    <col min="9258" max="9292" width="2.7109375" style="80" customWidth="1"/>
    <col min="9293" max="9293" width="5.28515625" style="80" bestFit="1" customWidth="1"/>
    <col min="9294" max="9294" width="21.85546875" style="80" bestFit="1" customWidth="1"/>
    <col min="9295" max="9295" width="5.5703125" style="80" bestFit="1" customWidth="1"/>
    <col min="9296" max="9296" width="18.140625" style="80" bestFit="1" customWidth="1"/>
    <col min="9297" max="9297" width="5.28515625" style="80" bestFit="1" customWidth="1"/>
    <col min="9298" max="9298" width="22.140625" style="80" bestFit="1" customWidth="1"/>
    <col min="9299" max="9299" width="5.5703125" style="80" bestFit="1" customWidth="1"/>
    <col min="9300" max="9330" width="5.7109375" style="80" customWidth="1"/>
    <col min="9331" max="9474" width="9.140625" style="80"/>
    <col min="9475" max="9475" width="19" style="80" customWidth="1"/>
    <col min="9476" max="9476" width="2.7109375" style="80" customWidth="1"/>
    <col min="9477" max="9477" width="3" style="80" customWidth="1"/>
    <col min="9478" max="9479" width="2.7109375" style="80" customWidth="1"/>
    <col min="9480" max="9480" width="3.7109375" style="80" customWidth="1"/>
    <col min="9481" max="9481" width="2.7109375" style="80" customWidth="1"/>
    <col min="9482" max="9482" width="3.42578125" style="80" customWidth="1"/>
    <col min="9483" max="9483" width="4" style="80" customWidth="1"/>
    <col min="9484" max="9484" width="3" style="80" customWidth="1"/>
    <col min="9485" max="9485" width="2.5703125" style="80" customWidth="1"/>
    <col min="9486" max="9486" width="3.42578125" style="80" customWidth="1"/>
    <col min="9487" max="9487" width="3" style="80" customWidth="1"/>
    <col min="9488" max="9488" width="1.28515625" style="80" customWidth="1"/>
    <col min="9489" max="9489" width="2" style="80" customWidth="1"/>
    <col min="9490" max="9491" width="2.7109375" style="80" customWidth="1"/>
    <col min="9492" max="9492" width="4.7109375" style="80" customWidth="1"/>
    <col min="9493" max="9493" width="1.7109375" style="80" customWidth="1"/>
    <col min="9494" max="9494" width="1.28515625" style="80" customWidth="1"/>
    <col min="9495" max="9495" width="3.7109375" style="80" customWidth="1"/>
    <col min="9496" max="9496" width="4" style="80" customWidth="1"/>
    <col min="9497" max="9498" width="2.7109375" style="80" customWidth="1"/>
    <col min="9499" max="9499" width="3.140625" style="80" customWidth="1"/>
    <col min="9500" max="9501" width="2.28515625" style="80" customWidth="1"/>
    <col min="9502" max="9502" width="1" style="80" customWidth="1"/>
    <col min="9503" max="9506" width="2.28515625" style="80" customWidth="1"/>
    <col min="9507" max="9507" width="2.42578125" style="80" customWidth="1"/>
    <col min="9508" max="9508" width="0.7109375" style="80" customWidth="1"/>
    <col min="9509" max="9509" width="2.28515625" style="80" customWidth="1"/>
    <col min="9510" max="9510" width="2.7109375" style="80" customWidth="1"/>
    <col min="9511" max="9511" width="2.5703125" style="80" customWidth="1"/>
    <col min="9512" max="9512" width="2.7109375" style="80" customWidth="1"/>
    <col min="9513" max="9513" width="5.7109375" style="80" customWidth="1"/>
    <col min="9514" max="9548" width="2.7109375" style="80" customWidth="1"/>
    <col min="9549" max="9549" width="5.28515625" style="80" bestFit="1" customWidth="1"/>
    <col min="9550" max="9550" width="21.85546875" style="80" bestFit="1" customWidth="1"/>
    <col min="9551" max="9551" width="5.5703125" style="80" bestFit="1" customWidth="1"/>
    <col min="9552" max="9552" width="18.140625" style="80" bestFit="1" customWidth="1"/>
    <col min="9553" max="9553" width="5.28515625" style="80" bestFit="1" customWidth="1"/>
    <col min="9554" max="9554" width="22.140625" style="80" bestFit="1" customWidth="1"/>
    <col min="9555" max="9555" width="5.5703125" style="80" bestFit="1" customWidth="1"/>
    <col min="9556" max="9586" width="5.7109375" style="80" customWidth="1"/>
    <col min="9587" max="9730" width="9.140625" style="80"/>
    <col min="9731" max="9731" width="19" style="80" customWidth="1"/>
    <col min="9732" max="9732" width="2.7109375" style="80" customWidth="1"/>
    <col min="9733" max="9733" width="3" style="80" customWidth="1"/>
    <col min="9734" max="9735" width="2.7109375" style="80" customWidth="1"/>
    <col min="9736" max="9736" width="3.7109375" style="80" customWidth="1"/>
    <col min="9737" max="9737" width="2.7109375" style="80" customWidth="1"/>
    <col min="9738" max="9738" width="3.42578125" style="80" customWidth="1"/>
    <col min="9739" max="9739" width="4" style="80" customWidth="1"/>
    <col min="9740" max="9740" width="3" style="80" customWidth="1"/>
    <col min="9741" max="9741" width="2.5703125" style="80" customWidth="1"/>
    <col min="9742" max="9742" width="3.42578125" style="80" customWidth="1"/>
    <col min="9743" max="9743" width="3" style="80" customWidth="1"/>
    <col min="9744" max="9744" width="1.28515625" style="80" customWidth="1"/>
    <col min="9745" max="9745" width="2" style="80" customWidth="1"/>
    <col min="9746" max="9747" width="2.7109375" style="80" customWidth="1"/>
    <col min="9748" max="9748" width="4.7109375" style="80" customWidth="1"/>
    <col min="9749" max="9749" width="1.7109375" style="80" customWidth="1"/>
    <col min="9750" max="9750" width="1.28515625" style="80" customWidth="1"/>
    <col min="9751" max="9751" width="3.7109375" style="80" customWidth="1"/>
    <col min="9752" max="9752" width="4" style="80" customWidth="1"/>
    <col min="9753" max="9754" width="2.7109375" style="80" customWidth="1"/>
    <col min="9755" max="9755" width="3.140625" style="80" customWidth="1"/>
    <col min="9756" max="9757" width="2.28515625" style="80" customWidth="1"/>
    <col min="9758" max="9758" width="1" style="80" customWidth="1"/>
    <col min="9759" max="9762" width="2.28515625" style="80" customWidth="1"/>
    <col min="9763" max="9763" width="2.42578125" style="80" customWidth="1"/>
    <col min="9764" max="9764" width="0.7109375" style="80" customWidth="1"/>
    <col min="9765" max="9765" width="2.28515625" style="80" customWidth="1"/>
    <col min="9766" max="9766" width="2.7109375" style="80" customWidth="1"/>
    <col min="9767" max="9767" width="2.5703125" style="80" customWidth="1"/>
    <col min="9768" max="9768" width="2.7109375" style="80" customWidth="1"/>
    <col min="9769" max="9769" width="5.7109375" style="80" customWidth="1"/>
    <col min="9770" max="9804" width="2.7109375" style="80" customWidth="1"/>
    <col min="9805" max="9805" width="5.28515625" style="80" bestFit="1" customWidth="1"/>
    <col min="9806" max="9806" width="21.85546875" style="80" bestFit="1" customWidth="1"/>
    <col min="9807" max="9807" width="5.5703125" style="80" bestFit="1" customWidth="1"/>
    <col min="9808" max="9808" width="18.140625" style="80" bestFit="1" customWidth="1"/>
    <col min="9809" max="9809" width="5.28515625" style="80" bestFit="1" customWidth="1"/>
    <col min="9810" max="9810" width="22.140625" style="80" bestFit="1" customWidth="1"/>
    <col min="9811" max="9811" width="5.5703125" style="80" bestFit="1" customWidth="1"/>
    <col min="9812" max="9842" width="5.7109375" style="80" customWidth="1"/>
    <col min="9843" max="9986" width="9.140625" style="80"/>
    <col min="9987" max="9987" width="19" style="80" customWidth="1"/>
    <col min="9988" max="9988" width="2.7109375" style="80" customWidth="1"/>
    <col min="9989" max="9989" width="3" style="80" customWidth="1"/>
    <col min="9990" max="9991" width="2.7109375" style="80" customWidth="1"/>
    <col min="9992" max="9992" width="3.7109375" style="80" customWidth="1"/>
    <col min="9993" max="9993" width="2.7109375" style="80" customWidth="1"/>
    <col min="9994" max="9994" width="3.42578125" style="80" customWidth="1"/>
    <col min="9995" max="9995" width="4" style="80" customWidth="1"/>
    <col min="9996" max="9996" width="3" style="80" customWidth="1"/>
    <col min="9997" max="9997" width="2.5703125" style="80" customWidth="1"/>
    <col min="9998" max="9998" width="3.42578125" style="80" customWidth="1"/>
    <col min="9999" max="9999" width="3" style="80" customWidth="1"/>
    <col min="10000" max="10000" width="1.28515625" style="80" customWidth="1"/>
    <col min="10001" max="10001" width="2" style="80" customWidth="1"/>
    <col min="10002" max="10003" width="2.7109375" style="80" customWidth="1"/>
    <col min="10004" max="10004" width="4.7109375" style="80" customWidth="1"/>
    <col min="10005" max="10005" width="1.7109375" style="80" customWidth="1"/>
    <col min="10006" max="10006" width="1.28515625" style="80" customWidth="1"/>
    <col min="10007" max="10007" width="3.7109375" style="80" customWidth="1"/>
    <col min="10008" max="10008" width="4" style="80" customWidth="1"/>
    <col min="10009" max="10010" width="2.7109375" style="80" customWidth="1"/>
    <col min="10011" max="10011" width="3.140625" style="80" customWidth="1"/>
    <col min="10012" max="10013" width="2.28515625" style="80" customWidth="1"/>
    <col min="10014" max="10014" width="1" style="80" customWidth="1"/>
    <col min="10015" max="10018" width="2.28515625" style="80" customWidth="1"/>
    <col min="10019" max="10019" width="2.42578125" style="80" customWidth="1"/>
    <col min="10020" max="10020" width="0.7109375" style="80" customWidth="1"/>
    <col min="10021" max="10021" width="2.28515625" style="80" customWidth="1"/>
    <col min="10022" max="10022" width="2.7109375" style="80" customWidth="1"/>
    <col min="10023" max="10023" width="2.5703125" style="80" customWidth="1"/>
    <col min="10024" max="10024" width="2.7109375" style="80" customWidth="1"/>
    <col min="10025" max="10025" width="5.7109375" style="80" customWidth="1"/>
    <col min="10026" max="10060" width="2.7109375" style="80" customWidth="1"/>
    <col min="10061" max="10061" width="5.28515625" style="80" bestFit="1" customWidth="1"/>
    <col min="10062" max="10062" width="21.85546875" style="80" bestFit="1" customWidth="1"/>
    <col min="10063" max="10063" width="5.5703125" style="80" bestFit="1" customWidth="1"/>
    <col min="10064" max="10064" width="18.140625" style="80" bestFit="1" customWidth="1"/>
    <col min="10065" max="10065" width="5.28515625" style="80" bestFit="1" customWidth="1"/>
    <col min="10066" max="10066" width="22.140625" style="80" bestFit="1" customWidth="1"/>
    <col min="10067" max="10067" width="5.5703125" style="80" bestFit="1" customWidth="1"/>
    <col min="10068" max="10098" width="5.7109375" style="80" customWidth="1"/>
    <col min="10099" max="10242" width="9.140625" style="80"/>
    <col min="10243" max="10243" width="19" style="80" customWidth="1"/>
    <col min="10244" max="10244" width="2.7109375" style="80" customWidth="1"/>
    <col min="10245" max="10245" width="3" style="80" customWidth="1"/>
    <col min="10246" max="10247" width="2.7109375" style="80" customWidth="1"/>
    <col min="10248" max="10248" width="3.7109375" style="80" customWidth="1"/>
    <col min="10249" max="10249" width="2.7109375" style="80" customWidth="1"/>
    <col min="10250" max="10250" width="3.42578125" style="80" customWidth="1"/>
    <col min="10251" max="10251" width="4" style="80" customWidth="1"/>
    <col min="10252" max="10252" width="3" style="80" customWidth="1"/>
    <col min="10253" max="10253" width="2.5703125" style="80" customWidth="1"/>
    <col min="10254" max="10254" width="3.42578125" style="80" customWidth="1"/>
    <col min="10255" max="10255" width="3" style="80" customWidth="1"/>
    <col min="10256" max="10256" width="1.28515625" style="80" customWidth="1"/>
    <col min="10257" max="10257" width="2" style="80" customWidth="1"/>
    <col min="10258" max="10259" width="2.7109375" style="80" customWidth="1"/>
    <col min="10260" max="10260" width="4.7109375" style="80" customWidth="1"/>
    <col min="10261" max="10261" width="1.7109375" style="80" customWidth="1"/>
    <col min="10262" max="10262" width="1.28515625" style="80" customWidth="1"/>
    <col min="10263" max="10263" width="3.7109375" style="80" customWidth="1"/>
    <col min="10264" max="10264" width="4" style="80" customWidth="1"/>
    <col min="10265" max="10266" width="2.7109375" style="80" customWidth="1"/>
    <col min="10267" max="10267" width="3.140625" style="80" customWidth="1"/>
    <col min="10268" max="10269" width="2.28515625" style="80" customWidth="1"/>
    <col min="10270" max="10270" width="1" style="80" customWidth="1"/>
    <col min="10271" max="10274" width="2.28515625" style="80" customWidth="1"/>
    <col min="10275" max="10275" width="2.42578125" style="80" customWidth="1"/>
    <col min="10276" max="10276" width="0.7109375" style="80" customWidth="1"/>
    <col min="10277" max="10277" width="2.28515625" style="80" customWidth="1"/>
    <col min="10278" max="10278" width="2.7109375" style="80" customWidth="1"/>
    <col min="10279" max="10279" width="2.5703125" style="80" customWidth="1"/>
    <col min="10280" max="10280" width="2.7109375" style="80" customWidth="1"/>
    <col min="10281" max="10281" width="5.7109375" style="80" customWidth="1"/>
    <col min="10282" max="10316" width="2.7109375" style="80" customWidth="1"/>
    <col min="10317" max="10317" width="5.28515625" style="80" bestFit="1" customWidth="1"/>
    <col min="10318" max="10318" width="21.85546875" style="80" bestFit="1" customWidth="1"/>
    <col min="10319" max="10319" width="5.5703125" style="80" bestFit="1" customWidth="1"/>
    <col min="10320" max="10320" width="18.140625" style="80" bestFit="1" customWidth="1"/>
    <col min="10321" max="10321" width="5.28515625" style="80" bestFit="1" customWidth="1"/>
    <col min="10322" max="10322" width="22.140625" style="80" bestFit="1" customWidth="1"/>
    <col min="10323" max="10323" width="5.5703125" style="80" bestFit="1" customWidth="1"/>
    <col min="10324" max="10354" width="5.7109375" style="80" customWidth="1"/>
    <col min="10355" max="10498" width="9.140625" style="80"/>
    <col min="10499" max="10499" width="19" style="80" customWidth="1"/>
    <col min="10500" max="10500" width="2.7109375" style="80" customWidth="1"/>
    <col min="10501" max="10501" width="3" style="80" customWidth="1"/>
    <col min="10502" max="10503" width="2.7109375" style="80" customWidth="1"/>
    <col min="10504" max="10504" width="3.7109375" style="80" customWidth="1"/>
    <col min="10505" max="10505" width="2.7109375" style="80" customWidth="1"/>
    <col min="10506" max="10506" width="3.42578125" style="80" customWidth="1"/>
    <col min="10507" max="10507" width="4" style="80" customWidth="1"/>
    <col min="10508" max="10508" width="3" style="80" customWidth="1"/>
    <col min="10509" max="10509" width="2.5703125" style="80" customWidth="1"/>
    <col min="10510" max="10510" width="3.42578125" style="80" customWidth="1"/>
    <col min="10511" max="10511" width="3" style="80" customWidth="1"/>
    <col min="10512" max="10512" width="1.28515625" style="80" customWidth="1"/>
    <col min="10513" max="10513" width="2" style="80" customWidth="1"/>
    <col min="10514" max="10515" width="2.7109375" style="80" customWidth="1"/>
    <col min="10516" max="10516" width="4.7109375" style="80" customWidth="1"/>
    <col min="10517" max="10517" width="1.7109375" style="80" customWidth="1"/>
    <col min="10518" max="10518" width="1.28515625" style="80" customWidth="1"/>
    <col min="10519" max="10519" width="3.7109375" style="80" customWidth="1"/>
    <col min="10520" max="10520" width="4" style="80" customWidth="1"/>
    <col min="10521" max="10522" width="2.7109375" style="80" customWidth="1"/>
    <col min="10523" max="10523" width="3.140625" style="80" customWidth="1"/>
    <col min="10524" max="10525" width="2.28515625" style="80" customWidth="1"/>
    <col min="10526" max="10526" width="1" style="80" customWidth="1"/>
    <col min="10527" max="10530" width="2.28515625" style="80" customWidth="1"/>
    <col min="10531" max="10531" width="2.42578125" style="80" customWidth="1"/>
    <col min="10532" max="10532" width="0.7109375" style="80" customWidth="1"/>
    <col min="10533" max="10533" width="2.28515625" style="80" customWidth="1"/>
    <col min="10534" max="10534" width="2.7109375" style="80" customWidth="1"/>
    <col min="10535" max="10535" width="2.5703125" style="80" customWidth="1"/>
    <col min="10536" max="10536" width="2.7109375" style="80" customWidth="1"/>
    <col min="10537" max="10537" width="5.7109375" style="80" customWidth="1"/>
    <col min="10538" max="10572" width="2.7109375" style="80" customWidth="1"/>
    <col min="10573" max="10573" width="5.28515625" style="80" bestFit="1" customWidth="1"/>
    <col min="10574" max="10574" width="21.85546875" style="80" bestFit="1" customWidth="1"/>
    <col min="10575" max="10575" width="5.5703125" style="80" bestFit="1" customWidth="1"/>
    <col min="10576" max="10576" width="18.140625" style="80" bestFit="1" customWidth="1"/>
    <col min="10577" max="10577" width="5.28515625" style="80" bestFit="1" customWidth="1"/>
    <col min="10578" max="10578" width="22.140625" style="80" bestFit="1" customWidth="1"/>
    <col min="10579" max="10579" width="5.5703125" style="80" bestFit="1" customWidth="1"/>
    <col min="10580" max="10610" width="5.7109375" style="80" customWidth="1"/>
    <col min="10611" max="10754" width="9.140625" style="80"/>
    <col min="10755" max="10755" width="19" style="80" customWidth="1"/>
    <col min="10756" max="10756" width="2.7109375" style="80" customWidth="1"/>
    <col min="10757" max="10757" width="3" style="80" customWidth="1"/>
    <col min="10758" max="10759" width="2.7109375" style="80" customWidth="1"/>
    <col min="10760" max="10760" width="3.7109375" style="80" customWidth="1"/>
    <col min="10761" max="10761" width="2.7109375" style="80" customWidth="1"/>
    <col min="10762" max="10762" width="3.42578125" style="80" customWidth="1"/>
    <col min="10763" max="10763" width="4" style="80" customWidth="1"/>
    <col min="10764" max="10764" width="3" style="80" customWidth="1"/>
    <col min="10765" max="10765" width="2.5703125" style="80" customWidth="1"/>
    <col min="10766" max="10766" width="3.42578125" style="80" customWidth="1"/>
    <col min="10767" max="10767" width="3" style="80" customWidth="1"/>
    <col min="10768" max="10768" width="1.28515625" style="80" customWidth="1"/>
    <col min="10769" max="10769" width="2" style="80" customWidth="1"/>
    <col min="10770" max="10771" width="2.7109375" style="80" customWidth="1"/>
    <col min="10772" max="10772" width="4.7109375" style="80" customWidth="1"/>
    <col min="10773" max="10773" width="1.7109375" style="80" customWidth="1"/>
    <col min="10774" max="10774" width="1.28515625" style="80" customWidth="1"/>
    <col min="10775" max="10775" width="3.7109375" style="80" customWidth="1"/>
    <col min="10776" max="10776" width="4" style="80" customWidth="1"/>
    <col min="10777" max="10778" width="2.7109375" style="80" customWidth="1"/>
    <col min="10779" max="10779" width="3.140625" style="80" customWidth="1"/>
    <col min="10780" max="10781" width="2.28515625" style="80" customWidth="1"/>
    <col min="10782" max="10782" width="1" style="80" customWidth="1"/>
    <col min="10783" max="10786" width="2.28515625" style="80" customWidth="1"/>
    <col min="10787" max="10787" width="2.42578125" style="80" customWidth="1"/>
    <col min="10788" max="10788" width="0.7109375" style="80" customWidth="1"/>
    <col min="10789" max="10789" width="2.28515625" style="80" customWidth="1"/>
    <col min="10790" max="10790" width="2.7109375" style="80" customWidth="1"/>
    <col min="10791" max="10791" width="2.5703125" style="80" customWidth="1"/>
    <col min="10792" max="10792" width="2.7109375" style="80" customWidth="1"/>
    <col min="10793" max="10793" width="5.7109375" style="80" customWidth="1"/>
    <col min="10794" max="10828" width="2.7109375" style="80" customWidth="1"/>
    <col min="10829" max="10829" width="5.28515625" style="80" bestFit="1" customWidth="1"/>
    <col min="10830" max="10830" width="21.85546875" style="80" bestFit="1" customWidth="1"/>
    <col min="10831" max="10831" width="5.5703125" style="80" bestFit="1" customWidth="1"/>
    <col min="10832" max="10832" width="18.140625" style="80" bestFit="1" customWidth="1"/>
    <col min="10833" max="10833" width="5.28515625" style="80" bestFit="1" customWidth="1"/>
    <col min="10834" max="10834" width="22.140625" style="80" bestFit="1" customWidth="1"/>
    <col min="10835" max="10835" width="5.5703125" style="80" bestFit="1" customWidth="1"/>
    <col min="10836" max="10866" width="5.7109375" style="80" customWidth="1"/>
    <col min="10867" max="11010" width="9.140625" style="80"/>
    <col min="11011" max="11011" width="19" style="80" customWidth="1"/>
    <col min="11012" max="11012" width="2.7109375" style="80" customWidth="1"/>
    <col min="11013" max="11013" width="3" style="80" customWidth="1"/>
    <col min="11014" max="11015" width="2.7109375" style="80" customWidth="1"/>
    <col min="11016" max="11016" width="3.7109375" style="80" customWidth="1"/>
    <col min="11017" max="11017" width="2.7109375" style="80" customWidth="1"/>
    <col min="11018" max="11018" width="3.42578125" style="80" customWidth="1"/>
    <col min="11019" max="11019" width="4" style="80" customWidth="1"/>
    <col min="11020" max="11020" width="3" style="80" customWidth="1"/>
    <col min="11021" max="11021" width="2.5703125" style="80" customWidth="1"/>
    <col min="11022" max="11022" width="3.42578125" style="80" customWidth="1"/>
    <col min="11023" max="11023" width="3" style="80" customWidth="1"/>
    <col min="11024" max="11024" width="1.28515625" style="80" customWidth="1"/>
    <col min="11025" max="11025" width="2" style="80" customWidth="1"/>
    <col min="11026" max="11027" width="2.7109375" style="80" customWidth="1"/>
    <col min="11028" max="11028" width="4.7109375" style="80" customWidth="1"/>
    <col min="11029" max="11029" width="1.7109375" style="80" customWidth="1"/>
    <col min="11030" max="11030" width="1.28515625" style="80" customWidth="1"/>
    <col min="11031" max="11031" width="3.7109375" style="80" customWidth="1"/>
    <col min="11032" max="11032" width="4" style="80" customWidth="1"/>
    <col min="11033" max="11034" width="2.7109375" style="80" customWidth="1"/>
    <col min="11035" max="11035" width="3.140625" style="80" customWidth="1"/>
    <col min="11036" max="11037" width="2.28515625" style="80" customWidth="1"/>
    <col min="11038" max="11038" width="1" style="80" customWidth="1"/>
    <col min="11039" max="11042" width="2.28515625" style="80" customWidth="1"/>
    <col min="11043" max="11043" width="2.42578125" style="80" customWidth="1"/>
    <col min="11044" max="11044" width="0.7109375" style="80" customWidth="1"/>
    <col min="11045" max="11045" width="2.28515625" style="80" customWidth="1"/>
    <col min="11046" max="11046" width="2.7109375" style="80" customWidth="1"/>
    <col min="11047" max="11047" width="2.5703125" style="80" customWidth="1"/>
    <col min="11048" max="11048" width="2.7109375" style="80" customWidth="1"/>
    <col min="11049" max="11049" width="5.7109375" style="80" customWidth="1"/>
    <col min="11050" max="11084" width="2.7109375" style="80" customWidth="1"/>
    <col min="11085" max="11085" width="5.28515625" style="80" bestFit="1" customWidth="1"/>
    <col min="11086" max="11086" width="21.85546875" style="80" bestFit="1" customWidth="1"/>
    <col min="11087" max="11087" width="5.5703125" style="80" bestFit="1" customWidth="1"/>
    <col min="11088" max="11088" width="18.140625" style="80" bestFit="1" customWidth="1"/>
    <col min="11089" max="11089" width="5.28515625" style="80" bestFit="1" customWidth="1"/>
    <col min="11090" max="11090" width="22.140625" style="80" bestFit="1" customWidth="1"/>
    <col min="11091" max="11091" width="5.5703125" style="80" bestFit="1" customWidth="1"/>
    <col min="11092" max="11122" width="5.7109375" style="80" customWidth="1"/>
    <col min="11123" max="11266" width="9.140625" style="80"/>
    <col min="11267" max="11267" width="19" style="80" customWidth="1"/>
    <col min="11268" max="11268" width="2.7109375" style="80" customWidth="1"/>
    <col min="11269" max="11269" width="3" style="80" customWidth="1"/>
    <col min="11270" max="11271" width="2.7109375" style="80" customWidth="1"/>
    <col min="11272" max="11272" width="3.7109375" style="80" customWidth="1"/>
    <col min="11273" max="11273" width="2.7109375" style="80" customWidth="1"/>
    <col min="11274" max="11274" width="3.42578125" style="80" customWidth="1"/>
    <col min="11275" max="11275" width="4" style="80" customWidth="1"/>
    <col min="11276" max="11276" width="3" style="80" customWidth="1"/>
    <col min="11277" max="11277" width="2.5703125" style="80" customWidth="1"/>
    <col min="11278" max="11278" width="3.42578125" style="80" customWidth="1"/>
    <col min="11279" max="11279" width="3" style="80" customWidth="1"/>
    <col min="11280" max="11280" width="1.28515625" style="80" customWidth="1"/>
    <col min="11281" max="11281" width="2" style="80" customWidth="1"/>
    <col min="11282" max="11283" width="2.7109375" style="80" customWidth="1"/>
    <col min="11284" max="11284" width="4.7109375" style="80" customWidth="1"/>
    <col min="11285" max="11285" width="1.7109375" style="80" customWidth="1"/>
    <col min="11286" max="11286" width="1.28515625" style="80" customWidth="1"/>
    <col min="11287" max="11287" width="3.7109375" style="80" customWidth="1"/>
    <col min="11288" max="11288" width="4" style="80" customWidth="1"/>
    <col min="11289" max="11290" width="2.7109375" style="80" customWidth="1"/>
    <col min="11291" max="11291" width="3.140625" style="80" customWidth="1"/>
    <col min="11292" max="11293" width="2.28515625" style="80" customWidth="1"/>
    <col min="11294" max="11294" width="1" style="80" customWidth="1"/>
    <col min="11295" max="11298" width="2.28515625" style="80" customWidth="1"/>
    <col min="11299" max="11299" width="2.42578125" style="80" customWidth="1"/>
    <col min="11300" max="11300" width="0.7109375" style="80" customWidth="1"/>
    <col min="11301" max="11301" width="2.28515625" style="80" customWidth="1"/>
    <col min="11302" max="11302" width="2.7109375" style="80" customWidth="1"/>
    <col min="11303" max="11303" width="2.5703125" style="80" customWidth="1"/>
    <col min="11304" max="11304" width="2.7109375" style="80" customWidth="1"/>
    <col min="11305" max="11305" width="5.7109375" style="80" customWidth="1"/>
    <col min="11306" max="11340" width="2.7109375" style="80" customWidth="1"/>
    <col min="11341" max="11341" width="5.28515625" style="80" bestFit="1" customWidth="1"/>
    <col min="11342" max="11342" width="21.85546875" style="80" bestFit="1" customWidth="1"/>
    <col min="11343" max="11343" width="5.5703125" style="80" bestFit="1" customWidth="1"/>
    <col min="11344" max="11344" width="18.140625" style="80" bestFit="1" customWidth="1"/>
    <col min="11345" max="11345" width="5.28515625" style="80" bestFit="1" customWidth="1"/>
    <col min="11346" max="11346" width="22.140625" style="80" bestFit="1" customWidth="1"/>
    <col min="11347" max="11347" width="5.5703125" style="80" bestFit="1" customWidth="1"/>
    <col min="11348" max="11378" width="5.7109375" style="80" customWidth="1"/>
    <col min="11379" max="11522" width="9.140625" style="80"/>
    <col min="11523" max="11523" width="19" style="80" customWidth="1"/>
    <col min="11524" max="11524" width="2.7109375" style="80" customWidth="1"/>
    <col min="11525" max="11525" width="3" style="80" customWidth="1"/>
    <col min="11526" max="11527" width="2.7109375" style="80" customWidth="1"/>
    <col min="11528" max="11528" width="3.7109375" style="80" customWidth="1"/>
    <col min="11529" max="11529" width="2.7109375" style="80" customWidth="1"/>
    <col min="11530" max="11530" width="3.42578125" style="80" customWidth="1"/>
    <col min="11531" max="11531" width="4" style="80" customWidth="1"/>
    <col min="11532" max="11532" width="3" style="80" customWidth="1"/>
    <col min="11533" max="11533" width="2.5703125" style="80" customWidth="1"/>
    <col min="11534" max="11534" width="3.42578125" style="80" customWidth="1"/>
    <col min="11535" max="11535" width="3" style="80" customWidth="1"/>
    <col min="11536" max="11536" width="1.28515625" style="80" customWidth="1"/>
    <col min="11537" max="11537" width="2" style="80" customWidth="1"/>
    <col min="11538" max="11539" width="2.7109375" style="80" customWidth="1"/>
    <col min="11540" max="11540" width="4.7109375" style="80" customWidth="1"/>
    <col min="11541" max="11541" width="1.7109375" style="80" customWidth="1"/>
    <col min="11542" max="11542" width="1.28515625" style="80" customWidth="1"/>
    <col min="11543" max="11543" width="3.7109375" style="80" customWidth="1"/>
    <col min="11544" max="11544" width="4" style="80" customWidth="1"/>
    <col min="11545" max="11546" width="2.7109375" style="80" customWidth="1"/>
    <col min="11547" max="11547" width="3.140625" style="80" customWidth="1"/>
    <col min="11548" max="11549" width="2.28515625" style="80" customWidth="1"/>
    <col min="11550" max="11550" width="1" style="80" customWidth="1"/>
    <col min="11551" max="11554" width="2.28515625" style="80" customWidth="1"/>
    <col min="11555" max="11555" width="2.42578125" style="80" customWidth="1"/>
    <col min="11556" max="11556" width="0.7109375" style="80" customWidth="1"/>
    <col min="11557" max="11557" width="2.28515625" style="80" customWidth="1"/>
    <col min="11558" max="11558" width="2.7109375" style="80" customWidth="1"/>
    <col min="11559" max="11559" width="2.5703125" style="80" customWidth="1"/>
    <col min="11560" max="11560" width="2.7109375" style="80" customWidth="1"/>
    <col min="11561" max="11561" width="5.7109375" style="80" customWidth="1"/>
    <col min="11562" max="11596" width="2.7109375" style="80" customWidth="1"/>
    <col min="11597" max="11597" width="5.28515625" style="80" bestFit="1" customWidth="1"/>
    <col min="11598" max="11598" width="21.85546875" style="80" bestFit="1" customWidth="1"/>
    <col min="11599" max="11599" width="5.5703125" style="80" bestFit="1" customWidth="1"/>
    <col min="11600" max="11600" width="18.140625" style="80" bestFit="1" customWidth="1"/>
    <col min="11601" max="11601" width="5.28515625" style="80" bestFit="1" customWidth="1"/>
    <col min="11602" max="11602" width="22.140625" style="80" bestFit="1" customWidth="1"/>
    <col min="11603" max="11603" width="5.5703125" style="80" bestFit="1" customWidth="1"/>
    <col min="11604" max="11634" width="5.7109375" style="80" customWidth="1"/>
    <col min="11635" max="11778" width="9.140625" style="80"/>
    <col min="11779" max="11779" width="19" style="80" customWidth="1"/>
    <col min="11780" max="11780" width="2.7109375" style="80" customWidth="1"/>
    <col min="11781" max="11781" width="3" style="80" customWidth="1"/>
    <col min="11782" max="11783" width="2.7109375" style="80" customWidth="1"/>
    <col min="11784" max="11784" width="3.7109375" style="80" customWidth="1"/>
    <col min="11785" max="11785" width="2.7109375" style="80" customWidth="1"/>
    <col min="11786" max="11786" width="3.42578125" style="80" customWidth="1"/>
    <col min="11787" max="11787" width="4" style="80" customWidth="1"/>
    <col min="11788" max="11788" width="3" style="80" customWidth="1"/>
    <col min="11789" max="11789" width="2.5703125" style="80" customWidth="1"/>
    <col min="11790" max="11790" width="3.42578125" style="80" customWidth="1"/>
    <col min="11791" max="11791" width="3" style="80" customWidth="1"/>
    <col min="11792" max="11792" width="1.28515625" style="80" customWidth="1"/>
    <col min="11793" max="11793" width="2" style="80" customWidth="1"/>
    <col min="11794" max="11795" width="2.7109375" style="80" customWidth="1"/>
    <col min="11796" max="11796" width="4.7109375" style="80" customWidth="1"/>
    <col min="11797" max="11797" width="1.7109375" style="80" customWidth="1"/>
    <col min="11798" max="11798" width="1.28515625" style="80" customWidth="1"/>
    <col min="11799" max="11799" width="3.7109375" style="80" customWidth="1"/>
    <col min="11800" max="11800" width="4" style="80" customWidth="1"/>
    <col min="11801" max="11802" width="2.7109375" style="80" customWidth="1"/>
    <col min="11803" max="11803" width="3.140625" style="80" customWidth="1"/>
    <col min="11804" max="11805" width="2.28515625" style="80" customWidth="1"/>
    <col min="11806" max="11806" width="1" style="80" customWidth="1"/>
    <col min="11807" max="11810" width="2.28515625" style="80" customWidth="1"/>
    <col min="11811" max="11811" width="2.42578125" style="80" customWidth="1"/>
    <col min="11812" max="11812" width="0.7109375" style="80" customWidth="1"/>
    <col min="11813" max="11813" width="2.28515625" style="80" customWidth="1"/>
    <col min="11814" max="11814" width="2.7109375" style="80" customWidth="1"/>
    <col min="11815" max="11815" width="2.5703125" style="80" customWidth="1"/>
    <col min="11816" max="11816" width="2.7109375" style="80" customWidth="1"/>
    <col min="11817" max="11817" width="5.7109375" style="80" customWidth="1"/>
    <col min="11818" max="11852" width="2.7109375" style="80" customWidth="1"/>
    <col min="11853" max="11853" width="5.28515625" style="80" bestFit="1" customWidth="1"/>
    <col min="11854" max="11854" width="21.85546875" style="80" bestFit="1" customWidth="1"/>
    <col min="11855" max="11855" width="5.5703125" style="80" bestFit="1" customWidth="1"/>
    <col min="11856" max="11856" width="18.140625" style="80" bestFit="1" customWidth="1"/>
    <col min="11857" max="11857" width="5.28515625" style="80" bestFit="1" customWidth="1"/>
    <col min="11858" max="11858" width="22.140625" style="80" bestFit="1" customWidth="1"/>
    <col min="11859" max="11859" width="5.5703125" style="80" bestFit="1" customWidth="1"/>
    <col min="11860" max="11890" width="5.7109375" style="80" customWidth="1"/>
    <col min="11891" max="12034" width="9.140625" style="80"/>
    <col min="12035" max="12035" width="19" style="80" customWidth="1"/>
    <col min="12036" max="12036" width="2.7109375" style="80" customWidth="1"/>
    <col min="12037" max="12037" width="3" style="80" customWidth="1"/>
    <col min="12038" max="12039" width="2.7109375" style="80" customWidth="1"/>
    <col min="12040" max="12040" width="3.7109375" style="80" customWidth="1"/>
    <col min="12041" max="12041" width="2.7109375" style="80" customWidth="1"/>
    <col min="12042" max="12042" width="3.42578125" style="80" customWidth="1"/>
    <col min="12043" max="12043" width="4" style="80" customWidth="1"/>
    <col min="12044" max="12044" width="3" style="80" customWidth="1"/>
    <col min="12045" max="12045" width="2.5703125" style="80" customWidth="1"/>
    <col min="12046" max="12046" width="3.42578125" style="80" customWidth="1"/>
    <col min="12047" max="12047" width="3" style="80" customWidth="1"/>
    <col min="12048" max="12048" width="1.28515625" style="80" customWidth="1"/>
    <col min="12049" max="12049" width="2" style="80" customWidth="1"/>
    <col min="12050" max="12051" width="2.7109375" style="80" customWidth="1"/>
    <col min="12052" max="12052" width="4.7109375" style="80" customWidth="1"/>
    <col min="12053" max="12053" width="1.7109375" style="80" customWidth="1"/>
    <col min="12054" max="12054" width="1.28515625" style="80" customWidth="1"/>
    <col min="12055" max="12055" width="3.7109375" style="80" customWidth="1"/>
    <col min="12056" max="12056" width="4" style="80" customWidth="1"/>
    <col min="12057" max="12058" width="2.7109375" style="80" customWidth="1"/>
    <col min="12059" max="12059" width="3.140625" style="80" customWidth="1"/>
    <col min="12060" max="12061" width="2.28515625" style="80" customWidth="1"/>
    <col min="12062" max="12062" width="1" style="80" customWidth="1"/>
    <col min="12063" max="12066" width="2.28515625" style="80" customWidth="1"/>
    <col min="12067" max="12067" width="2.42578125" style="80" customWidth="1"/>
    <col min="12068" max="12068" width="0.7109375" style="80" customWidth="1"/>
    <col min="12069" max="12069" width="2.28515625" style="80" customWidth="1"/>
    <col min="12070" max="12070" width="2.7109375" style="80" customWidth="1"/>
    <col min="12071" max="12071" width="2.5703125" style="80" customWidth="1"/>
    <col min="12072" max="12072" width="2.7109375" style="80" customWidth="1"/>
    <col min="12073" max="12073" width="5.7109375" style="80" customWidth="1"/>
    <col min="12074" max="12108" width="2.7109375" style="80" customWidth="1"/>
    <col min="12109" max="12109" width="5.28515625" style="80" bestFit="1" customWidth="1"/>
    <col min="12110" max="12110" width="21.85546875" style="80" bestFit="1" customWidth="1"/>
    <col min="12111" max="12111" width="5.5703125" style="80" bestFit="1" customWidth="1"/>
    <col min="12112" max="12112" width="18.140625" style="80" bestFit="1" customWidth="1"/>
    <col min="12113" max="12113" width="5.28515625" style="80" bestFit="1" customWidth="1"/>
    <col min="12114" max="12114" width="22.140625" style="80" bestFit="1" customWidth="1"/>
    <col min="12115" max="12115" width="5.5703125" style="80" bestFit="1" customWidth="1"/>
    <col min="12116" max="12146" width="5.7109375" style="80" customWidth="1"/>
    <col min="12147" max="12290" width="9.140625" style="80"/>
    <col min="12291" max="12291" width="19" style="80" customWidth="1"/>
    <col min="12292" max="12292" width="2.7109375" style="80" customWidth="1"/>
    <col min="12293" max="12293" width="3" style="80" customWidth="1"/>
    <col min="12294" max="12295" width="2.7109375" style="80" customWidth="1"/>
    <col min="12296" max="12296" width="3.7109375" style="80" customWidth="1"/>
    <col min="12297" max="12297" width="2.7109375" style="80" customWidth="1"/>
    <col min="12298" max="12298" width="3.42578125" style="80" customWidth="1"/>
    <col min="12299" max="12299" width="4" style="80" customWidth="1"/>
    <col min="12300" max="12300" width="3" style="80" customWidth="1"/>
    <col min="12301" max="12301" width="2.5703125" style="80" customWidth="1"/>
    <col min="12302" max="12302" width="3.42578125" style="80" customWidth="1"/>
    <col min="12303" max="12303" width="3" style="80" customWidth="1"/>
    <col min="12304" max="12304" width="1.28515625" style="80" customWidth="1"/>
    <col min="12305" max="12305" width="2" style="80" customWidth="1"/>
    <col min="12306" max="12307" width="2.7109375" style="80" customWidth="1"/>
    <col min="12308" max="12308" width="4.7109375" style="80" customWidth="1"/>
    <col min="12309" max="12309" width="1.7109375" style="80" customWidth="1"/>
    <col min="12310" max="12310" width="1.28515625" style="80" customWidth="1"/>
    <col min="12311" max="12311" width="3.7109375" style="80" customWidth="1"/>
    <col min="12312" max="12312" width="4" style="80" customWidth="1"/>
    <col min="12313" max="12314" width="2.7109375" style="80" customWidth="1"/>
    <col min="12315" max="12315" width="3.140625" style="80" customWidth="1"/>
    <col min="12316" max="12317" width="2.28515625" style="80" customWidth="1"/>
    <col min="12318" max="12318" width="1" style="80" customWidth="1"/>
    <col min="12319" max="12322" width="2.28515625" style="80" customWidth="1"/>
    <col min="12323" max="12323" width="2.42578125" style="80" customWidth="1"/>
    <col min="12324" max="12324" width="0.7109375" style="80" customWidth="1"/>
    <col min="12325" max="12325" width="2.28515625" style="80" customWidth="1"/>
    <col min="12326" max="12326" width="2.7109375" style="80" customWidth="1"/>
    <col min="12327" max="12327" width="2.5703125" style="80" customWidth="1"/>
    <col min="12328" max="12328" width="2.7109375" style="80" customWidth="1"/>
    <col min="12329" max="12329" width="5.7109375" style="80" customWidth="1"/>
    <col min="12330" max="12364" width="2.7109375" style="80" customWidth="1"/>
    <col min="12365" max="12365" width="5.28515625" style="80" bestFit="1" customWidth="1"/>
    <col min="12366" max="12366" width="21.85546875" style="80" bestFit="1" customWidth="1"/>
    <col min="12367" max="12367" width="5.5703125" style="80" bestFit="1" customWidth="1"/>
    <col min="12368" max="12368" width="18.140625" style="80" bestFit="1" customWidth="1"/>
    <col min="12369" max="12369" width="5.28515625" style="80" bestFit="1" customWidth="1"/>
    <col min="12370" max="12370" width="22.140625" style="80" bestFit="1" customWidth="1"/>
    <col min="12371" max="12371" width="5.5703125" style="80" bestFit="1" customWidth="1"/>
    <col min="12372" max="12402" width="5.7109375" style="80" customWidth="1"/>
    <col min="12403" max="12546" width="9.140625" style="80"/>
    <col min="12547" max="12547" width="19" style="80" customWidth="1"/>
    <col min="12548" max="12548" width="2.7109375" style="80" customWidth="1"/>
    <col min="12549" max="12549" width="3" style="80" customWidth="1"/>
    <col min="12550" max="12551" width="2.7109375" style="80" customWidth="1"/>
    <col min="12552" max="12552" width="3.7109375" style="80" customWidth="1"/>
    <col min="12553" max="12553" width="2.7109375" style="80" customWidth="1"/>
    <col min="12554" max="12554" width="3.42578125" style="80" customWidth="1"/>
    <col min="12555" max="12555" width="4" style="80" customWidth="1"/>
    <col min="12556" max="12556" width="3" style="80" customWidth="1"/>
    <col min="12557" max="12557" width="2.5703125" style="80" customWidth="1"/>
    <col min="12558" max="12558" width="3.42578125" style="80" customWidth="1"/>
    <col min="12559" max="12559" width="3" style="80" customWidth="1"/>
    <col min="12560" max="12560" width="1.28515625" style="80" customWidth="1"/>
    <col min="12561" max="12561" width="2" style="80" customWidth="1"/>
    <col min="12562" max="12563" width="2.7109375" style="80" customWidth="1"/>
    <col min="12564" max="12564" width="4.7109375" style="80" customWidth="1"/>
    <col min="12565" max="12565" width="1.7109375" style="80" customWidth="1"/>
    <col min="12566" max="12566" width="1.28515625" style="80" customWidth="1"/>
    <col min="12567" max="12567" width="3.7109375" style="80" customWidth="1"/>
    <col min="12568" max="12568" width="4" style="80" customWidth="1"/>
    <col min="12569" max="12570" width="2.7109375" style="80" customWidth="1"/>
    <col min="12571" max="12571" width="3.140625" style="80" customWidth="1"/>
    <col min="12572" max="12573" width="2.28515625" style="80" customWidth="1"/>
    <col min="12574" max="12574" width="1" style="80" customWidth="1"/>
    <col min="12575" max="12578" width="2.28515625" style="80" customWidth="1"/>
    <col min="12579" max="12579" width="2.42578125" style="80" customWidth="1"/>
    <col min="12580" max="12580" width="0.7109375" style="80" customWidth="1"/>
    <col min="12581" max="12581" width="2.28515625" style="80" customWidth="1"/>
    <col min="12582" max="12582" width="2.7109375" style="80" customWidth="1"/>
    <col min="12583" max="12583" width="2.5703125" style="80" customWidth="1"/>
    <col min="12584" max="12584" width="2.7109375" style="80" customWidth="1"/>
    <col min="12585" max="12585" width="5.7109375" style="80" customWidth="1"/>
    <col min="12586" max="12620" width="2.7109375" style="80" customWidth="1"/>
    <col min="12621" max="12621" width="5.28515625" style="80" bestFit="1" customWidth="1"/>
    <col min="12622" max="12622" width="21.85546875" style="80" bestFit="1" customWidth="1"/>
    <col min="12623" max="12623" width="5.5703125" style="80" bestFit="1" customWidth="1"/>
    <col min="12624" max="12624" width="18.140625" style="80" bestFit="1" customWidth="1"/>
    <col min="12625" max="12625" width="5.28515625" style="80" bestFit="1" customWidth="1"/>
    <col min="12626" max="12626" width="22.140625" style="80" bestFit="1" customWidth="1"/>
    <col min="12627" max="12627" width="5.5703125" style="80" bestFit="1" customWidth="1"/>
    <col min="12628" max="12658" width="5.7109375" style="80" customWidth="1"/>
    <col min="12659" max="12802" width="9.140625" style="80"/>
    <col min="12803" max="12803" width="19" style="80" customWidth="1"/>
    <col min="12804" max="12804" width="2.7109375" style="80" customWidth="1"/>
    <col min="12805" max="12805" width="3" style="80" customWidth="1"/>
    <col min="12806" max="12807" width="2.7109375" style="80" customWidth="1"/>
    <col min="12808" max="12808" width="3.7109375" style="80" customWidth="1"/>
    <col min="12809" max="12809" width="2.7109375" style="80" customWidth="1"/>
    <col min="12810" max="12810" width="3.42578125" style="80" customWidth="1"/>
    <col min="12811" max="12811" width="4" style="80" customWidth="1"/>
    <col min="12812" max="12812" width="3" style="80" customWidth="1"/>
    <col min="12813" max="12813" width="2.5703125" style="80" customWidth="1"/>
    <col min="12814" max="12814" width="3.42578125" style="80" customWidth="1"/>
    <col min="12815" max="12815" width="3" style="80" customWidth="1"/>
    <col min="12816" max="12816" width="1.28515625" style="80" customWidth="1"/>
    <col min="12817" max="12817" width="2" style="80" customWidth="1"/>
    <col min="12818" max="12819" width="2.7109375" style="80" customWidth="1"/>
    <col min="12820" max="12820" width="4.7109375" style="80" customWidth="1"/>
    <col min="12821" max="12821" width="1.7109375" style="80" customWidth="1"/>
    <col min="12822" max="12822" width="1.28515625" style="80" customWidth="1"/>
    <col min="12823" max="12823" width="3.7109375" style="80" customWidth="1"/>
    <col min="12824" max="12824" width="4" style="80" customWidth="1"/>
    <col min="12825" max="12826" width="2.7109375" style="80" customWidth="1"/>
    <col min="12827" max="12827" width="3.140625" style="80" customWidth="1"/>
    <col min="12828" max="12829" width="2.28515625" style="80" customWidth="1"/>
    <col min="12830" max="12830" width="1" style="80" customWidth="1"/>
    <col min="12831" max="12834" width="2.28515625" style="80" customWidth="1"/>
    <col min="12835" max="12835" width="2.42578125" style="80" customWidth="1"/>
    <col min="12836" max="12836" width="0.7109375" style="80" customWidth="1"/>
    <col min="12837" max="12837" width="2.28515625" style="80" customWidth="1"/>
    <col min="12838" max="12838" width="2.7109375" style="80" customWidth="1"/>
    <col min="12839" max="12839" width="2.5703125" style="80" customWidth="1"/>
    <col min="12840" max="12840" width="2.7109375" style="80" customWidth="1"/>
    <col min="12841" max="12841" width="5.7109375" style="80" customWidth="1"/>
    <col min="12842" max="12876" width="2.7109375" style="80" customWidth="1"/>
    <col min="12877" max="12877" width="5.28515625" style="80" bestFit="1" customWidth="1"/>
    <col min="12878" max="12878" width="21.85546875" style="80" bestFit="1" customWidth="1"/>
    <col min="12879" max="12879" width="5.5703125" style="80" bestFit="1" customWidth="1"/>
    <col min="12880" max="12880" width="18.140625" style="80" bestFit="1" customWidth="1"/>
    <col min="12881" max="12881" width="5.28515625" style="80" bestFit="1" customWidth="1"/>
    <col min="12882" max="12882" width="22.140625" style="80" bestFit="1" customWidth="1"/>
    <col min="12883" max="12883" width="5.5703125" style="80" bestFit="1" customWidth="1"/>
    <col min="12884" max="12914" width="5.7109375" style="80" customWidth="1"/>
    <col min="12915" max="13058" width="9.140625" style="80"/>
    <col min="13059" max="13059" width="19" style="80" customWidth="1"/>
    <col min="13060" max="13060" width="2.7109375" style="80" customWidth="1"/>
    <col min="13061" max="13061" width="3" style="80" customWidth="1"/>
    <col min="13062" max="13063" width="2.7109375" style="80" customWidth="1"/>
    <col min="13064" max="13064" width="3.7109375" style="80" customWidth="1"/>
    <col min="13065" max="13065" width="2.7109375" style="80" customWidth="1"/>
    <col min="13066" max="13066" width="3.42578125" style="80" customWidth="1"/>
    <col min="13067" max="13067" width="4" style="80" customWidth="1"/>
    <col min="13068" max="13068" width="3" style="80" customWidth="1"/>
    <col min="13069" max="13069" width="2.5703125" style="80" customWidth="1"/>
    <col min="13070" max="13070" width="3.42578125" style="80" customWidth="1"/>
    <col min="13071" max="13071" width="3" style="80" customWidth="1"/>
    <col min="13072" max="13072" width="1.28515625" style="80" customWidth="1"/>
    <col min="13073" max="13073" width="2" style="80" customWidth="1"/>
    <col min="13074" max="13075" width="2.7109375" style="80" customWidth="1"/>
    <col min="13076" max="13076" width="4.7109375" style="80" customWidth="1"/>
    <col min="13077" max="13077" width="1.7109375" style="80" customWidth="1"/>
    <col min="13078" max="13078" width="1.28515625" style="80" customWidth="1"/>
    <col min="13079" max="13079" width="3.7109375" style="80" customWidth="1"/>
    <col min="13080" max="13080" width="4" style="80" customWidth="1"/>
    <col min="13081" max="13082" width="2.7109375" style="80" customWidth="1"/>
    <col min="13083" max="13083" width="3.140625" style="80" customWidth="1"/>
    <col min="13084" max="13085" width="2.28515625" style="80" customWidth="1"/>
    <col min="13086" max="13086" width="1" style="80" customWidth="1"/>
    <col min="13087" max="13090" width="2.28515625" style="80" customWidth="1"/>
    <col min="13091" max="13091" width="2.42578125" style="80" customWidth="1"/>
    <col min="13092" max="13092" width="0.7109375" style="80" customWidth="1"/>
    <col min="13093" max="13093" width="2.28515625" style="80" customWidth="1"/>
    <col min="13094" max="13094" width="2.7109375" style="80" customWidth="1"/>
    <col min="13095" max="13095" width="2.5703125" style="80" customWidth="1"/>
    <col min="13096" max="13096" width="2.7109375" style="80" customWidth="1"/>
    <col min="13097" max="13097" width="5.7109375" style="80" customWidth="1"/>
    <col min="13098" max="13132" width="2.7109375" style="80" customWidth="1"/>
    <col min="13133" max="13133" width="5.28515625" style="80" bestFit="1" customWidth="1"/>
    <col min="13134" max="13134" width="21.85546875" style="80" bestFit="1" customWidth="1"/>
    <col min="13135" max="13135" width="5.5703125" style="80" bestFit="1" customWidth="1"/>
    <col min="13136" max="13136" width="18.140625" style="80" bestFit="1" customWidth="1"/>
    <col min="13137" max="13137" width="5.28515625" style="80" bestFit="1" customWidth="1"/>
    <col min="13138" max="13138" width="22.140625" style="80" bestFit="1" customWidth="1"/>
    <col min="13139" max="13139" width="5.5703125" style="80" bestFit="1" customWidth="1"/>
    <col min="13140" max="13170" width="5.7109375" style="80" customWidth="1"/>
    <col min="13171" max="13314" width="9.140625" style="80"/>
    <col min="13315" max="13315" width="19" style="80" customWidth="1"/>
    <col min="13316" max="13316" width="2.7109375" style="80" customWidth="1"/>
    <col min="13317" max="13317" width="3" style="80" customWidth="1"/>
    <col min="13318" max="13319" width="2.7109375" style="80" customWidth="1"/>
    <col min="13320" max="13320" width="3.7109375" style="80" customWidth="1"/>
    <col min="13321" max="13321" width="2.7109375" style="80" customWidth="1"/>
    <col min="13322" max="13322" width="3.42578125" style="80" customWidth="1"/>
    <col min="13323" max="13323" width="4" style="80" customWidth="1"/>
    <col min="13324" max="13324" width="3" style="80" customWidth="1"/>
    <col min="13325" max="13325" width="2.5703125" style="80" customWidth="1"/>
    <col min="13326" max="13326" width="3.42578125" style="80" customWidth="1"/>
    <col min="13327" max="13327" width="3" style="80" customWidth="1"/>
    <col min="13328" max="13328" width="1.28515625" style="80" customWidth="1"/>
    <col min="13329" max="13329" width="2" style="80" customWidth="1"/>
    <col min="13330" max="13331" width="2.7109375" style="80" customWidth="1"/>
    <col min="13332" max="13332" width="4.7109375" style="80" customWidth="1"/>
    <col min="13333" max="13333" width="1.7109375" style="80" customWidth="1"/>
    <col min="13334" max="13334" width="1.28515625" style="80" customWidth="1"/>
    <col min="13335" max="13335" width="3.7109375" style="80" customWidth="1"/>
    <col min="13336" max="13336" width="4" style="80" customWidth="1"/>
    <col min="13337" max="13338" width="2.7109375" style="80" customWidth="1"/>
    <col min="13339" max="13339" width="3.140625" style="80" customWidth="1"/>
    <col min="13340" max="13341" width="2.28515625" style="80" customWidth="1"/>
    <col min="13342" max="13342" width="1" style="80" customWidth="1"/>
    <col min="13343" max="13346" width="2.28515625" style="80" customWidth="1"/>
    <col min="13347" max="13347" width="2.42578125" style="80" customWidth="1"/>
    <col min="13348" max="13348" width="0.7109375" style="80" customWidth="1"/>
    <col min="13349" max="13349" width="2.28515625" style="80" customWidth="1"/>
    <col min="13350" max="13350" width="2.7109375" style="80" customWidth="1"/>
    <col min="13351" max="13351" width="2.5703125" style="80" customWidth="1"/>
    <col min="13352" max="13352" width="2.7109375" style="80" customWidth="1"/>
    <col min="13353" max="13353" width="5.7109375" style="80" customWidth="1"/>
    <col min="13354" max="13388" width="2.7109375" style="80" customWidth="1"/>
    <col min="13389" max="13389" width="5.28515625" style="80" bestFit="1" customWidth="1"/>
    <col min="13390" max="13390" width="21.85546875" style="80" bestFit="1" customWidth="1"/>
    <col min="13391" max="13391" width="5.5703125" style="80" bestFit="1" customWidth="1"/>
    <col min="13392" max="13392" width="18.140625" style="80" bestFit="1" customWidth="1"/>
    <col min="13393" max="13393" width="5.28515625" style="80" bestFit="1" customWidth="1"/>
    <col min="13394" max="13394" width="22.140625" style="80" bestFit="1" customWidth="1"/>
    <col min="13395" max="13395" width="5.5703125" style="80" bestFit="1" customWidth="1"/>
    <col min="13396" max="13426" width="5.7109375" style="80" customWidth="1"/>
    <col min="13427" max="13570" width="9.140625" style="80"/>
    <col min="13571" max="13571" width="19" style="80" customWidth="1"/>
    <col min="13572" max="13572" width="2.7109375" style="80" customWidth="1"/>
    <col min="13573" max="13573" width="3" style="80" customWidth="1"/>
    <col min="13574" max="13575" width="2.7109375" style="80" customWidth="1"/>
    <col min="13576" max="13576" width="3.7109375" style="80" customWidth="1"/>
    <col min="13577" max="13577" width="2.7109375" style="80" customWidth="1"/>
    <col min="13578" max="13578" width="3.42578125" style="80" customWidth="1"/>
    <col min="13579" max="13579" width="4" style="80" customWidth="1"/>
    <col min="13580" max="13580" width="3" style="80" customWidth="1"/>
    <col min="13581" max="13581" width="2.5703125" style="80" customWidth="1"/>
    <col min="13582" max="13582" width="3.42578125" style="80" customWidth="1"/>
    <col min="13583" max="13583" width="3" style="80" customWidth="1"/>
    <col min="13584" max="13584" width="1.28515625" style="80" customWidth="1"/>
    <col min="13585" max="13585" width="2" style="80" customWidth="1"/>
    <col min="13586" max="13587" width="2.7109375" style="80" customWidth="1"/>
    <col min="13588" max="13588" width="4.7109375" style="80" customWidth="1"/>
    <col min="13589" max="13589" width="1.7109375" style="80" customWidth="1"/>
    <col min="13590" max="13590" width="1.28515625" style="80" customWidth="1"/>
    <col min="13591" max="13591" width="3.7109375" style="80" customWidth="1"/>
    <col min="13592" max="13592" width="4" style="80" customWidth="1"/>
    <col min="13593" max="13594" width="2.7109375" style="80" customWidth="1"/>
    <col min="13595" max="13595" width="3.140625" style="80" customWidth="1"/>
    <col min="13596" max="13597" width="2.28515625" style="80" customWidth="1"/>
    <col min="13598" max="13598" width="1" style="80" customWidth="1"/>
    <col min="13599" max="13602" width="2.28515625" style="80" customWidth="1"/>
    <col min="13603" max="13603" width="2.42578125" style="80" customWidth="1"/>
    <col min="13604" max="13604" width="0.7109375" style="80" customWidth="1"/>
    <col min="13605" max="13605" width="2.28515625" style="80" customWidth="1"/>
    <col min="13606" max="13606" width="2.7109375" style="80" customWidth="1"/>
    <col min="13607" max="13607" width="2.5703125" style="80" customWidth="1"/>
    <col min="13608" max="13608" width="2.7109375" style="80" customWidth="1"/>
    <col min="13609" max="13609" width="5.7109375" style="80" customWidth="1"/>
    <col min="13610" max="13644" width="2.7109375" style="80" customWidth="1"/>
    <col min="13645" max="13645" width="5.28515625" style="80" bestFit="1" customWidth="1"/>
    <col min="13646" max="13646" width="21.85546875" style="80" bestFit="1" customWidth="1"/>
    <col min="13647" max="13647" width="5.5703125" style="80" bestFit="1" customWidth="1"/>
    <col min="13648" max="13648" width="18.140625" style="80" bestFit="1" customWidth="1"/>
    <col min="13649" max="13649" width="5.28515625" style="80" bestFit="1" customWidth="1"/>
    <col min="13650" max="13650" width="22.140625" style="80" bestFit="1" customWidth="1"/>
    <col min="13651" max="13651" width="5.5703125" style="80" bestFit="1" customWidth="1"/>
    <col min="13652" max="13682" width="5.7109375" style="80" customWidth="1"/>
    <col min="13683" max="13826" width="9.140625" style="80"/>
    <col min="13827" max="13827" width="19" style="80" customWidth="1"/>
    <col min="13828" max="13828" width="2.7109375" style="80" customWidth="1"/>
    <col min="13829" max="13829" width="3" style="80" customWidth="1"/>
    <col min="13830" max="13831" width="2.7109375" style="80" customWidth="1"/>
    <col min="13832" max="13832" width="3.7109375" style="80" customWidth="1"/>
    <col min="13833" max="13833" width="2.7109375" style="80" customWidth="1"/>
    <col min="13834" max="13834" width="3.42578125" style="80" customWidth="1"/>
    <col min="13835" max="13835" width="4" style="80" customWidth="1"/>
    <col min="13836" max="13836" width="3" style="80" customWidth="1"/>
    <col min="13837" max="13837" width="2.5703125" style="80" customWidth="1"/>
    <col min="13838" max="13838" width="3.42578125" style="80" customWidth="1"/>
    <col min="13839" max="13839" width="3" style="80" customWidth="1"/>
    <col min="13840" max="13840" width="1.28515625" style="80" customWidth="1"/>
    <col min="13841" max="13841" width="2" style="80" customWidth="1"/>
    <col min="13842" max="13843" width="2.7109375" style="80" customWidth="1"/>
    <col min="13844" max="13844" width="4.7109375" style="80" customWidth="1"/>
    <col min="13845" max="13845" width="1.7109375" style="80" customWidth="1"/>
    <col min="13846" max="13846" width="1.28515625" style="80" customWidth="1"/>
    <col min="13847" max="13847" width="3.7109375" style="80" customWidth="1"/>
    <col min="13848" max="13848" width="4" style="80" customWidth="1"/>
    <col min="13849" max="13850" width="2.7109375" style="80" customWidth="1"/>
    <col min="13851" max="13851" width="3.140625" style="80" customWidth="1"/>
    <col min="13852" max="13853" width="2.28515625" style="80" customWidth="1"/>
    <col min="13854" max="13854" width="1" style="80" customWidth="1"/>
    <col min="13855" max="13858" width="2.28515625" style="80" customWidth="1"/>
    <col min="13859" max="13859" width="2.42578125" style="80" customWidth="1"/>
    <col min="13860" max="13860" width="0.7109375" style="80" customWidth="1"/>
    <col min="13861" max="13861" width="2.28515625" style="80" customWidth="1"/>
    <col min="13862" max="13862" width="2.7109375" style="80" customWidth="1"/>
    <col min="13863" max="13863" width="2.5703125" style="80" customWidth="1"/>
    <col min="13864" max="13864" width="2.7109375" style="80" customWidth="1"/>
    <col min="13865" max="13865" width="5.7109375" style="80" customWidth="1"/>
    <col min="13866" max="13900" width="2.7109375" style="80" customWidth="1"/>
    <col min="13901" max="13901" width="5.28515625" style="80" bestFit="1" customWidth="1"/>
    <col min="13902" max="13902" width="21.85546875" style="80" bestFit="1" customWidth="1"/>
    <col min="13903" max="13903" width="5.5703125" style="80" bestFit="1" customWidth="1"/>
    <col min="13904" max="13904" width="18.140625" style="80" bestFit="1" customWidth="1"/>
    <col min="13905" max="13905" width="5.28515625" style="80" bestFit="1" customWidth="1"/>
    <col min="13906" max="13906" width="22.140625" style="80" bestFit="1" customWidth="1"/>
    <col min="13907" max="13907" width="5.5703125" style="80" bestFit="1" customWidth="1"/>
    <col min="13908" max="13938" width="5.7109375" style="80" customWidth="1"/>
    <col min="13939" max="14082" width="9.140625" style="80"/>
    <col min="14083" max="14083" width="19" style="80" customWidth="1"/>
    <col min="14084" max="14084" width="2.7109375" style="80" customWidth="1"/>
    <col min="14085" max="14085" width="3" style="80" customWidth="1"/>
    <col min="14086" max="14087" width="2.7109375" style="80" customWidth="1"/>
    <col min="14088" max="14088" width="3.7109375" style="80" customWidth="1"/>
    <col min="14089" max="14089" width="2.7109375" style="80" customWidth="1"/>
    <col min="14090" max="14090" width="3.42578125" style="80" customWidth="1"/>
    <col min="14091" max="14091" width="4" style="80" customWidth="1"/>
    <col min="14092" max="14092" width="3" style="80" customWidth="1"/>
    <col min="14093" max="14093" width="2.5703125" style="80" customWidth="1"/>
    <col min="14094" max="14094" width="3.42578125" style="80" customWidth="1"/>
    <col min="14095" max="14095" width="3" style="80" customWidth="1"/>
    <col min="14096" max="14096" width="1.28515625" style="80" customWidth="1"/>
    <col min="14097" max="14097" width="2" style="80" customWidth="1"/>
    <col min="14098" max="14099" width="2.7109375" style="80" customWidth="1"/>
    <col min="14100" max="14100" width="4.7109375" style="80" customWidth="1"/>
    <col min="14101" max="14101" width="1.7109375" style="80" customWidth="1"/>
    <col min="14102" max="14102" width="1.28515625" style="80" customWidth="1"/>
    <col min="14103" max="14103" width="3.7109375" style="80" customWidth="1"/>
    <col min="14104" max="14104" width="4" style="80" customWidth="1"/>
    <col min="14105" max="14106" width="2.7109375" style="80" customWidth="1"/>
    <col min="14107" max="14107" width="3.140625" style="80" customWidth="1"/>
    <col min="14108" max="14109" width="2.28515625" style="80" customWidth="1"/>
    <col min="14110" max="14110" width="1" style="80" customWidth="1"/>
    <col min="14111" max="14114" width="2.28515625" style="80" customWidth="1"/>
    <col min="14115" max="14115" width="2.42578125" style="80" customWidth="1"/>
    <col min="14116" max="14116" width="0.7109375" style="80" customWidth="1"/>
    <col min="14117" max="14117" width="2.28515625" style="80" customWidth="1"/>
    <col min="14118" max="14118" width="2.7109375" style="80" customWidth="1"/>
    <col min="14119" max="14119" width="2.5703125" style="80" customWidth="1"/>
    <col min="14120" max="14120" width="2.7109375" style="80" customWidth="1"/>
    <col min="14121" max="14121" width="5.7109375" style="80" customWidth="1"/>
    <col min="14122" max="14156" width="2.7109375" style="80" customWidth="1"/>
    <col min="14157" max="14157" width="5.28515625" style="80" bestFit="1" customWidth="1"/>
    <col min="14158" max="14158" width="21.85546875" style="80" bestFit="1" customWidth="1"/>
    <col min="14159" max="14159" width="5.5703125" style="80" bestFit="1" customWidth="1"/>
    <col min="14160" max="14160" width="18.140625" style="80" bestFit="1" customWidth="1"/>
    <col min="14161" max="14161" width="5.28515625" style="80" bestFit="1" customWidth="1"/>
    <col min="14162" max="14162" width="22.140625" style="80" bestFit="1" customWidth="1"/>
    <col min="14163" max="14163" width="5.5703125" style="80" bestFit="1" customWidth="1"/>
    <col min="14164" max="14194" width="5.7109375" style="80" customWidth="1"/>
    <col min="14195" max="14338" width="9.140625" style="80"/>
    <col min="14339" max="14339" width="19" style="80" customWidth="1"/>
    <col min="14340" max="14340" width="2.7109375" style="80" customWidth="1"/>
    <col min="14341" max="14341" width="3" style="80" customWidth="1"/>
    <col min="14342" max="14343" width="2.7109375" style="80" customWidth="1"/>
    <col min="14344" max="14344" width="3.7109375" style="80" customWidth="1"/>
    <col min="14345" max="14345" width="2.7109375" style="80" customWidth="1"/>
    <col min="14346" max="14346" width="3.42578125" style="80" customWidth="1"/>
    <col min="14347" max="14347" width="4" style="80" customWidth="1"/>
    <col min="14348" max="14348" width="3" style="80" customWidth="1"/>
    <col min="14349" max="14349" width="2.5703125" style="80" customWidth="1"/>
    <col min="14350" max="14350" width="3.42578125" style="80" customWidth="1"/>
    <col min="14351" max="14351" width="3" style="80" customWidth="1"/>
    <col min="14352" max="14352" width="1.28515625" style="80" customWidth="1"/>
    <col min="14353" max="14353" width="2" style="80" customWidth="1"/>
    <col min="14354" max="14355" width="2.7109375" style="80" customWidth="1"/>
    <col min="14356" max="14356" width="4.7109375" style="80" customWidth="1"/>
    <col min="14357" max="14357" width="1.7109375" style="80" customWidth="1"/>
    <col min="14358" max="14358" width="1.28515625" style="80" customWidth="1"/>
    <col min="14359" max="14359" width="3.7109375" style="80" customWidth="1"/>
    <col min="14360" max="14360" width="4" style="80" customWidth="1"/>
    <col min="14361" max="14362" width="2.7109375" style="80" customWidth="1"/>
    <col min="14363" max="14363" width="3.140625" style="80" customWidth="1"/>
    <col min="14364" max="14365" width="2.28515625" style="80" customWidth="1"/>
    <col min="14366" max="14366" width="1" style="80" customWidth="1"/>
    <col min="14367" max="14370" width="2.28515625" style="80" customWidth="1"/>
    <col min="14371" max="14371" width="2.42578125" style="80" customWidth="1"/>
    <col min="14372" max="14372" width="0.7109375" style="80" customWidth="1"/>
    <col min="14373" max="14373" width="2.28515625" style="80" customWidth="1"/>
    <col min="14374" max="14374" width="2.7109375" style="80" customWidth="1"/>
    <col min="14375" max="14375" width="2.5703125" style="80" customWidth="1"/>
    <col min="14376" max="14376" width="2.7109375" style="80" customWidth="1"/>
    <col min="14377" max="14377" width="5.7109375" style="80" customWidth="1"/>
    <col min="14378" max="14412" width="2.7109375" style="80" customWidth="1"/>
    <col min="14413" max="14413" width="5.28515625" style="80" bestFit="1" customWidth="1"/>
    <col min="14414" max="14414" width="21.85546875" style="80" bestFit="1" customWidth="1"/>
    <col min="14415" max="14415" width="5.5703125" style="80" bestFit="1" customWidth="1"/>
    <col min="14416" max="14416" width="18.140625" style="80" bestFit="1" customWidth="1"/>
    <col min="14417" max="14417" width="5.28515625" style="80" bestFit="1" customWidth="1"/>
    <col min="14418" max="14418" width="22.140625" style="80" bestFit="1" customWidth="1"/>
    <col min="14419" max="14419" width="5.5703125" style="80" bestFit="1" customWidth="1"/>
    <col min="14420" max="14450" width="5.7109375" style="80" customWidth="1"/>
    <col min="14451" max="14594" width="9.140625" style="80"/>
    <col min="14595" max="14595" width="19" style="80" customWidth="1"/>
    <col min="14596" max="14596" width="2.7109375" style="80" customWidth="1"/>
    <col min="14597" max="14597" width="3" style="80" customWidth="1"/>
    <col min="14598" max="14599" width="2.7109375" style="80" customWidth="1"/>
    <col min="14600" max="14600" width="3.7109375" style="80" customWidth="1"/>
    <col min="14601" max="14601" width="2.7109375" style="80" customWidth="1"/>
    <col min="14602" max="14602" width="3.42578125" style="80" customWidth="1"/>
    <col min="14603" max="14603" width="4" style="80" customWidth="1"/>
    <col min="14604" max="14604" width="3" style="80" customWidth="1"/>
    <col min="14605" max="14605" width="2.5703125" style="80" customWidth="1"/>
    <col min="14606" max="14606" width="3.42578125" style="80" customWidth="1"/>
    <col min="14607" max="14607" width="3" style="80" customWidth="1"/>
    <col min="14608" max="14608" width="1.28515625" style="80" customWidth="1"/>
    <col min="14609" max="14609" width="2" style="80" customWidth="1"/>
    <col min="14610" max="14611" width="2.7109375" style="80" customWidth="1"/>
    <col min="14612" max="14612" width="4.7109375" style="80" customWidth="1"/>
    <col min="14613" max="14613" width="1.7109375" style="80" customWidth="1"/>
    <col min="14614" max="14614" width="1.28515625" style="80" customWidth="1"/>
    <col min="14615" max="14615" width="3.7109375" style="80" customWidth="1"/>
    <col min="14616" max="14616" width="4" style="80" customWidth="1"/>
    <col min="14617" max="14618" width="2.7109375" style="80" customWidth="1"/>
    <col min="14619" max="14619" width="3.140625" style="80" customWidth="1"/>
    <col min="14620" max="14621" width="2.28515625" style="80" customWidth="1"/>
    <col min="14622" max="14622" width="1" style="80" customWidth="1"/>
    <col min="14623" max="14626" width="2.28515625" style="80" customWidth="1"/>
    <col min="14627" max="14627" width="2.42578125" style="80" customWidth="1"/>
    <col min="14628" max="14628" width="0.7109375" style="80" customWidth="1"/>
    <col min="14629" max="14629" width="2.28515625" style="80" customWidth="1"/>
    <col min="14630" max="14630" width="2.7109375" style="80" customWidth="1"/>
    <col min="14631" max="14631" width="2.5703125" style="80" customWidth="1"/>
    <col min="14632" max="14632" width="2.7109375" style="80" customWidth="1"/>
    <col min="14633" max="14633" width="5.7109375" style="80" customWidth="1"/>
    <col min="14634" max="14668" width="2.7109375" style="80" customWidth="1"/>
    <col min="14669" max="14669" width="5.28515625" style="80" bestFit="1" customWidth="1"/>
    <col min="14670" max="14670" width="21.85546875" style="80" bestFit="1" customWidth="1"/>
    <col min="14671" max="14671" width="5.5703125" style="80" bestFit="1" customWidth="1"/>
    <col min="14672" max="14672" width="18.140625" style="80" bestFit="1" customWidth="1"/>
    <col min="14673" max="14673" width="5.28515625" style="80" bestFit="1" customWidth="1"/>
    <col min="14674" max="14674" width="22.140625" style="80" bestFit="1" customWidth="1"/>
    <col min="14675" max="14675" width="5.5703125" style="80" bestFit="1" customWidth="1"/>
    <col min="14676" max="14706" width="5.7109375" style="80" customWidth="1"/>
    <col min="14707" max="14850" width="9.140625" style="80"/>
    <col min="14851" max="14851" width="19" style="80" customWidth="1"/>
    <col min="14852" max="14852" width="2.7109375" style="80" customWidth="1"/>
    <col min="14853" max="14853" width="3" style="80" customWidth="1"/>
    <col min="14854" max="14855" width="2.7109375" style="80" customWidth="1"/>
    <col min="14856" max="14856" width="3.7109375" style="80" customWidth="1"/>
    <col min="14857" max="14857" width="2.7109375" style="80" customWidth="1"/>
    <col min="14858" max="14858" width="3.42578125" style="80" customWidth="1"/>
    <col min="14859" max="14859" width="4" style="80" customWidth="1"/>
    <col min="14860" max="14860" width="3" style="80" customWidth="1"/>
    <col min="14861" max="14861" width="2.5703125" style="80" customWidth="1"/>
    <col min="14862" max="14862" width="3.42578125" style="80" customWidth="1"/>
    <col min="14863" max="14863" width="3" style="80" customWidth="1"/>
    <col min="14864" max="14864" width="1.28515625" style="80" customWidth="1"/>
    <col min="14865" max="14865" width="2" style="80" customWidth="1"/>
    <col min="14866" max="14867" width="2.7109375" style="80" customWidth="1"/>
    <col min="14868" max="14868" width="4.7109375" style="80" customWidth="1"/>
    <col min="14869" max="14869" width="1.7109375" style="80" customWidth="1"/>
    <col min="14870" max="14870" width="1.28515625" style="80" customWidth="1"/>
    <col min="14871" max="14871" width="3.7109375" style="80" customWidth="1"/>
    <col min="14872" max="14872" width="4" style="80" customWidth="1"/>
    <col min="14873" max="14874" width="2.7109375" style="80" customWidth="1"/>
    <col min="14875" max="14875" width="3.140625" style="80" customWidth="1"/>
    <col min="14876" max="14877" width="2.28515625" style="80" customWidth="1"/>
    <col min="14878" max="14878" width="1" style="80" customWidth="1"/>
    <col min="14879" max="14882" width="2.28515625" style="80" customWidth="1"/>
    <col min="14883" max="14883" width="2.42578125" style="80" customWidth="1"/>
    <col min="14884" max="14884" width="0.7109375" style="80" customWidth="1"/>
    <col min="14885" max="14885" width="2.28515625" style="80" customWidth="1"/>
    <col min="14886" max="14886" width="2.7109375" style="80" customWidth="1"/>
    <col min="14887" max="14887" width="2.5703125" style="80" customWidth="1"/>
    <col min="14888" max="14888" width="2.7109375" style="80" customWidth="1"/>
    <col min="14889" max="14889" width="5.7109375" style="80" customWidth="1"/>
    <col min="14890" max="14924" width="2.7109375" style="80" customWidth="1"/>
    <col min="14925" max="14925" width="5.28515625" style="80" bestFit="1" customWidth="1"/>
    <col min="14926" max="14926" width="21.85546875" style="80" bestFit="1" customWidth="1"/>
    <col min="14927" max="14927" width="5.5703125" style="80" bestFit="1" customWidth="1"/>
    <col min="14928" max="14928" width="18.140625" style="80" bestFit="1" customWidth="1"/>
    <col min="14929" max="14929" width="5.28515625" style="80" bestFit="1" customWidth="1"/>
    <col min="14930" max="14930" width="22.140625" style="80" bestFit="1" customWidth="1"/>
    <col min="14931" max="14931" width="5.5703125" style="80" bestFit="1" customWidth="1"/>
    <col min="14932" max="14962" width="5.7109375" style="80" customWidth="1"/>
    <col min="14963" max="15106" width="9.140625" style="80"/>
    <col min="15107" max="15107" width="19" style="80" customWidth="1"/>
    <col min="15108" max="15108" width="2.7109375" style="80" customWidth="1"/>
    <col min="15109" max="15109" width="3" style="80" customWidth="1"/>
    <col min="15110" max="15111" width="2.7109375" style="80" customWidth="1"/>
    <col min="15112" max="15112" width="3.7109375" style="80" customWidth="1"/>
    <col min="15113" max="15113" width="2.7109375" style="80" customWidth="1"/>
    <col min="15114" max="15114" width="3.42578125" style="80" customWidth="1"/>
    <col min="15115" max="15115" width="4" style="80" customWidth="1"/>
    <col min="15116" max="15116" width="3" style="80" customWidth="1"/>
    <col min="15117" max="15117" width="2.5703125" style="80" customWidth="1"/>
    <col min="15118" max="15118" width="3.42578125" style="80" customWidth="1"/>
    <col min="15119" max="15119" width="3" style="80" customWidth="1"/>
    <col min="15120" max="15120" width="1.28515625" style="80" customWidth="1"/>
    <col min="15121" max="15121" width="2" style="80" customWidth="1"/>
    <col min="15122" max="15123" width="2.7109375" style="80" customWidth="1"/>
    <col min="15124" max="15124" width="4.7109375" style="80" customWidth="1"/>
    <col min="15125" max="15125" width="1.7109375" style="80" customWidth="1"/>
    <col min="15126" max="15126" width="1.28515625" style="80" customWidth="1"/>
    <col min="15127" max="15127" width="3.7109375" style="80" customWidth="1"/>
    <col min="15128" max="15128" width="4" style="80" customWidth="1"/>
    <col min="15129" max="15130" width="2.7109375" style="80" customWidth="1"/>
    <col min="15131" max="15131" width="3.140625" style="80" customWidth="1"/>
    <col min="15132" max="15133" width="2.28515625" style="80" customWidth="1"/>
    <col min="15134" max="15134" width="1" style="80" customWidth="1"/>
    <col min="15135" max="15138" width="2.28515625" style="80" customWidth="1"/>
    <col min="15139" max="15139" width="2.42578125" style="80" customWidth="1"/>
    <col min="15140" max="15140" width="0.7109375" style="80" customWidth="1"/>
    <col min="15141" max="15141" width="2.28515625" style="80" customWidth="1"/>
    <col min="15142" max="15142" width="2.7109375" style="80" customWidth="1"/>
    <col min="15143" max="15143" width="2.5703125" style="80" customWidth="1"/>
    <col min="15144" max="15144" width="2.7109375" style="80" customWidth="1"/>
    <col min="15145" max="15145" width="5.7109375" style="80" customWidth="1"/>
    <col min="15146" max="15180" width="2.7109375" style="80" customWidth="1"/>
    <col min="15181" max="15181" width="5.28515625" style="80" bestFit="1" customWidth="1"/>
    <col min="15182" max="15182" width="21.85546875" style="80" bestFit="1" customWidth="1"/>
    <col min="15183" max="15183" width="5.5703125" style="80" bestFit="1" customWidth="1"/>
    <col min="15184" max="15184" width="18.140625" style="80" bestFit="1" customWidth="1"/>
    <col min="15185" max="15185" width="5.28515625" style="80" bestFit="1" customWidth="1"/>
    <col min="15186" max="15186" width="22.140625" style="80" bestFit="1" customWidth="1"/>
    <col min="15187" max="15187" width="5.5703125" style="80" bestFit="1" customWidth="1"/>
    <col min="15188" max="15218" width="5.7109375" style="80" customWidth="1"/>
    <col min="15219" max="15362" width="9.140625" style="80"/>
    <col min="15363" max="15363" width="19" style="80" customWidth="1"/>
    <col min="15364" max="15364" width="2.7109375" style="80" customWidth="1"/>
    <col min="15365" max="15365" width="3" style="80" customWidth="1"/>
    <col min="15366" max="15367" width="2.7109375" style="80" customWidth="1"/>
    <col min="15368" max="15368" width="3.7109375" style="80" customWidth="1"/>
    <col min="15369" max="15369" width="2.7109375" style="80" customWidth="1"/>
    <col min="15370" max="15370" width="3.42578125" style="80" customWidth="1"/>
    <col min="15371" max="15371" width="4" style="80" customWidth="1"/>
    <col min="15372" max="15372" width="3" style="80" customWidth="1"/>
    <col min="15373" max="15373" width="2.5703125" style="80" customWidth="1"/>
    <col min="15374" max="15374" width="3.42578125" style="80" customWidth="1"/>
    <col min="15375" max="15375" width="3" style="80" customWidth="1"/>
    <col min="15376" max="15376" width="1.28515625" style="80" customWidth="1"/>
    <col min="15377" max="15377" width="2" style="80" customWidth="1"/>
    <col min="15378" max="15379" width="2.7109375" style="80" customWidth="1"/>
    <col min="15380" max="15380" width="4.7109375" style="80" customWidth="1"/>
    <col min="15381" max="15381" width="1.7109375" style="80" customWidth="1"/>
    <col min="15382" max="15382" width="1.28515625" style="80" customWidth="1"/>
    <col min="15383" max="15383" width="3.7109375" style="80" customWidth="1"/>
    <col min="15384" max="15384" width="4" style="80" customWidth="1"/>
    <col min="15385" max="15386" width="2.7109375" style="80" customWidth="1"/>
    <col min="15387" max="15387" width="3.140625" style="80" customWidth="1"/>
    <col min="15388" max="15389" width="2.28515625" style="80" customWidth="1"/>
    <col min="15390" max="15390" width="1" style="80" customWidth="1"/>
    <col min="15391" max="15394" width="2.28515625" style="80" customWidth="1"/>
    <col min="15395" max="15395" width="2.42578125" style="80" customWidth="1"/>
    <col min="15396" max="15396" width="0.7109375" style="80" customWidth="1"/>
    <col min="15397" max="15397" width="2.28515625" style="80" customWidth="1"/>
    <col min="15398" max="15398" width="2.7109375" style="80" customWidth="1"/>
    <col min="15399" max="15399" width="2.5703125" style="80" customWidth="1"/>
    <col min="15400" max="15400" width="2.7109375" style="80" customWidth="1"/>
    <col min="15401" max="15401" width="5.7109375" style="80" customWidth="1"/>
    <col min="15402" max="15436" width="2.7109375" style="80" customWidth="1"/>
    <col min="15437" max="15437" width="5.28515625" style="80" bestFit="1" customWidth="1"/>
    <col min="15438" max="15438" width="21.85546875" style="80" bestFit="1" customWidth="1"/>
    <col min="15439" max="15439" width="5.5703125" style="80" bestFit="1" customWidth="1"/>
    <col min="15440" max="15440" width="18.140625" style="80" bestFit="1" customWidth="1"/>
    <col min="15441" max="15441" width="5.28515625" style="80" bestFit="1" customWidth="1"/>
    <col min="15442" max="15442" width="22.140625" style="80" bestFit="1" customWidth="1"/>
    <col min="15443" max="15443" width="5.5703125" style="80" bestFit="1" customWidth="1"/>
    <col min="15444" max="15474" width="5.7109375" style="80" customWidth="1"/>
    <col min="15475" max="15618" width="9.140625" style="80"/>
    <col min="15619" max="15619" width="19" style="80" customWidth="1"/>
    <col min="15620" max="15620" width="2.7109375" style="80" customWidth="1"/>
    <col min="15621" max="15621" width="3" style="80" customWidth="1"/>
    <col min="15622" max="15623" width="2.7109375" style="80" customWidth="1"/>
    <col min="15624" max="15624" width="3.7109375" style="80" customWidth="1"/>
    <col min="15625" max="15625" width="2.7109375" style="80" customWidth="1"/>
    <col min="15626" max="15626" width="3.42578125" style="80" customWidth="1"/>
    <col min="15627" max="15627" width="4" style="80" customWidth="1"/>
    <col min="15628" max="15628" width="3" style="80" customWidth="1"/>
    <col min="15629" max="15629" width="2.5703125" style="80" customWidth="1"/>
    <col min="15630" max="15630" width="3.42578125" style="80" customWidth="1"/>
    <col min="15631" max="15631" width="3" style="80" customWidth="1"/>
    <col min="15632" max="15632" width="1.28515625" style="80" customWidth="1"/>
    <col min="15633" max="15633" width="2" style="80" customWidth="1"/>
    <col min="15634" max="15635" width="2.7109375" style="80" customWidth="1"/>
    <col min="15636" max="15636" width="4.7109375" style="80" customWidth="1"/>
    <col min="15637" max="15637" width="1.7109375" style="80" customWidth="1"/>
    <col min="15638" max="15638" width="1.28515625" style="80" customWidth="1"/>
    <col min="15639" max="15639" width="3.7109375" style="80" customWidth="1"/>
    <col min="15640" max="15640" width="4" style="80" customWidth="1"/>
    <col min="15641" max="15642" width="2.7109375" style="80" customWidth="1"/>
    <col min="15643" max="15643" width="3.140625" style="80" customWidth="1"/>
    <col min="15644" max="15645" width="2.28515625" style="80" customWidth="1"/>
    <col min="15646" max="15646" width="1" style="80" customWidth="1"/>
    <col min="15647" max="15650" width="2.28515625" style="80" customWidth="1"/>
    <col min="15651" max="15651" width="2.42578125" style="80" customWidth="1"/>
    <col min="15652" max="15652" width="0.7109375" style="80" customWidth="1"/>
    <col min="15653" max="15653" width="2.28515625" style="80" customWidth="1"/>
    <col min="15654" max="15654" width="2.7109375" style="80" customWidth="1"/>
    <col min="15655" max="15655" width="2.5703125" style="80" customWidth="1"/>
    <col min="15656" max="15656" width="2.7109375" style="80" customWidth="1"/>
    <col min="15657" max="15657" width="5.7109375" style="80" customWidth="1"/>
    <col min="15658" max="15692" width="2.7109375" style="80" customWidth="1"/>
    <col min="15693" max="15693" width="5.28515625" style="80" bestFit="1" customWidth="1"/>
    <col min="15694" max="15694" width="21.85546875" style="80" bestFit="1" customWidth="1"/>
    <col min="15695" max="15695" width="5.5703125" style="80" bestFit="1" customWidth="1"/>
    <col min="15696" max="15696" width="18.140625" style="80" bestFit="1" customWidth="1"/>
    <col min="15697" max="15697" width="5.28515625" style="80" bestFit="1" customWidth="1"/>
    <col min="15698" max="15698" width="22.140625" style="80" bestFit="1" customWidth="1"/>
    <col min="15699" max="15699" width="5.5703125" style="80" bestFit="1" customWidth="1"/>
    <col min="15700" max="15730" width="5.7109375" style="80" customWidth="1"/>
    <col min="15731" max="15874" width="9.140625" style="80"/>
    <col min="15875" max="15875" width="19" style="80" customWidth="1"/>
    <col min="15876" max="15876" width="2.7109375" style="80" customWidth="1"/>
    <col min="15877" max="15877" width="3" style="80" customWidth="1"/>
    <col min="15878" max="15879" width="2.7109375" style="80" customWidth="1"/>
    <col min="15880" max="15880" width="3.7109375" style="80" customWidth="1"/>
    <col min="15881" max="15881" width="2.7109375" style="80" customWidth="1"/>
    <col min="15882" max="15882" width="3.42578125" style="80" customWidth="1"/>
    <col min="15883" max="15883" width="4" style="80" customWidth="1"/>
    <col min="15884" max="15884" width="3" style="80" customWidth="1"/>
    <col min="15885" max="15885" width="2.5703125" style="80" customWidth="1"/>
    <col min="15886" max="15886" width="3.42578125" style="80" customWidth="1"/>
    <col min="15887" max="15887" width="3" style="80" customWidth="1"/>
    <col min="15888" max="15888" width="1.28515625" style="80" customWidth="1"/>
    <col min="15889" max="15889" width="2" style="80" customWidth="1"/>
    <col min="15890" max="15891" width="2.7109375" style="80" customWidth="1"/>
    <col min="15892" max="15892" width="4.7109375" style="80" customWidth="1"/>
    <col min="15893" max="15893" width="1.7109375" style="80" customWidth="1"/>
    <col min="15894" max="15894" width="1.28515625" style="80" customWidth="1"/>
    <col min="15895" max="15895" width="3.7109375" style="80" customWidth="1"/>
    <col min="15896" max="15896" width="4" style="80" customWidth="1"/>
    <col min="15897" max="15898" width="2.7109375" style="80" customWidth="1"/>
    <col min="15899" max="15899" width="3.140625" style="80" customWidth="1"/>
    <col min="15900" max="15901" width="2.28515625" style="80" customWidth="1"/>
    <col min="15902" max="15902" width="1" style="80" customWidth="1"/>
    <col min="15903" max="15906" width="2.28515625" style="80" customWidth="1"/>
    <col min="15907" max="15907" width="2.42578125" style="80" customWidth="1"/>
    <col min="15908" max="15908" width="0.7109375" style="80" customWidth="1"/>
    <col min="15909" max="15909" width="2.28515625" style="80" customWidth="1"/>
    <col min="15910" max="15910" width="2.7109375" style="80" customWidth="1"/>
    <col min="15911" max="15911" width="2.5703125" style="80" customWidth="1"/>
    <col min="15912" max="15912" width="2.7109375" style="80" customWidth="1"/>
    <col min="15913" max="15913" width="5.7109375" style="80" customWidth="1"/>
    <col min="15914" max="15948" width="2.7109375" style="80" customWidth="1"/>
    <col min="15949" max="15949" width="5.28515625" style="80" bestFit="1" customWidth="1"/>
    <col min="15950" max="15950" width="21.85546875" style="80" bestFit="1" customWidth="1"/>
    <col min="15951" max="15951" width="5.5703125" style="80" bestFit="1" customWidth="1"/>
    <col min="15952" max="15952" width="18.140625" style="80" bestFit="1" customWidth="1"/>
    <col min="15953" max="15953" width="5.28515625" style="80" bestFit="1" customWidth="1"/>
    <col min="15954" max="15954" width="22.140625" style="80" bestFit="1" customWidth="1"/>
    <col min="15955" max="15955" width="5.5703125" style="80" bestFit="1" customWidth="1"/>
    <col min="15956" max="15986" width="5.7109375" style="80" customWidth="1"/>
    <col min="15987" max="16130" width="9.140625" style="80"/>
    <col min="16131" max="16131" width="19" style="80" customWidth="1"/>
    <col min="16132" max="16132" width="2.7109375" style="80" customWidth="1"/>
    <col min="16133" max="16133" width="3" style="80" customWidth="1"/>
    <col min="16134" max="16135" width="2.7109375" style="80" customWidth="1"/>
    <col min="16136" max="16136" width="3.7109375" style="80" customWidth="1"/>
    <col min="16137" max="16137" width="2.7109375" style="80" customWidth="1"/>
    <col min="16138" max="16138" width="3.42578125" style="80" customWidth="1"/>
    <col min="16139" max="16139" width="4" style="80" customWidth="1"/>
    <col min="16140" max="16140" width="3" style="80" customWidth="1"/>
    <col min="16141" max="16141" width="2.5703125" style="80" customWidth="1"/>
    <col min="16142" max="16142" width="3.42578125" style="80" customWidth="1"/>
    <col min="16143" max="16143" width="3" style="80" customWidth="1"/>
    <col min="16144" max="16144" width="1.28515625" style="80" customWidth="1"/>
    <col min="16145" max="16145" width="2" style="80" customWidth="1"/>
    <col min="16146" max="16147" width="2.7109375" style="80" customWidth="1"/>
    <col min="16148" max="16148" width="4.7109375" style="80" customWidth="1"/>
    <col min="16149" max="16149" width="1.7109375" style="80" customWidth="1"/>
    <col min="16150" max="16150" width="1.28515625" style="80" customWidth="1"/>
    <col min="16151" max="16151" width="3.7109375" style="80" customWidth="1"/>
    <col min="16152" max="16152" width="4" style="80" customWidth="1"/>
    <col min="16153" max="16154" width="2.7109375" style="80" customWidth="1"/>
    <col min="16155" max="16155" width="3.140625" style="80" customWidth="1"/>
    <col min="16156" max="16157" width="2.28515625" style="80" customWidth="1"/>
    <col min="16158" max="16158" width="1" style="80" customWidth="1"/>
    <col min="16159" max="16162" width="2.28515625" style="80" customWidth="1"/>
    <col min="16163" max="16163" width="2.42578125" style="80" customWidth="1"/>
    <col min="16164" max="16164" width="0.7109375" style="80" customWidth="1"/>
    <col min="16165" max="16165" width="2.28515625" style="80" customWidth="1"/>
    <col min="16166" max="16166" width="2.7109375" style="80" customWidth="1"/>
    <col min="16167" max="16167" width="2.5703125" style="80" customWidth="1"/>
    <col min="16168" max="16168" width="2.7109375" style="80" customWidth="1"/>
    <col min="16169" max="16169" width="5.7109375" style="80" customWidth="1"/>
    <col min="16170" max="16204" width="2.7109375" style="80" customWidth="1"/>
    <col min="16205" max="16205" width="5.28515625" style="80" bestFit="1" customWidth="1"/>
    <col min="16206" max="16206" width="21.85546875" style="80" bestFit="1" customWidth="1"/>
    <col min="16207" max="16207" width="5.5703125" style="80" bestFit="1" customWidth="1"/>
    <col min="16208" max="16208" width="18.140625" style="80" bestFit="1" customWidth="1"/>
    <col min="16209" max="16209" width="5.28515625" style="80" bestFit="1" customWidth="1"/>
    <col min="16210" max="16210" width="22.140625" style="80" bestFit="1" customWidth="1"/>
    <col min="16211" max="16211" width="5.5703125" style="80" bestFit="1" customWidth="1"/>
    <col min="16212" max="16242" width="5.7109375" style="80" customWidth="1"/>
    <col min="16243" max="16384" width="9.140625" style="80"/>
  </cols>
  <sheetData>
    <row r="1" spans="2:55" ht="36.75" customHeight="1">
      <c r="B1" s="2272" t="s">
        <v>533</v>
      </c>
      <c r="C1" s="2273"/>
      <c r="D1" s="2273"/>
      <c r="E1" s="2274" t="str">
        <f>VLOOKUP(B1,Veranda1!A1:BM4,2,FALSE)</f>
        <v>Druk zamówienia na VERANDĘ 1 szt</v>
      </c>
      <c r="F1" s="2274"/>
      <c r="G1" s="2274"/>
      <c r="H1" s="2274"/>
      <c r="I1" s="2274"/>
      <c r="J1" s="2274"/>
      <c r="K1" s="2274"/>
      <c r="L1" s="2274"/>
      <c r="M1" s="2274"/>
      <c r="N1" s="2274"/>
      <c r="O1" s="2274"/>
      <c r="P1" s="2274"/>
      <c r="Q1" s="1255"/>
      <c r="R1" s="1255"/>
      <c r="S1" s="1255"/>
      <c r="T1" s="1255"/>
      <c r="U1" s="254"/>
      <c r="V1" s="254"/>
      <c r="W1" s="254"/>
      <c r="X1" s="254"/>
      <c r="Y1" s="254"/>
      <c r="Z1" s="2261" t="s">
        <v>207</v>
      </c>
      <c r="AA1" s="2261"/>
      <c r="AB1" s="2261"/>
      <c r="AC1" s="2261"/>
      <c r="AD1" s="2261"/>
      <c r="AE1" s="2261"/>
      <c r="AF1" s="2261"/>
      <c r="AG1" s="2261"/>
      <c r="AH1" s="2261"/>
      <c r="AI1" s="2261"/>
      <c r="AJ1" s="2261"/>
      <c r="AK1" s="2261"/>
      <c r="AL1" s="2261"/>
      <c r="AM1" s="2262"/>
      <c r="AN1" s="163"/>
      <c r="AO1" s="163"/>
    </row>
    <row r="2" spans="2:55" ht="15" customHeight="1">
      <c r="B2" s="2263" t="str">
        <f>VLOOKUP(B1,Veranda1!A1:BM4,3,FALSE)</f>
        <v>DOSTAWCA</v>
      </c>
      <c r="C2" s="1533"/>
      <c r="D2" s="1533"/>
      <c r="E2" s="1533"/>
      <c r="F2" s="1533"/>
      <c r="G2" s="1533" t="str">
        <f>VLOOKUP(B1,Veranda1!A1:BM4,4,FALSE)</f>
        <v>NABYWCA</v>
      </c>
      <c r="H2" s="1533"/>
      <c r="I2" s="1533"/>
      <c r="J2" s="1533"/>
      <c r="K2" s="1533"/>
      <c r="L2" s="1533"/>
      <c r="M2" s="1533"/>
      <c r="N2" s="1533"/>
      <c r="O2" s="1533"/>
      <c r="P2" s="1533"/>
      <c r="Q2" s="1533"/>
      <c r="R2" s="1533"/>
      <c r="S2" s="1533"/>
      <c r="T2" s="1533"/>
      <c r="U2" s="1533" t="s">
        <v>92</v>
      </c>
      <c r="V2" s="1533"/>
      <c r="W2" s="1533"/>
      <c r="X2" s="1533"/>
      <c r="Y2" s="1533"/>
      <c r="Z2" s="1533"/>
      <c r="AA2" s="1533"/>
      <c r="AB2" s="1533"/>
      <c r="AC2" s="1533"/>
      <c r="AD2" s="1533" t="s">
        <v>190</v>
      </c>
      <c r="AE2" s="1533"/>
      <c r="AF2" s="1533"/>
      <c r="AG2" s="1533"/>
      <c r="AH2" s="1533"/>
      <c r="AI2" s="1533"/>
      <c r="AJ2" s="1533"/>
      <c r="AK2" s="1533"/>
      <c r="AL2" s="1533"/>
      <c r="AM2" s="2264"/>
      <c r="AN2" s="163"/>
      <c r="AO2" s="163"/>
      <c r="AP2" s="118"/>
      <c r="AQ2" s="118"/>
      <c r="AR2" s="118"/>
      <c r="AS2" s="118"/>
    </row>
    <row r="3" spans="2:55" ht="12.75" customHeight="1">
      <c r="B3" s="2265" t="s">
        <v>28</v>
      </c>
      <c r="C3" s="2072"/>
      <c r="D3" s="2072"/>
      <c r="E3" s="2072"/>
      <c r="F3" s="2074"/>
      <c r="G3" s="1528" t="s">
        <v>105</v>
      </c>
      <c r="H3" s="1529"/>
      <c r="I3" s="1530"/>
      <c r="J3" s="1530"/>
      <c r="K3" s="1530"/>
      <c r="L3" s="1530"/>
      <c r="M3" s="1530"/>
      <c r="N3" s="1530"/>
      <c r="O3" s="1530"/>
      <c r="P3" s="1530"/>
      <c r="Q3" s="1530"/>
      <c r="R3" s="1530"/>
      <c r="S3" s="1530"/>
      <c r="T3" s="1531"/>
      <c r="U3" s="2266" t="s">
        <v>192</v>
      </c>
      <c r="V3" s="2267"/>
      <c r="W3" s="2267"/>
      <c r="X3" s="2267"/>
      <c r="Y3" s="2267"/>
      <c r="Z3" s="2267"/>
      <c r="AA3" s="2267"/>
      <c r="AB3" s="2268"/>
      <c r="AC3" s="2269"/>
      <c r="AD3" s="1533" t="s">
        <v>202</v>
      </c>
      <c r="AE3" s="1533"/>
      <c r="AF3" s="1533"/>
      <c r="AG3" s="2270"/>
      <c r="AH3" s="2270"/>
      <c r="AI3" s="2270"/>
      <c r="AJ3" s="2270"/>
      <c r="AK3" s="2270"/>
      <c r="AL3" s="2270"/>
      <c r="AM3" s="2271"/>
      <c r="AN3" s="163"/>
      <c r="AO3" s="163"/>
      <c r="AP3" s="118"/>
      <c r="AQ3" s="118"/>
      <c r="AR3" s="118"/>
      <c r="AS3" s="118"/>
    </row>
    <row r="4" spans="2:55" ht="12.75" customHeight="1">
      <c r="B4" s="2246" t="s">
        <v>141</v>
      </c>
      <c r="C4" s="2247"/>
      <c r="D4" s="2247"/>
      <c r="E4" s="2247"/>
      <c r="F4" s="2248"/>
      <c r="G4" s="1514" t="s">
        <v>106</v>
      </c>
      <c r="H4" s="1515"/>
      <c r="I4" s="1516"/>
      <c r="J4" s="1516"/>
      <c r="K4" s="1516"/>
      <c r="L4" s="1516"/>
      <c r="M4" s="1516"/>
      <c r="N4" s="1516"/>
      <c r="O4" s="1516"/>
      <c r="P4" s="1516"/>
      <c r="Q4" s="1516"/>
      <c r="R4" s="1516"/>
      <c r="S4" s="1516"/>
      <c r="T4" s="1517"/>
      <c r="U4" s="2249" t="s">
        <v>102</v>
      </c>
      <c r="V4" s="2250"/>
      <c r="W4" s="2250"/>
      <c r="X4" s="2250"/>
      <c r="Y4" s="2250"/>
      <c r="Z4" s="2250"/>
      <c r="AA4" s="2250"/>
      <c r="AB4" s="2268"/>
      <c r="AC4" s="2269"/>
      <c r="AD4" s="1521" t="s">
        <v>203</v>
      </c>
      <c r="AE4" s="1521"/>
      <c r="AF4" s="1521"/>
      <c r="AG4" s="2270"/>
      <c r="AH4" s="2270"/>
      <c r="AI4" s="2270"/>
      <c r="AJ4" s="2270"/>
      <c r="AK4" s="2270"/>
      <c r="AL4" s="2270"/>
      <c r="AM4" s="2271"/>
      <c r="AN4" s="163"/>
      <c r="AO4" s="163"/>
      <c r="AP4" s="118"/>
      <c r="AQ4" s="118"/>
      <c r="AR4" s="118"/>
      <c r="AS4" s="118"/>
    </row>
    <row r="5" spans="2:55" ht="12.75" customHeight="1">
      <c r="B5" s="2246"/>
      <c r="C5" s="2247"/>
      <c r="D5" s="2247"/>
      <c r="E5" s="2247"/>
      <c r="F5" s="2248"/>
      <c r="G5" s="1514"/>
      <c r="H5" s="1515"/>
      <c r="I5" s="1516"/>
      <c r="J5" s="1516"/>
      <c r="K5" s="1516"/>
      <c r="L5" s="1516"/>
      <c r="M5" s="1516"/>
      <c r="N5" s="1516"/>
      <c r="O5" s="1516"/>
      <c r="P5" s="1516"/>
      <c r="Q5" s="1516"/>
      <c r="R5" s="1516"/>
      <c r="S5" s="1516"/>
      <c r="T5" s="1517"/>
      <c r="U5" s="2294" t="s">
        <v>191</v>
      </c>
      <c r="V5" s="2295"/>
      <c r="W5" s="2295"/>
      <c r="X5" s="2295"/>
      <c r="Y5" s="2295"/>
      <c r="Z5" s="2295"/>
      <c r="AA5" s="2295"/>
      <c r="AB5" s="2289"/>
      <c r="AC5" s="2290"/>
      <c r="AD5" s="1521"/>
      <c r="AE5" s="1521"/>
      <c r="AF5" s="1521"/>
      <c r="AG5" s="2270"/>
      <c r="AH5" s="2270"/>
      <c r="AI5" s="2270"/>
      <c r="AJ5" s="2270"/>
      <c r="AK5" s="2270"/>
      <c r="AL5" s="2270"/>
      <c r="AM5" s="2271"/>
      <c r="AN5" s="163"/>
      <c r="AO5" s="163"/>
      <c r="AP5" s="118"/>
      <c r="AQ5" s="118"/>
      <c r="AR5" s="118"/>
      <c r="AS5" s="118"/>
      <c r="AY5" s="121"/>
    </row>
    <row r="6" spans="2:55" ht="12.75" customHeight="1">
      <c r="B6" s="2291" t="s">
        <v>116</v>
      </c>
      <c r="C6" s="2292"/>
      <c r="D6" s="2292"/>
      <c r="E6" s="2292"/>
      <c r="F6" s="2293"/>
      <c r="G6" s="1514" t="s">
        <v>107</v>
      </c>
      <c r="H6" s="1515"/>
      <c r="I6" s="1516"/>
      <c r="J6" s="1516"/>
      <c r="K6" s="1516"/>
      <c r="L6" s="1516"/>
      <c r="M6" s="1516"/>
      <c r="N6" s="1516"/>
      <c r="O6" s="1516"/>
      <c r="P6" s="1516"/>
      <c r="Q6" s="1516"/>
      <c r="R6" s="1516"/>
      <c r="S6" s="1516"/>
      <c r="T6" s="1517"/>
      <c r="U6" s="1537" t="s">
        <v>201</v>
      </c>
      <c r="V6" s="1538"/>
      <c r="W6" s="1538"/>
      <c r="X6" s="1538"/>
      <c r="Y6" s="1538"/>
      <c r="Z6" s="1538"/>
      <c r="AA6" s="1538"/>
      <c r="AB6" s="1538"/>
      <c r="AC6" s="1538"/>
      <c r="AD6" s="1538"/>
      <c r="AE6" s="1538"/>
      <c r="AF6" s="1538"/>
      <c r="AG6" s="1538"/>
      <c r="AH6" s="1538"/>
      <c r="AI6" s="1538"/>
      <c r="AJ6" s="1538"/>
      <c r="AK6" s="1538"/>
      <c r="AL6" s="1538"/>
      <c r="AM6" s="1539"/>
      <c r="AN6" s="163"/>
      <c r="AO6" s="163"/>
      <c r="AP6" s="118"/>
      <c r="AQ6" s="118"/>
      <c r="AR6" s="118"/>
      <c r="AS6" s="118"/>
      <c r="AV6" s="118"/>
      <c r="AW6" s="118"/>
      <c r="AX6" s="118"/>
      <c r="AY6" s="118"/>
      <c r="AZ6" s="118"/>
      <c r="BA6" s="118"/>
      <c r="BB6" s="118"/>
    </row>
    <row r="7" spans="2:55" ht="12.75" customHeight="1">
      <c r="B7" s="2246" t="s">
        <v>4</v>
      </c>
      <c r="C7" s="2247"/>
      <c r="D7" s="2247"/>
      <c r="E7" s="2247"/>
      <c r="F7" s="2248"/>
      <c r="G7" s="1514" t="s">
        <v>108</v>
      </c>
      <c r="H7" s="1515"/>
      <c r="I7" s="1516"/>
      <c r="J7" s="1516"/>
      <c r="K7" s="1516"/>
      <c r="L7" s="1516"/>
      <c r="M7" s="1516"/>
      <c r="N7" s="1516"/>
      <c r="O7" s="1516"/>
      <c r="P7" s="1516"/>
      <c r="Q7" s="1516"/>
      <c r="R7" s="1516"/>
      <c r="S7" s="1516"/>
      <c r="T7" s="1517"/>
      <c r="U7" s="1540"/>
      <c r="V7" s="1541"/>
      <c r="W7" s="1541"/>
      <c r="X7" s="1541"/>
      <c r="Y7" s="1541"/>
      <c r="Z7" s="1541"/>
      <c r="AA7" s="1541"/>
      <c r="AB7" s="1541"/>
      <c r="AC7" s="1541"/>
      <c r="AD7" s="1541"/>
      <c r="AE7" s="1541"/>
      <c r="AF7" s="1541"/>
      <c r="AG7" s="1541"/>
      <c r="AH7" s="1541"/>
      <c r="AI7" s="1541"/>
      <c r="AJ7" s="1541"/>
      <c r="AK7" s="1541"/>
      <c r="AL7" s="1541"/>
      <c r="AM7" s="1542"/>
      <c r="AN7" s="163"/>
      <c r="AO7" s="163"/>
      <c r="AP7" s="118"/>
      <c r="AQ7" s="118"/>
      <c r="AR7" s="118"/>
      <c r="AS7" s="118"/>
      <c r="AV7" s="118"/>
      <c r="AW7" s="118"/>
      <c r="AX7" s="118"/>
      <c r="AY7" s="118"/>
      <c r="AZ7" s="118"/>
      <c r="BA7" s="118"/>
      <c r="BB7" s="118"/>
    </row>
    <row r="8" spans="2:55" ht="12.75" customHeight="1" thickBot="1">
      <c r="B8" s="2243" t="s">
        <v>2</v>
      </c>
      <c r="C8" s="2244"/>
      <c r="D8" s="2244"/>
      <c r="E8" s="2244"/>
      <c r="F8" s="2245"/>
      <c r="G8" s="1549" t="s">
        <v>109</v>
      </c>
      <c r="H8" s="1550"/>
      <c r="I8" s="1551"/>
      <c r="J8" s="1551"/>
      <c r="K8" s="1551"/>
      <c r="L8" s="1551"/>
      <c r="M8" s="1551"/>
      <c r="N8" s="1551"/>
      <c r="O8" s="1551"/>
      <c r="P8" s="1551"/>
      <c r="Q8" s="1551"/>
      <c r="R8" s="1551"/>
      <c r="S8" s="1551"/>
      <c r="T8" s="1552"/>
      <c r="U8" s="1543"/>
      <c r="V8" s="1544"/>
      <c r="W8" s="1544"/>
      <c r="X8" s="1544"/>
      <c r="Y8" s="1544"/>
      <c r="Z8" s="1544"/>
      <c r="AA8" s="1544"/>
      <c r="AB8" s="1544"/>
      <c r="AC8" s="1544"/>
      <c r="AD8" s="1544"/>
      <c r="AE8" s="1544"/>
      <c r="AF8" s="1544"/>
      <c r="AG8" s="1544"/>
      <c r="AH8" s="1544"/>
      <c r="AI8" s="1544"/>
      <c r="AJ8" s="1544"/>
      <c r="AK8" s="1544"/>
      <c r="AL8" s="1544"/>
      <c r="AM8" s="1545"/>
      <c r="AN8" s="163"/>
      <c r="AO8" s="118"/>
      <c r="AP8" s="118"/>
      <c r="AQ8" s="118"/>
      <c r="AR8" s="121"/>
      <c r="AS8" s="121"/>
      <c r="AT8" s="118"/>
      <c r="AU8" s="118"/>
      <c r="AV8" s="118"/>
      <c r="AW8" s="118"/>
      <c r="AX8" s="118"/>
      <c r="AY8" s="118"/>
      <c r="AZ8" s="118"/>
    </row>
    <row r="9" spans="2:55" ht="4.5" customHeight="1">
      <c r="B9" s="2251" t="str">
        <f>VLOOKUP(B1,Veranda1!A1:BM4,5,FALSE)</f>
        <v>Wymiary podaj z dokładnością do 0,1cm</v>
      </c>
      <c r="C9" s="2252"/>
      <c r="D9" s="2252"/>
      <c r="E9" s="2252"/>
      <c r="F9" s="2252"/>
      <c r="G9" s="2252"/>
      <c r="H9" s="2252"/>
      <c r="I9" s="2252"/>
      <c r="J9" s="2252"/>
      <c r="K9" s="2252"/>
      <c r="L9" s="2252"/>
      <c r="M9" s="2252"/>
      <c r="N9" s="2252"/>
      <c r="O9" s="2252"/>
      <c r="P9" s="2252"/>
      <c r="Q9" s="2029"/>
      <c r="R9" s="2029"/>
      <c r="S9" s="2029"/>
      <c r="T9" s="2029"/>
      <c r="U9" s="2029"/>
      <c r="V9" s="2029"/>
      <c r="W9" s="2029"/>
      <c r="X9" s="2029"/>
      <c r="Y9" s="2029"/>
      <c r="Z9" s="2029"/>
      <c r="AA9" s="2029"/>
      <c r="AB9" s="2029"/>
      <c r="AC9" s="2029"/>
      <c r="AD9" s="2029"/>
      <c r="AE9" s="2029"/>
      <c r="AF9" s="2029"/>
      <c r="AG9" s="2029"/>
      <c r="AH9" s="2029"/>
      <c r="AI9" s="2029"/>
      <c r="AJ9" s="2029"/>
      <c r="AK9" s="2029"/>
      <c r="AL9" s="2029"/>
      <c r="AM9" s="2200"/>
      <c r="AN9" s="163"/>
      <c r="AO9" s="118"/>
      <c r="AP9" s="118"/>
      <c r="AQ9" s="118"/>
      <c r="AT9" s="118"/>
      <c r="AU9" s="118"/>
      <c r="AV9" s="118"/>
      <c r="AW9" s="118"/>
      <c r="AX9" s="118"/>
      <c r="AY9" s="118"/>
      <c r="AZ9" s="118"/>
    </row>
    <row r="10" spans="2:55" ht="3" hidden="1" customHeight="1" thickTop="1">
      <c r="B10" s="2253"/>
      <c r="C10" s="2254"/>
      <c r="D10" s="2254"/>
      <c r="E10" s="2254"/>
      <c r="F10" s="2254"/>
      <c r="G10" s="2254"/>
      <c r="H10" s="2254"/>
      <c r="I10" s="2254"/>
      <c r="J10" s="2254"/>
      <c r="K10" s="2254"/>
      <c r="L10" s="2254"/>
      <c r="M10" s="2254"/>
      <c r="N10" s="2254"/>
      <c r="O10" s="2254"/>
      <c r="P10" s="2254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2"/>
      <c r="AN10" s="163"/>
      <c r="AO10" s="118"/>
      <c r="AP10" s="118"/>
      <c r="AQ10" s="118"/>
      <c r="AT10" s="118"/>
      <c r="AU10" s="118"/>
      <c r="AV10" s="118"/>
      <c r="AW10" s="118"/>
      <c r="AX10" s="118"/>
      <c r="AY10" s="118"/>
      <c r="AZ10" s="118"/>
    </row>
    <row r="11" spans="2:55" ht="11.25" customHeight="1" thickBot="1">
      <c r="B11" s="2255"/>
      <c r="C11" s="2256"/>
      <c r="D11" s="2256"/>
      <c r="E11" s="2256"/>
      <c r="F11" s="2256"/>
      <c r="G11" s="2256"/>
      <c r="H11" s="2256"/>
      <c r="I11" s="2256"/>
      <c r="J11" s="2256"/>
      <c r="K11" s="2256"/>
      <c r="L11" s="2256"/>
      <c r="M11" s="2256"/>
      <c r="N11" s="2256"/>
      <c r="O11" s="2256"/>
      <c r="P11" s="2256"/>
      <c r="Q11" s="2203"/>
      <c r="R11" s="2203"/>
      <c r="S11" s="2203"/>
      <c r="T11" s="2203"/>
      <c r="U11" s="2203"/>
      <c r="V11" s="2203"/>
      <c r="W11" s="2203"/>
      <c r="X11" s="2203"/>
      <c r="Y11" s="2203"/>
      <c r="Z11" s="2203"/>
      <c r="AA11" s="2203"/>
      <c r="AB11" s="2203"/>
      <c r="AC11" s="2203"/>
      <c r="AD11" s="2203"/>
      <c r="AE11" s="2203"/>
      <c r="AF11" s="2203"/>
      <c r="AG11" s="2203"/>
      <c r="AH11" s="2203"/>
      <c r="AI11" s="2203"/>
      <c r="AJ11" s="2203"/>
      <c r="AK11" s="2203"/>
      <c r="AL11" s="2203"/>
      <c r="AM11" s="2204"/>
      <c r="AN11" s="163"/>
      <c r="AO11" s="118"/>
      <c r="AP11" s="118"/>
      <c r="AQ11" s="118"/>
      <c r="AT11" s="118"/>
      <c r="AU11" s="118"/>
      <c r="AV11" s="118"/>
      <c r="AW11" s="118"/>
      <c r="AX11" s="118"/>
      <c r="AY11" s="118"/>
      <c r="AZ11" s="118"/>
    </row>
    <row r="12" spans="2:55" ht="33" customHeight="1">
      <c r="B12" s="2288" t="s">
        <v>194</v>
      </c>
      <c r="C12" s="2032" t="str">
        <f>VLOOKUP(B1,Veranda1!A1:BM4,6,FALSE)</f>
        <v>Wymiary [cm]</v>
      </c>
      <c r="D12" s="1576"/>
      <c r="E12" s="1576"/>
      <c r="F12" s="1576"/>
      <c r="G12" s="1576"/>
      <c r="H12" s="1577"/>
      <c r="I12" s="1588" t="str">
        <f>VLOOKUP(B1,Veranda1!A1:BM4,9,FALSE)</f>
        <v>Rodzaj wymiaru</v>
      </c>
      <c r="J12" s="1588" t="str">
        <f>VLOOKUP(B1,Veranda1!A1:BM4,10,FALSE)</f>
        <v>Strona sterowania</v>
      </c>
      <c r="K12" s="1588"/>
      <c r="L12" s="1589" t="str">
        <f>VLOOKUP(B1,Veranda1!A1:BM4,11,FALSE)</f>
        <v>Typ/kod silnika</v>
      </c>
      <c r="M12" s="1589"/>
      <c r="N12" s="1589"/>
      <c r="O12" s="1589"/>
      <c r="P12" s="1589"/>
      <c r="Q12" s="2223" t="str">
        <f>VLOOKUP(B1,Veranda1!A1:BM4,12,FALSE)</f>
        <v>Kod tkaniny</v>
      </c>
      <c r="R12" s="2223"/>
      <c r="S12" s="2223"/>
      <c r="T12" s="2223"/>
      <c r="U12" s="2223"/>
      <c r="V12" s="2284" t="str">
        <f>VLOOKUP(B1,Veranda1!A1:BM4,13,FALSE)</f>
        <v>Pow. do słońca</v>
      </c>
      <c r="W12" s="2284"/>
      <c r="X12" s="1966" t="str">
        <f>VLOOKUP(B1,Veranda1!A1:BM4,14,FALSE)</f>
        <v>Kolor kons.</v>
      </c>
      <c r="Y12" s="1576"/>
      <c r="Z12" s="1576"/>
      <c r="AA12" s="1576"/>
      <c r="AB12" s="1576"/>
      <c r="AC12" s="1576"/>
      <c r="AD12" s="1576"/>
      <c r="AE12" s="1576"/>
      <c r="AF12" s="1577"/>
      <c r="AG12" s="1193"/>
      <c r="AH12" s="2278" t="str">
        <f>VLOOKUP(B1,Veranda1!A1:BM4,15,FALSE)</f>
        <v>Sposób montażu</v>
      </c>
      <c r="AI12" s="1588" t="str">
        <f>VLOOKUP(B1,Veranda1!A1:BM4,16,FALSE)</f>
        <v>Rodzaj mocowań</v>
      </c>
      <c r="AJ12" s="1588"/>
      <c r="AK12" s="1588"/>
      <c r="AL12" s="2278" t="str">
        <f>VLOOKUP(B1,Veranda1!A1:BM4,17,FALSE)</f>
        <v>Wysokość stópek E i F [cm]</v>
      </c>
      <c r="AM12" s="2275" t="str">
        <f>VLOOKUP(B1,Veranda1!A1:BM4,18,FALSE)</f>
        <v>Sztuki</v>
      </c>
      <c r="AN12" s="163"/>
      <c r="AO12" s="163"/>
      <c r="AP12" s="163"/>
      <c r="AQ12" s="118"/>
      <c r="AR12" s="118"/>
      <c r="AS12" s="118"/>
      <c r="AT12" s="118"/>
      <c r="AW12" s="118"/>
      <c r="AX12" s="118"/>
      <c r="AY12" s="118"/>
      <c r="AZ12" s="118"/>
      <c r="BA12" s="118"/>
      <c r="BB12" s="118"/>
      <c r="BC12" s="118"/>
    </row>
    <row r="13" spans="2:55" ht="3.75" customHeight="1">
      <c r="B13" s="1563"/>
      <c r="C13" s="2258"/>
      <c r="D13" s="2041"/>
      <c r="E13" s="2041"/>
      <c r="F13" s="2041"/>
      <c r="G13" s="2041"/>
      <c r="H13" s="2042"/>
      <c r="I13" s="1574"/>
      <c r="J13" s="1574"/>
      <c r="K13" s="1574"/>
      <c r="L13" s="1572"/>
      <c r="M13" s="1572"/>
      <c r="N13" s="1572"/>
      <c r="O13" s="1572"/>
      <c r="P13" s="1572"/>
      <c r="Q13" s="2224"/>
      <c r="R13" s="2224"/>
      <c r="S13" s="2224"/>
      <c r="T13" s="2224"/>
      <c r="U13" s="2224"/>
      <c r="V13" s="2285"/>
      <c r="W13" s="2285"/>
      <c r="X13" s="1575"/>
      <c r="Y13" s="1578"/>
      <c r="Z13" s="1578"/>
      <c r="AA13" s="1578"/>
      <c r="AB13" s="1578"/>
      <c r="AC13" s="1578"/>
      <c r="AD13" s="1578"/>
      <c r="AE13" s="1578"/>
      <c r="AF13" s="1579"/>
      <c r="AG13" s="1192"/>
      <c r="AH13" s="2279"/>
      <c r="AI13" s="1574"/>
      <c r="AJ13" s="1574"/>
      <c r="AK13" s="1574"/>
      <c r="AL13" s="2279"/>
      <c r="AM13" s="2276"/>
      <c r="AN13" s="163"/>
      <c r="AO13" s="163"/>
      <c r="AP13" s="163"/>
      <c r="AQ13" s="118"/>
      <c r="AR13" s="118"/>
      <c r="AS13" s="118"/>
      <c r="AT13" s="118"/>
      <c r="AW13" s="118"/>
      <c r="AX13" s="118"/>
      <c r="AY13" s="118"/>
      <c r="AZ13" s="118"/>
      <c r="BA13" s="118"/>
      <c r="BB13" s="118"/>
      <c r="BC13" s="118"/>
    </row>
    <row r="14" spans="2:55" ht="15" customHeight="1">
      <c r="B14" s="1563"/>
      <c r="C14" s="2257" t="str">
        <f>VLOOKUP(B1,Veranda1!A1:BM4,7,FALSE)</f>
        <v>szerokość</v>
      </c>
      <c r="D14" s="2000"/>
      <c r="E14" s="2045"/>
      <c r="F14" s="1999" t="str">
        <f>VLOOKUP(B1,Veranda1!A1:BM4,8,FALSE)</f>
        <v>wysięg</v>
      </c>
      <c r="G14" s="2000"/>
      <c r="H14" s="2045"/>
      <c r="I14" s="1574"/>
      <c r="J14" s="1574"/>
      <c r="K14" s="1574"/>
      <c r="L14" s="1572"/>
      <c r="M14" s="1572"/>
      <c r="N14" s="1572"/>
      <c r="O14" s="1572"/>
      <c r="P14" s="1572"/>
      <c r="Q14" s="2224"/>
      <c r="R14" s="2224"/>
      <c r="S14" s="2224"/>
      <c r="T14" s="2224"/>
      <c r="U14" s="2224"/>
      <c r="V14" s="2285"/>
      <c r="W14" s="2285"/>
      <c r="X14" s="1575"/>
      <c r="Y14" s="1578"/>
      <c r="Z14" s="1578"/>
      <c r="AA14" s="1578"/>
      <c r="AB14" s="1578"/>
      <c r="AC14" s="1578"/>
      <c r="AD14" s="1578"/>
      <c r="AE14" s="1578"/>
      <c r="AF14" s="1579"/>
      <c r="AG14" s="1192"/>
      <c r="AH14" s="2279"/>
      <c r="AI14" s="1574"/>
      <c r="AJ14" s="1574"/>
      <c r="AK14" s="1574"/>
      <c r="AL14" s="2279"/>
      <c r="AM14" s="2276"/>
      <c r="AN14" s="163"/>
      <c r="AO14" s="163"/>
      <c r="AP14" s="163"/>
      <c r="AQ14" s="118"/>
      <c r="AR14" s="118"/>
      <c r="AS14" s="118"/>
      <c r="AT14" s="118"/>
      <c r="AW14" s="118"/>
      <c r="AX14" s="249" t="s">
        <v>200</v>
      </c>
      <c r="AY14" s="118"/>
      <c r="AZ14" s="118"/>
      <c r="BA14" s="118"/>
      <c r="BB14" s="118"/>
      <c r="BC14" s="118"/>
    </row>
    <row r="15" spans="2:55" ht="22.5" customHeight="1">
      <c r="B15" s="1563"/>
      <c r="C15" s="2258"/>
      <c r="D15" s="2041"/>
      <c r="E15" s="2042"/>
      <c r="F15" s="2040"/>
      <c r="G15" s="2041"/>
      <c r="H15" s="2042"/>
      <c r="I15" s="1574"/>
      <c r="J15" s="1574"/>
      <c r="K15" s="1574"/>
      <c r="L15" s="1572"/>
      <c r="M15" s="1572"/>
      <c r="N15" s="1572"/>
      <c r="O15" s="1572"/>
      <c r="P15" s="1572"/>
      <c r="Q15" s="2224"/>
      <c r="R15" s="2224"/>
      <c r="S15" s="2224"/>
      <c r="T15" s="2224"/>
      <c r="U15" s="2224"/>
      <c r="V15" s="2285"/>
      <c r="W15" s="2285"/>
      <c r="X15" s="2040"/>
      <c r="Y15" s="2041"/>
      <c r="Z15" s="2041"/>
      <c r="AA15" s="2041"/>
      <c r="AB15" s="2041"/>
      <c r="AC15" s="2041"/>
      <c r="AD15" s="2041"/>
      <c r="AE15" s="2041"/>
      <c r="AF15" s="2042"/>
      <c r="AG15" s="1192"/>
      <c r="AH15" s="1573"/>
      <c r="AI15" s="1574"/>
      <c r="AJ15" s="1574"/>
      <c r="AK15" s="1574"/>
      <c r="AL15" s="1573"/>
      <c r="AM15" s="2277"/>
      <c r="AN15" s="163"/>
      <c r="AO15" s="163"/>
      <c r="AP15" s="163"/>
      <c r="AQ15" s="118"/>
      <c r="AR15" s="118"/>
      <c r="AS15" s="118"/>
      <c r="AT15" s="118"/>
      <c r="AW15" s="118"/>
      <c r="AX15" s="118"/>
      <c r="AY15" s="118"/>
      <c r="AZ15" s="118"/>
      <c r="BA15" s="118"/>
      <c r="BB15" s="118"/>
      <c r="BC15" s="118"/>
    </row>
    <row r="16" spans="2:55" ht="12.75" customHeight="1" thickBot="1">
      <c r="B16" s="258" t="s">
        <v>135</v>
      </c>
      <c r="C16" s="1557">
        <v>1</v>
      </c>
      <c r="D16" s="2241"/>
      <c r="E16" s="2241"/>
      <c r="F16" s="2241">
        <v>2</v>
      </c>
      <c r="G16" s="2241"/>
      <c r="H16" s="2241"/>
      <c r="I16" s="1194">
        <v>3</v>
      </c>
      <c r="J16" s="2241">
        <v>4</v>
      </c>
      <c r="K16" s="2241"/>
      <c r="L16" s="2259">
        <v>5</v>
      </c>
      <c r="M16" s="2259"/>
      <c r="N16" s="2259"/>
      <c r="O16" s="2259"/>
      <c r="P16" s="2259"/>
      <c r="Q16" s="2260">
        <v>6</v>
      </c>
      <c r="R16" s="2260"/>
      <c r="S16" s="2260"/>
      <c r="T16" s="2260"/>
      <c r="U16" s="2260"/>
      <c r="V16" s="2242">
        <v>7</v>
      </c>
      <c r="W16" s="2242"/>
      <c r="X16" s="1556">
        <v>8</v>
      </c>
      <c r="Y16" s="2082"/>
      <c r="Z16" s="2082"/>
      <c r="AA16" s="2082"/>
      <c r="AB16" s="2082"/>
      <c r="AC16" s="2082"/>
      <c r="AD16" s="2082"/>
      <c r="AE16" s="2082"/>
      <c r="AF16" s="1557"/>
      <c r="AG16" s="1194"/>
      <c r="AH16" s="1194">
        <v>9</v>
      </c>
      <c r="AI16" s="2241">
        <v>10</v>
      </c>
      <c r="AJ16" s="2241"/>
      <c r="AK16" s="2241"/>
      <c r="AL16" s="1194">
        <v>11</v>
      </c>
      <c r="AM16" s="1195">
        <v>12</v>
      </c>
      <c r="AN16" s="163"/>
      <c r="AO16" s="163"/>
      <c r="AP16" s="163"/>
      <c r="AQ16" s="118"/>
      <c r="AR16" s="118"/>
      <c r="AS16" s="118"/>
    </row>
    <row r="17" spans="2:69" ht="23.25" customHeight="1">
      <c r="B17" s="265">
        <v>1</v>
      </c>
      <c r="C17" s="2282"/>
      <c r="D17" s="2280"/>
      <c r="E17" s="2280"/>
      <c r="F17" s="2281"/>
      <c r="G17" s="2286"/>
      <c r="H17" s="2282"/>
      <c r="I17" s="1376"/>
      <c r="J17" s="2281"/>
      <c r="K17" s="2282"/>
      <c r="L17" s="2281"/>
      <c r="M17" s="2286"/>
      <c r="N17" s="2286"/>
      <c r="O17" s="2286"/>
      <c r="P17" s="2282"/>
      <c r="Q17" s="2281"/>
      <c r="R17" s="2286"/>
      <c r="S17" s="2286"/>
      <c r="T17" s="2286"/>
      <c r="U17" s="2282"/>
      <c r="V17" s="2281"/>
      <c r="W17" s="2282"/>
      <c r="X17" s="2280"/>
      <c r="Y17" s="2280"/>
      <c r="Z17" s="2280"/>
      <c r="AA17" s="2280"/>
      <c r="AB17" s="2280"/>
      <c r="AC17" s="2280"/>
      <c r="AD17" s="2280"/>
      <c r="AE17" s="2280"/>
      <c r="AF17" s="2280"/>
      <c r="AG17" s="1377"/>
      <c r="AH17" s="1377"/>
      <c r="AI17" s="2287"/>
      <c r="AJ17" s="2287"/>
      <c r="AK17" s="2287"/>
      <c r="AL17" s="1441"/>
      <c r="AM17" s="1442"/>
      <c r="AN17" s="163"/>
      <c r="AO17" s="163"/>
      <c r="AP17" s="163"/>
    </row>
    <row r="18" spans="2:69" ht="23.25" customHeight="1">
      <c r="B18" s="266">
        <v>2</v>
      </c>
      <c r="C18" s="2166"/>
      <c r="D18" s="2222"/>
      <c r="E18" s="2222"/>
      <c r="F18" s="2164"/>
      <c r="G18" s="2165"/>
      <c r="H18" s="2166"/>
      <c r="I18" s="1375"/>
      <c r="J18" s="2164"/>
      <c r="K18" s="2166"/>
      <c r="L18" s="2164"/>
      <c r="M18" s="2165"/>
      <c r="N18" s="2165"/>
      <c r="O18" s="2165"/>
      <c r="P18" s="2166"/>
      <c r="Q18" s="2164"/>
      <c r="R18" s="2165"/>
      <c r="S18" s="2165"/>
      <c r="T18" s="2165"/>
      <c r="U18" s="2166"/>
      <c r="V18" s="2164"/>
      <c r="W18" s="2166"/>
      <c r="X18" s="2222"/>
      <c r="Y18" s="2222"/>
      <c r="Z18" s="2222"/>
      <c r="AA18" s="2222"/>
      <c r="AB18" s="2222"/>
      <c r="AC18" s="2222"/>
      <c r="AD18" s="2222"/>
      <c r="AE18" s="2222"/>
      <c r="AF18" s="2222"/>
      <c r="AG18" s="1378"/>
      <c r="AH18" s="1378"/>
      <c r="AI18" s="2095"/>
      <c r="AJ18" s="2095"/>
      <c r="AK18" s="2095"/>
      <c r="AL18" s="1445"/>
      <c r="AM18" s="1446"/>
      <c r="AN18" s="163"/>
      <c r="AO18" s="163"/>
      <c r="AP18" s="163"/>
      <c r="AT18" s="119"/>
    </row>
    <row r="19" spans="2:69" ht="23.25" customHeight="1" thickBot="1">
      <c r="B19" s="1156">
        <v>3</v>
      </c>
      <c r="C19" s="2070"/>
      <c r="D19" s="2221"/>
      <c r="E19" s="2221"/>
      <c r="F19" s="2068"/>
      <c r="G19" s="2069"/>
      <c r="H19" s="2070"/>
      <c r="I19" s="1443"/>
      <c r="J19" s="2068"/>
      <c r="K19" s="2070"/>
      <c r="L19" s="2068"/>
      <c r="M19" s="2069"/>
      <c r="N19" s="2069"/>
      <c r="O19" s="2069"/>
      <c r="P19" s="2070"/>
      <c r="Q19" s="2068"/>
      <c r="R19" s="2069"/>
      <c r="S19" s="2069"/>
      <c r="T19" s="2069"/>
      <c r="U19" s="2070"/>
      <c r="V19" s="2068"/>
      <c r="W19" s="2070"/>
      <c r="X19" s="2221"/>
      <c r="Y19" s="2221"/>
      <c r="Z19" s="2221"/>
      <c r="AA19" s="2221"/>
      <c r="AB19" s="2221"/>
      <c r="AC19" s="2221"/>
      <c r="AD19" s="2221"/>
      <c r="AE19" s="2221"/>
      <c r="AF19" s="2221"/>
      <c r="AG19" s="1444"/>
      <c r="AH19" s="1444"/>
      <c r="AI19" s="2283"/>
      <c r="AJ19" s="2283"/>
      <c r="AK19" s="2283"/>
      <c r="AL19" s="1447"/>
      <c r="AM19" s="1448"/>
      <c r="AN19" s="163"/>
      <c r="AO19" s="163"/>
      <c r="AP19" s="163"/>
    </row>
    <row r="20" spans="2:69" ht="27" customHeight="1" thickBot="1">
      <c r="B20" s="2197" t="str">
        <f>VLOOKUP(B1,'ZIP-78 1'!A1:BM4,19,FALSE)</f>
        <v>*W przypadku rolet o większych gabarytach możliwość wystąpienia zgrzewu łączącego dwa fragmenty tkaniny</v>
      </c>
      <c r="C20" s="2198"/>
      <c r="D20" s="2198"/>
      <c r="E20" s="2198"/>
      <c r="F20" s="2198"/>
      <c r="G20" s="2198"/>
      <c r="H20" s="2198"/>
      <c r="I20" s="2198"/>
      <c r="J20" s="2198"/>
      <c r="K20" s="2198"/>
      <c r="L20" s="2198"/>
      <c r="M20" s="2198"/>
      <c r="N20" s="2198"/>
      <c r="O20" s="2198"/>
      <c r="P20" s="2198"/>
      <c r="Q20" s="2198"/>
      <c r="R20" s="2198"/>
      <c r="S20" s="2198"/>
      <c r="T20" s="2198"/>
      <c r="U20" s="2198"/>
      <c r="V20" s="2198"/>
      <c r="W20" s="2198"/>
      <c r="X20" s="2198"/>
      <c r="Y20" s="2198"/>
      <c r="Z20" s="2198"/>
      <c r="AA20" s="2198"/>
      <c r="AB20" s="2198"/>
      <c r="AC20" s="2198"/>
      <c r="AD20" s="2198"/>
      <c r="AE20" s="2198"/>
      <c r="AF20" s="2198"/>
      <c r="AG20" s="2198"/>
      <c r="AH20" s="2198"/>
      <c r="AI20" s="2198"/>
      <c r="AJ20" s="2198"/>
      <c r="AK20" s="2198"/>
      <c r="AL20" s="2198"/>
      <c r="AM20" s="2199"/>
      <c r="AN20" s="163"/>
      <c r="AO20" s="163"/>
    </row>
    <row r="21" spans="2:69" ht="13.5" customHeight="1">
      <c r="B21" s="2205" t="str">
        <f>VLOOKUP(B1,Veranda1!A1:BM4,19,FALSE)</f>
        <v>Urządzenia dodatkowe</v>
      </c>
      <c r="C21" s="2206"/>
      <c r="D21" s="2206"/>
      <c r="E21" s="2206"/>
      <c r="F21" s="2206"/>
      <c r="G21" s="2206"/>
      <c r="H21" s="2206"/>
      <c r="I21" s="2206"/>
      <c r="J21" s="2206"/>
      <c r="K21" s="2206"/>
      <c r="L21" s="2206"/>
      <c r="M21" s="2206"/>
      <c r="N21" s="2206"/>
      <c r="O21" s="2206"/>
      <c r="P21" s="2206"/>
      <c r="Q21" s="2206"/>
      <c r="R21" s="2206"/>
      <c r="S21" s="2206"/>
      <c r="T21" s="2206"/>
      <c r="U21" s="2206"/>
      <c r="V21" s="2206"/>
      <c r="W21" s="2206"/>
      <c r="X21" s="2206"/>
      <c r="Y21" s="2206"/>
      <c r="Z21" s="2206"/>
      <c r="AA21" s="2206"/>
      <c r="AB21" s="2206"/>
      <c r="AC21" s="2206"/>
      <c r="AD21" s="2206"/>
      <c r="AE21" s="2206"/>
      <c r="AF21" s="2206"/>
      <c r="AG21" s="2206"/>
      <c r="AH21" s="2206"/>
      <c r="AI21" s="2206"/>
      <c r="AJ21" s="2206"/>
      <c r="AK21" s="2206"/>
      <c r="AL21" s="2206"/>
      <c r="AM21" s="1967"/>
      <c r="AN21" s="163"/>
    </row>
    <row r="22" spans="2:69" ht="10.5" customHeight="1" thickBot="1">
      <c r="B22" s="2207">
        <v>13</v>
      </c>
      <c r="C22" s="2208"/>
      <c r="D22" s="2208"/>
      <c r="E22" s="2208"/>
      <c r="F22" s="2208"/>
      <c r="G22" s="2208"/>
      <c r="H22" s="2208"/>
      <c r="I22" s="2208"/>
      <c r="J22" s="2208"/>
      <c r="K22" s="2208"/>
      <c r="L22" s="2208"/>
      <c r="M22" s="2208"/>
      <c r="N22" s="2208"/>
      <c r="O22" s="2208"/>
      <c r="P22" s="2208"/>
      <c r="Q22" s="2208"/>
      <c r="R22" s="2208"/>
      <c r="S22" s="2208"/>
      <c r="T22" s="2208"/>
      <c r="U22" s="2208"/>
      <c r="V22" s="2208"/>
      <c r="W22" s="2208"/>
      <c r="X22" s="2208"/>
      <c r="Y22" s="2208"/>
      <c r="Z22" s="2208"/>
      <c r="AA22" s="2208"/>
      <c r="AB22" s="2208"/>
      <c r="AC22" s="2208"/>
      <c r="AD22" s="2208"/>
      <c r="AE22" s="2208"/>
      <c r="AF22" s="2208"/>
      <c r="AG22" s="2208"/>
      <c r="AH22" s="2208"/>
      <c r="AI22" s="2208"/>
      <c r="AJ22" s="2208"/>
      <c r="AK22" s="2208"/>
      <c r="AL22" s="2208"/>
      <c r="AM22" s="2209"/>
    </row>
    <row r="23" spans="2:69" ht="15" customHeight="1" thickBot="1">
      <c r="B23" s="242" t="s">
        <v>135</v>
      </c>
      <c r="C23" s="2210" t="str">
        <f>VLOOKUP(B1,Veranda1!A1:BM4,20,FALSE)</f>
        <v>Rodzaj/nazwa/kod urządzenia</v>
      </c>
      <c r="D23" s="2211"/>
      <c r="E23" s="2211"/>
      <c r="F23" s="2211"/>
      <c r="G23" s="2211"/>
      <c r="H23" s="2211"/>
      <c r="I23" s="2211"/>
      <c r="J23" s="2211"/>
      <c r="K23" s="2211"/>
      <c r="L23" s="2211"/>
      <c r="M23" s="2211"/>
      <c r="N23" s="2211"/>
      <c r="O23" s="2211"/>
      <c r="P23" s="2211"/>
      <c r="Q23" s="2211"/>
      <c r="R23" s="2211"/>
      <c r="S23" s="2211"/>
      <c r="T23" s="2211"/>
      <c r="U23" s="2211"/>
      <c r="V23" s="2211"/>
      <c r="W23" s="2211"/>
      <c r="X23" s="2211"/>
      <c r="Y23" s="2211"/>
      <c r="Z23" s="2211"/>
      <c r="AA23" s="2211"/>
      <c r="AB23" s="2211"/>
      <c r="AC23" s="2211"/>
      <c r="AD23" s="2211"/>
      <c r="AE23" s="2211"/>
      <c r="AF23" s="2211"/>
      <c r="AG23" s="2211"/>
      <c r="AH23" s="2220"/>
      <c r="AI23" s="2210" t="str">
        <f>VLOOKUP(B1,Veranda1!A1:BM4,21,FALSE)</f>
        <v>Ilość [szt.]</v>
      </c>
      <c r="AJ23" s="2211"/>
      <c r="AK23" s="2211"/>
      <c r="AL23" s="2211"/>
      <c r="AM23" s="2212"/>
      <c r="AN23" s="163"/>
      <c r="AO23" s="163"/>
    </row>
    <row r="24" spans="2:69" ht="21.75" customHeight="1">
      <c r="B24" s="245">
        <v>1</v>
      </c>
      <c r="C24" s="1690"/>
      <c r="D24" s="1691"/>
      <c r="E24" s="1691"/>
      <c r="F24" s="1691"/>
      <c r="G24" s="1691"/>
      <c r="H24" s="1691"/>
      <c r="I24" s="1691"/>
      <c r="J24" s="1691"/>
      <c r="K24" s="1691"/>
      <c r="L24" s="1691"/>
      <c r="M24" s="1691"/>
      <c r="N24" s="1691"/>
      <c r="O24" s="1691"/>
      <c r="P24" s="1691"/>
      <c r="Q24" s="1691"/>
      <c r="R24" s="1691"/>
      <c r="S24" s="1691"/>
      <c r="T24" s="1691"/>
      <c r="U24" s="1691"/>
      <c r="V24" s="1691"/>
      <c r="W24" s="1691"/>
      <c r="X24" s="1691"/>
      <c r="Y24" s="1691"/>
      <c r="Z24" s="1691"/>
      <c r="AA24" s="1691"/>
      <c r="AB24" s="1691"/>
      <c r="AC24" s="1691"/>
      <c r="AD24" s="1691"/>
      <c r="AE24" s="1691"/>
      <c r="AF24" s="1691"/>
      <c r="AG24" s="1691"/>
      <c r="AH24" s="2147"/>
      <c r="AI24" s="1684"/>
      <c r="AJ24" s="1685"/>
      <c r="AK24" s="1685"/>
      <c r="AL24" s="1685"/>
      <c r="AM24" s="1686"/>
      <c r="AN24" s="163"/>
      <c r="AO24" s="163"/>
    </row>
    <row r="25" spans="2:69" ht="21.75" customHeight="1" thickBot="1">
      <c r="B25" s="1157">
        <v>2</v>
      </c>
      <c r="C25" s="1657"/>
      <c r="D25" s="1658"/>
      <c r="E25" s="1658"/>
      <c r="F25" s="1658"/>
      <c r="G25" s="1658"/>
      <c r="H25" s="1658"/>
      <c r="I25" s="1658"/>
      <c r="J25" s="1658"/>
      <c r="K25" s="1658"/>
      <c r="L25" s="1658"/>
      <c r="M25" s="1658"/>
      <c r="N25" s="1658"/>
      <c r="O25" s="1658"/>
      <c r="P25" s="1658"/>
      <c r="Q25" s="1658"/>
      <c r="R25" s="1658"/>
      <c r="S25" s="1658"/>
      <c r="T25" s="1658"/>
      <c r="U25" s="1658"/>
      <c r="V25" s="1658"/>
      <c r="W25" s="1658"/>
      <c r="X25" s="1658"/>
      <c r="Y25" s="1658"/>
      <c r="Z25" s="1658"/>
      <c r="AA25" s="1658"/>
      <c r="AB25" s="1658"/>
      <c r="AC25" s="1658"/>
      <c r="AD25" s="1658"/>
      <c r="AE25" s="1658"/>
      <c r="AF25" s="1658"/>
      <c r="AG25" s="1658"/>
      <c r="AH25" s="2219"/>
      <c r="AI25" s="1687"/>
      <c r="AJ25" s="1688"/>
      <c r="AK25" s="1688"/>
      <c r="AL25" s="1688"/>
      <c r="AM25" s="1689"/>
      <c r="AN25" s="163"/>
      <c r="AO25" s="163"/>
    </row>
    <row r="26" spans="2:69" ht="14.25" customHeight="1" thickBot="1">
      <c r="B26" s="1648" t="str">
        <f>VLOOKUP(B1,Veranda1!A1:BM4,22,FALSE)</f>
        <v xml:space="preserve">Uwagi (wpisz wszelkie dodatkowe informacje i szczegóły):
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49"/>
      <c r="Y26" s="1649"/>
      <c r="Z26" s="1649"/>
      <c r="AA26" s="1649"/>
      <c r="AB26" s="1649"/>
      <c r="AC26" s="1649"/>
      <c r="AD26" s="1649"/>
      <c r="AE26" s="1649"/>
      <c r="AF26" s="1649"/>
      <c r="AG26" s="1649"/>
      <c r="AH26" s="1649"/>
      <c r="AI26" s="1649"/>
      <c r="AJ26" s="1649"/>
      <c r="AK26" s="1649"/>
      <c r="AL26" s="1649"/>
      <c r="AM26" s="1650"/>
      <c r="AN26" s="173"/>
      <c r="AO26" s="251"/>
      <c r="AP26" s="1647"/>
      <c r="AQ26" s="1647"/>
      <c r="AR26" s="1647"/>
      <c r="AS26" s="1647"/>
      <c r="AT26" s="1647"/>
      <c r="AU26" s="1647"/>
      <c r="AV26" s="1647"/>
      <c r="AW26" s="1647"/>
      <c r="AX26" s="1647"/>
      <c r="AY26" s="1647"/>
      <c r="AZ26" s="1647"/>
      <c r="BA26" s="1647"/>
      <c r="BB26" s="1647"/>
      <c r="BC26" s="1647"/>
      <c r="BD26" s="1647"/>
      <c r="BE26" s="1647"/>
      <c r="BF26" s="1647"/>
      <c r="BG26" s="1647"/>
      <c r="BH26" s="1647"/>
      <c r="BI26" s="1647"/>
      <c r="BJ26" s="1647"/>
      <c r="BK26" s="1647"/>
      <c r="BL26" s="1647"/>
      <c r="BM26" s="1647"/>
      <c r="BN26" s="1647"/>
      <c r="BO26" s="1647"/>
      <c r="BP26" s="1647"/>
      <c r="BQ26" s="1647"/>
    </row>
    <row r="27" spans="2:69" ht="10.5" customHeight="1">
      <c r="B27" s="1651"/>
      <c r="C27" s="1652"/>
      <c r="D27" s="1652"/>
      <c r="E27" s="1652"/>
      <c r="F27" s="1652"/>
      <c r="G27" s="1652"/>
      <c r="H27" s="1652"/>
      <c r="I27" s="1652"/>
      <c r="J27" s="1652"/>
      <c r="K27" s="1652"/>
      <c r="L27" s="1652"/>
      <c r="M27" s="1652"/>
      <c r="N27" s="1652"/>
      <c r="O27" s="1652"/>
      <c r="P27" s="1652"/>
      <c r="Q27" s="1652"/>
      <c r="R27" s="1652"/>
      <c r="S27" s="1652"/>
      <c r="T27" s="1652"/>
      <c r="U27" s="1652"/>
      <c r="V27" s="1652"/>
      <c r="W27" s="1652"/>
      <c r="X27" s="1652"/>
      <c r="Y27" s="1652"/>
      <c r="Z27" s="1652"/>
      <c r="AA27" s="1652"/>
      <c r="AB27" s="1652"/>
      <c r="AC27" s="1652"/>
      <c r="AD27" s="1652"/>
      <c r="AE27" s="1652"/>
      <c r="AF27" s="1652"/>
      <c r="AG27" s="1652"/>
      <c r="AH27" s="1652"/>
      <c r="AI27" s="1652"/>
      <c r="AJ27" s="1652"/>
      <c r="AK27" s="1652"/>
      <c r="AL27" s="1652"/>
      <c r="AM27" s="1653"/>
      <c r="AN27" s="173"/>
      <c r="AO27" s="252"/>
      <c r="AP27" s="1647"/>
      <c r="AQ27" s="1647"/>
      <c r="AR27" s="1647"/>
      <c r="AS27" s="1647"/>
      <c r="AT27" s="1647"/>
      <c r="AU27" s="1647"/>
      <c r="AV27" s="1647"/>
      <c r="AW27" s="1647"/>
      <c r="AX27" s="1647"/>
      <c r="AY27" s="1647"/>
      <c r="AZ27" s="1647"/>
      <c r="BA27" s="1647"/>
      <c r="BB27" s="1647"/>
      <c r="BC27" s="1647"/>
      <c r="BD27" s="1647"/>
      <c r="BE27" s="1647"/>
      <c r="BF27" s="1647"/>
      <c r="BG27" s="1647"/>
      <c r="BH27" s="1647"/>
      <c r="BI27" s="1647"/>
      <c r="BJ27" s="1647"/>
      <c r="BK27" s="1647"/>
      <c r="BL27" s="1647"/>
      <c r="BM27" s="1647"/>
      <c r="BN27" s="1647"/>
      <c r="BO27" s="1647"/>
      <c r="BP27" s="1647"/>
      <c r="BQ27" s="1647"/>
    </row>
    <row r="28" spans="2:69" ht="8.25" customHeight="1">
      <c r="B28" s="1651"/>
      <c r="C28" s="1652"/>
      <c r="D28" s="1652"/>
      <c r="E28" s="1652"/>
      <c r="F28" s="1652"/>
      <c r="G28" s="1652"/>
      <c r="H28" s="1652"/>
      <c r="I28" s="1652"/>
      <c r="J28" s="1652"/>
      <c r="K28" s="1652"/>
      <c r="L28" s="1652"/>
      <c r="M28" s="1652"/>
      <c r="N28" s="1652"/>
      <c r="O28" s="1652"/>
      <c r="P28" s="1652"/>
      <c r="Q28" s="1652"/>
      <c r="R28" s="1652"/>
      <c r="S28" s="1652"/>
      <c r="T28" s="1652"/>
      <c r="U28" s="1652"/>
      <c r="V28" s="1652"/>
      <c r="W28" s="1652"/>
      <c r="X28" s="1652"/>
      <c r="Y28" s="1652"/>
      <c r="Z28" s="1652"/>
      <c r="AA28" s="1652"/>
      <c r="AB28" s="1652"/>
      <c r="AC28" s="1652"/>
      <c r="AD28" s="1652"/>
      <c r="AE28" s="1652"/>
      <c r="AF28" s="1652"/>
      <c r="AG28" s="1652"/>
      <c r="AH28" s="1652"/>
      <c r="AI28" s="1652"/>
      <c r="AJ28" s="1652"/>
      <c r="AK28" s="1652"/>
      <c r="AL28" s="1652"/>
      <c r="AM28" s="1653"/>
      <c r="AN28" s="172"/>
      <c r="AO28" s="253"/>
      <c r="AP28" s="1647"/>
      <c r="AQ28" s="1647"/>
      <c r="AR28" s="1647"/>
      <c r="AS28" s="1647"/>
      <c r="AT28" s="1647"/>
      <c r="AU28" s="1647"/>
      <c r="AV28" s="1647"/>
      <c r="AW28" s="1647"/>
      <c r="AX28" s="1647"/>
      <c r="AY28" s="1647"/>
      <c r="AZ28" s="1647"/>
      <c r="BA28" s="1647"/>
      <c r="BB28" s="1647"/>
      <c r="BC28" s="1647"/>
      <c r="BD28" s="1647"/>
      <c r="BE28" s="1647"/>
      <c r="BF28" s="1647"/>
      <c r="BG28" s="1647"/>
      <c r="BH28" s="1647"/>
      <c r="BI28" s="1647"/>
      <c r="BJ28" s="1647"/>
      <c r="BK28" s="1647"/>
      <c r="BL28" s="1647"/>
      <c r="BM28" s="1647"/>
      <c r="BN28" s="1647"/>
      <c r="BO28" s="1647"/>
      <c r="BP28" s="1647"/>
      <c r="BQ28" s="1647"/>
    </row>
    <row r="29" spans="2:69" ht="6.75" customHeight="1">
      <c r="B29" s="1651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52"/>
      <c r="O29" s="1652"/>
      <c r="P29" s="1652"/>
      <c r="Q29" s="1652"/>
      <c r="R29" s="1652"/>
      <c r="S29" s="1652"/>
      <c r="T29" s="1652"/>
      <c r="U29" s="1652"/>
      <c r="V29" s="1652"/>
      <c r="W29" s="1652"/>
      <c r="X29" s="1652"/>
      <c r="Y29" s="1652"/>
      <c r="Z29" s="1652"/>
      <c r="AA29" s="1652"/>
      <c r="AB29" s="1652"/>
      <c r="AC29" s="1652"/>
      <c r="AD29" s="1652"/>
      <c r="AE29" s="1652"/>
      <c r="AF29" s="1652"/>
      <c r="AG29" s="1652"/>
      <c r="AH29" s="1652"/>
      <c r="AI29" s="1652"/>
      <c r="AJ29" s="1652"/>
      <c r="AK29" s="1652"/>
      <c r="AL29" s="1652"/>
      <c r="AM29" s="1653"/>
      <c r="AN29" s="172"/>
      <c r="AO29" s="253"/>
      <c r="AP29" s="2151"/>
      <c r="AQ29" s="2151"/>
      <c r="AR29" s="2151"/>
      <c r="AS29" s="2151"/>
      <c r="AT29" s="2151"/>
      <c r="AU29" s="2151"/>
      <c r="AV29" s="2151"/>
      <c r="AW29" s="2151"/>
      <c r="AX29" s="2151"/>
      <c r="AY29" s="2151"/>
      <c r="AZ29" s="2151"/>
      <c r="BA29" s="2151"/>
      <c r="BB29" s="2151"/>
      <c r="BC29" s="2151"/>
      <c r="BD29" s="2151"/>
      <c r="BE29" s="2151"/>
      <c r="BF29" s="2151"/>
      <c r="BG29" s="2151"/>
      <c r="BH29" s="2151"/>
      <c r="BI29" s="2151"/>
      <c r="BJ29" s="2151"/>
      <c r="BK29" s="2151"/>
      <c r="BL29" s="2151"/>
      <c r="BM29" s="2151"/>
      <c r="BN29" s="2151"/>
      <c r="BO29" s="2151"/>
      <c r="BP29" s="2151"/>
      <c r="BQ29" s="2151"/>
    </row>
    <row r="30" spans="2:69" ht="9.75" customHeight="1" thickBot="1">
      <c r="B30" s="1651"/>
      <c r="C30" s="1652"/>
      <c r="D30" s="1652"/>
      <c r="E30" s="1652"/>
      <c r="F30" s="1652"/>
      <c r="G30" s="1652"/>
      <c r="H30" s="1652"/>
      <c r="I30" s="1652"/>
      <c r="J30" s="1652"/>
      <c r="K30" s="1652"/>
      <c r="L30" s="1652"/>
      <c r="M30" s="1652"/>
      <c r="N30" s="1652"/>
      <c r="O30" s="1652"/>
      <c r="P30" s="1652"/>
      <c r="Q30" s="1652"/>
      <c r="R30" s="1652"/>
      <c r="S30" s="1652"/>
      <c r="T30" s="1652"/>
      <c r="U30" s="1652"/>
      <c r="V30" s="1652"/>
      <c r="W30" s="1652"/>
      <c r="X30" s="1652"/>
      <c r="Y30" s="1652"/>
      <c r="Z30" s="1652"/>
      <c r="AA30" s="1652"/>
      <c r="AB30" s="1652"/>
      <c r="AC30" s="1652"/>
      <c r="AD30" s="1652"/>
      <c r="AE30" s="1652"/>
      <c r="AF30" s="1652"/>
      <c r="AG30" s="1652"/>
      <c r="AH30" s="1652"/>
      <c r="AI30" s="1652"/>
      <c r="AJ30" s="1652"/>
      <c r="AK30" s="1652"/>
      <c r="AL30" s="1652"/>
      <c r="AM30" s="1653"/>
      <c r="AN30" s="172"/>
    </row>
    <row r="31" spans="2:69" ht="15" customHeight="1" thickBot="1">
      <c r="B31" s="1153" t="s">
        <v>135</v>
      </c>
      <c r="C31" s="2216" t="str">
        <f>VLOOKUP(B1,Veranda1!A1:BM4,23,FALSE)</f>
        <v>Legenda:</v>
      </c>
      <c r="D31" s="2217"/>
      <c r="E31" s="2217"/>
      <c r="F31" s="2217"/>
      <c r="G31" s="2217"/>
      <c r="H31" s="2217"/>
      <c r="I31" s="2217"/>
      <c r="J31" s="2217"/>
      <c r="K31" s="2217"/>
      <c r="L31" s="2217"/>
      <c r="M31" s="2217"/>
      <c r="N31" s="2217"/>
      <c r="O31" s="2217"/>
      <c r="P31" s="2217"/>
      <c r="Q31" s="2217"/>
      <c r="R31" s="2217"/>
      <c r="S31" s="2217"/>
      <c r="T31" s="2217"/>
      <c r="U31" s="2217"/>
      <c r="V31" s="2217"/>
      <c r="W31" s="2217"/>
      <c r="X31" s="2217"/>
      <c r="Y31" s="2217"/>
      <c r="Z31" s="2217"/>
      <c r="AA31" s="2217"/>
      <c r="AB31" s="2217"/>
      <c r="AC31" s="2217"/>
      <c r="AD31" s="2217"/>
      <c r="AE31" s="2217"/>
      <c r="AF31" s="2217"/>
      <c r="AG31" s="2217"/>
      <c r="AH31" s="2217"/>
      <c r="AI31" s="2217"/>
      <c r="AJ31" s="2217"/>
      <c r="AK31" s="2217"/>
      <c r="AL31" s="2217"/>
      <c r="AM31" s="2218"/>
      <c r="AN31" s="167"/>
    </row>
    <row r="32" spans="2:69" ht="12.95" customHeight="1">
      <c r="B32" s="215">
        <v>1</v>
      </c>
      <c r="C32" s="2213" t="str">
        <f>VLOOKUP(B1,Veranda1!A1:BM4,24,FALSE)</f>
        <v>Szerokość gabarytowa lub osiowa Verandy (do wyboru pkt. 3);</v>
      </c>
      <c r="D32" s="2214"/>
      <c r="E32" s="2214"/>
      <c r="F32" s="2214"/>
      <c r="G32" s="2214"/>
      <c r="H32" s="2214"/>
      <c r="I32" s="2214"/>
      <c r="J32" s="2214"/>
      <c r="K32" s="2214"/>
      <c r="L32" s="2214"/>
      <c r="M32" s="2214"/>
      <c r="N32" s="2214"/>
      <c r="O32" s="2214"/>
      <c r="P32" s="2214"/>
      <c r="Q32" s="2214"/>
      <c r="R32" s="2214"/>
      <c r="S32" s="2214"/>
      <c r="T32" s="2214"/>
      <c r="U32" s="2214"/>
      <c r="V32" s="2214"/>
      <c r="W32" s="2214"/>
      <c r="X32" s="2214"/>
      <c r="Y32" s="2214"/>
      <c r="Z32" s="2214"/>
      <c r="AA32" s="2214"/>
      <c r="AB32" s="2214"/>
      <c r="AC32" s="2214"/>
      <c r="AD32" s="2214"/>
      <c r="AE32" s="2214"/>
      <c r="AF32" s="2214"/>
      <c r="AG32" s="2214"/>
      <c r="AH32" s="2214"/>
      <c r="AI32" s="2214"/>
      <c r="AJ32" s="2214"/>
      <c r="AK32" s="2214"/>
      <c r="AL32" s="2214"/>
      <c r="AM32" s="2215"/>
      <c r="AN32" s="167"/>
    </row>
    <row r="33" spans="2:68" ht="12.95" customHeight="1">
      <c r="B33" s="214">
        <v>2</v>
      </c>
      <c r="C33" s="2213" t="str">
        <f>VLOOKUP(B1,Veranda1!A1:BM4,25,FALSE)</f>
        <v>Wysięg gabarytowy Verandy (wysokość całkowita);</v>
      </c>
      <c r="D33" s="2214"/>
      <c r="E33" s="2214"/>
      <c r="F33" s="2214"/>
      <c r="G33" s="2214"/>
      <c r="H33" s="2214"/>
      <c r="I33" s="2214"/>
      <c r="J33" s="2214"/>
      <c r="K33" s="2214"/>
      <c r="L33" s="2214"/>
      <c r="M33" s="2214"/>
      <c r="N33" s="2214"/>
      <c r="O33" s="2214"/>
      <c r="P33" s="2214"/>
      <c r="Q33" s="2214"/>
      <c r="R33" s="2214"/>
      <c r="S33" s="2214"/>
      <c r="T33" s="2214"/>
      <c r="U33" s="2214"/>
      <c r="V33" s="2214"/>
      <c r="W33" s="2214"/>
      <c r="X33" s="2214"/>
      <c r="Y33" s="2214"/>
      <c r="Z33" s="2214"/>
      <c r="AA33" s="2214"/>
      <c r="AB33" s="2214"/>
      <c r="AC33" s="2214"/>
      <c r="AD33" s="2214"/>
      <c r="AE33" s="2214"/>
      <c r="AF33" s="2214"/>
      <c r="AG33" s="2214"/>
      <c r="AH33" s="2214"/>
      <c r="AI33" s="2214"/>
      <c r="AJ33" s="2214"/>
      <c r="AK33" s="2214"/>
      <c r="AL33" s="2214"/>
      <c r="AM33" s="2215"/>
      <c r="AN33" s="167"/>
    </row>
    <row r="34" spans="2:68" ht="12.75" customHeight="1">
      <c r="B34" s="256">
        <v>3</v>
      </c>
      <c r="C34" s="2234" t="str">
        <f>VLOOKUP(B1,Veranda1!A1:BM4,26,FALSE)</f>
        <v>Rodzaj wykonanego pomiaru szerokości: G -gabarytowy, O -osiowy (pomiędzy osiami mocowań stópek);</v>
      </c>
      <c r="D34" s="2235"/>
      <c r="E34" s="2235"/>
      <c r="F34" s="2235"/>
      <c r="G34" s="2235"/>
      <c r="H34" s="2235"/>
      <c r="I34" s="2235"/>
      <c r="J34" s="2235"/>
      <c r="K34" s="2235"/>
      <c r="L34" s="2235"/>
      <c r="M34" s="2235"/>
      <c r="N34" s="2235"/>
      <c r="O34" s="2235"/>
      <c r="P34" s="2235"/>
      <c r="Q34" s="2235"/>
      <c r="R34" s="2235"/>
      <c r="S34" s="2235"/>
      <c r="T34" s="2235"/>
      <c r="U34" s="2235"/>
      <c r="V34" s="2235"/>
      <c r="W34" s="2235"/>
      <c r="X34" s="2235"/>
      <c r="Y34" s="2235"/>
      <c r="Z34" s="2235"/>
      <c r="AA34" s="2235"/>
      <c r="AB34" s="2235"/>
      <c r="AC34" s="2235"/>
      <c r="AD34" s="2235"/>
      <c r="AE34" s="2235"/>
      <c r="AF34" s="2235"/>
      <c r="AG34" s="2235"/>
      <c r="AH34" s="2235"/>
      <c r="AI34" s="2235"/>
      <c r="AJ34" s="2235"/>
      <c r="AK34" s="2235"/>
      <c r="AL34" s="2235"/>
      <c r="AM34" s="2239"/>
      <c r="AN34" s="167"/>
    </row>
    <row r="35" spans="2:68" ht="12.75" customHeight="1">
      <c r="B35" s="214">
        <v>4</v>
      </c>
      <c r="C35" s="2234" t="str">
        <f>VLOOKUP(B1,Veranda1!A1:BM4,27,FALSE)</f>
        <v>Strona, po której znajduje się silnik: L - lewa, P - prawa (patrząc na front rolety);</v>
      </c>
      <c r="D35" s="2235"/>
      <c r="E35" s="2235"/>
      <c r="F35" s="2235"/>
      <c r="G35" s="2235"/>
      <c r="H35" s="2235"/>
      <c r="I35" s="2235"/>
      <c r="J35" s="2235"/>
      <c r="K35" s="2235"/>
      <c r="L35" s="2235"/>
      <c r="M35" s="2235"/>
      <c r="N35" s="2235"/>
      <c r="O35" s="2235"/>
      <c r="P35" s="2235"/>
      <c r="Q35" s="2235"/>
      <c r="R35" s="2235"/>
      <c r="S35" s="2235"/>
      <c r="T35" s="2235"/>
      <c r="U35" s="2235"/>
      <c r="V35" s="2235"/>
      <c r="W35" s="2235"/>
      <c r="X35" s="2235"/>
      <c r="Y35" s="2235"/>
      <c r="Z35" s="2235"/>
      <c r="AA35" s="2235"/>
      <c r="AB35" s="2235"/>
      <c r="AC35" s="2235"/>
      <c r="AD35" s="2235"/>
      <c r="AE35" s="2235"/>
      <c r="AF35" s="2235"/>
      <c r="AG35" s="2235"/>
      <c r="AH35" s="2235"/>
      <c r="AI35" s="2235"/>
      <c r="AJ35" s="2235"/>
      <c r="AK35" s="2235"/>
      <c r="AL35" s="2235"/>
      <c r="AM35" s="2239"/>
      <c r="AN35" s="167"/>
    </row>
    <row r="36" spans="2:68" ht="12.75" customHeight="1">
      <c r="B36" s="256">
        <v>5</v>
      </c>
      <c r="C36" s="2234" t="str">
        <f>VLOOKUP(B1,Veranda1!A1:BM4,28,FALSE)</f>
        <v>Rodzaj silnika - wpisać kod silnika lub rodzaj sterowania (patrz cennik);</v>
      </c>
      <c r="D36" s="2235"/>
      <c r="E36" s="2235"/>
      <c r="F36" s="2235"/>
      <c r="G36" s="2235"/>
      <c r="H36" s="2235"/>
      <c r="I36" s="2235"/>
      <c r="J36" s="2235"/>
      <c r="K36" s="2235"/>
      <c r="L36" s="2235"/>
      <c r="M36" s="2235"/>
      <c r="N36" s="2235"/>
      <c r="O36" s="2235"/>
      <c r="P36" s="2235"/>
      <c r="Q36" s="2235"/>
      <c r="R36" s="2235"/>
      <c r="S36" s="2235"/>
      <c r="T36" s="2235"/>
      <c r="U36" s="2235"/>
      <c r="V36" s="2235"/>
      <c r="W36" s="2235"/>
      <c r="X36" s="2235"/>
      <c r="Y36" s="2235"/>
      <c r="Z36" s="2235"/>
      <c r="AA36" s="2235"/>
      <c r="AB36" s="2235"/>
      <c r="AC36" s="2235"/>
      <c r="AD36" s="2235"/>
      <c r="AE36" s="2235"/>
      <c r="AF36" s="2235"/>
      <c r="AG36" s="2235"/>
      <c r="AH36" s="2235"/>
      <c r="AI36" s="2235"/>
      <c r="AJ36" s="2235"/>
      <c r="AK36" s="2235"/>
      <c r="AL36" s="2235"/>
      <c r="AM36" s="2239"/>
      <c r="AN36" s="167"/>
    </row>
    <row r="37" spans="2:68" ht="12.95" customHeight="1">
      <c r="B37" s="214">
        <v>6</v>
      </c>
      <c r="C37" s="2227" t="str">
        <f>VLOOKUP(B1,Veranda1!A1:BM4,29,FALSE)</f>
        <v>Kod, pod którym występuje dana tkanina (patrz katalog tkanin);</v>
      </c>
      <c r="D37" s="2228"/>
      <c r="E37" s="2228"/>
      <c r="F37" s="2228"/>
      <c r="G37" s="2228"/>
      <c r="H37" s="2228"/>
      <c r="I37" s="2228"/>
      <c r="J37" s="2228"/>
      <c r="K37" s="2228"/>
      <c r="L37" s="2228"/>
      <c r="M37" s="2228"/>
      <c r="N37" s="2228"/>
      <c r="O37" s="2228"/>
      <c r="P37" s="2228"/>
      <c r="Q37" s="2228"/>
      <c r="R37" s="2228"/>
      <c r="S37" s="2228"/>
      <c r="T37" s="2228"/>
      <c r="U37" s="2228"/>
      <c r="V37" s="2228"/>
      <c r="W37" s="2228"/>
      <c r="X37" s="2228"/>
      <c r="Y37" s="2228"/>
      <c r="Z37" s="2228"/>
      <c r="AA37" s="2228"/>
      <c r="AB37" s="2228"/>
      <c r="AC37" s="2228"/>
      <c r="AD37" s="2228"/>
      <c r="AE37" s="2228"/>
      <c r="AF37" s="2228"/>
      <c r="AG37" s="2228"/>
      <c r="AH37" s="2228"/>
      <c r="AI37" s="2228"/>
      <c r="AJ37" s="2228"/>
      <c r="AK37" s="2228"/>
      <c r="AL37" s="2228"/>
      <c r="AM37" s="2240"/>
      <c r="AN37" s="253"/>
      <c r="AO37" s="2151"/>
      <c r="AP37" s="2151"/>
      <c r="AQ37" s="2151"/>
      <c r="AR37" s="2151"/>
      <c r="AS37" s="2151"/>
      <c r="AT37" s="2151"/>
      <c r="AU37" s="2151"/>
      <c r="AV37" s="2151"/>
      <c r="AW37" s="2151"/>
      <c r="AX37" s="2151"/>
      <c r="AY37" s="2151"/>
      <c r="AZ37" s="2151"/>
      <c r="BA37" s="2151"/>
      <c r="BB37" s="2151"/>
      <c r="BC37" s="2151"/>
      <c r="BD37" s="2151"/>
      <c r="BE37" s="2151"/>
      <c r="BF37" s="2151"/>
      <c r="BG37" s="2151"/>
      <c r="BH37" s="2151"/>
      <c r="BI37" s="2151"/>
      <c r="BJ37" s="2151"/>
      <c r="BK37" s="2151"/>
      <c r="BL37" s="2151"/>
      <c r="BM37" s="2151"/>
      <c r="BN37" s="2151"/>
      <c r="BO37" s="2151"/>
      <c r="BP37" s="2151"/>
    </row>
    <row r="38" spans="2:68" ht="12" customHeight="1">
      <c r="B38" s="256">
        <v>7</v>
      </c>
      <c r="C38" s="2227" t="str">
        <f>VLOOKUP(B1,Veranda1!A1:BM4,30,FALSE)</f>
        <v>Powierzchnia wystawiona na działanie promieni słonecznych (w przypadku tkanin Soltis - A lub B);</v>
      </c>
      <c r="D38" s="2228"/>
      <c r="E38" s="2228"/>
      <c r="F38" s="2228"/>
      <c r="G38" s="2228"/>
      <c r="H38" s="2228"/>
      <c r="I38" s="2228"/>
      <c r="J38" s="2228"/>
      <c r="K38" s="2228"/>
      <c r="L38" s="2228"/>
      <c r="M38" s="2228"/>
      <c r="N38" s="2228"/>
      <c r="O38" s="2228"/>
      <c r="P38" s="2228"/>
      <c r="Q38" s="2228"/>
      <c r="R38" s="2228"/>
      <c r="S38" s="2228"/>
      <c r="T38" s="2228"/>
      <c r="U38" s="2228"/>
      <c r="V38" s="2228"/>
      <c r="W38" s="2228"/>
      <c r="X38" s="2228"/>
      <c r="Y38" s="2228"/>
      <c r="Z38" s="2228"/>
      <c r="AA38" s="2228"/>
      <c r="AB38" s="2228"/>
      <c r="AC38" s="2228"/>
      <c r="AD38" s="2228"/>
      <c r="AE38" s="2228"/>
      <c r="AF38" s="2228"/>
      <c r="AG38" s="2228"/>
      <c r="AH38" s="2228"/>
      <c r="AI38" s="2228"/>
      <c r="AJ38" s="2228"/>
      <c r="AK38" s="2228"/>
      <c r="AL38" s="2228"/>
      <c r="AM38" s="2240"/>
      <c r="AN38" s="167"/>
    </row>
    <row r="39" spans="2:68" ht="12.75" customHeight="1">
      <c r="B39" s="214">
        <v>8</v>
      </c>
      <c r="C39" s="2227" t="str">
        <f>VLOOKUP(B1,Veranda1!A1:BM4,31,FALSE)</f>
        <v>Kolor konstrukcji RAL, TIGER lub inny;</v>
      </c>
      <c r="D39" s="2228"/>
      <c r="E39" s="2228"/>
      <c r="F39" s="2228"/>
      <c r="G39" s="2228"/>
      <c r="H39" s="2228"/>
      <c r="I39" s="2228"/>
      <c r="J39" s="2228"/>
      <c r="K39" s="2228"/>
      <c r="L39" s="2228"/>
      <c r="M39" s="2228"/>
      <c r="N39" s="2228"/>
      <c r="O39" s="1202"/>
      <c r="P39" s="1202"/>
      <c r="Q39" s="1202"/>
      <c r="R39" s="1202"/>
      <c r="S39" s="1202"/>
      <c r="T39" s="1202"/>
      <c r="U39" s="1202"/>
      <c r="V39" s="1202"/>
      <c r="W39" s="1202"/>
      <c r="X39" s="1202"/>
      <c r="Y39" s="1202"/>
      <c r="Z39" s="1202"/>
      <c r="AA39" s="1202"/>
      <c r="AB39" s="1202"/>
      <c r="AC39" s="1202"/>
      <c r="AD39" s="1202"/>
      <c r="AE39" s="1202"/>
      <c r="AF39" s="1202"/>
      <c r="AG39" s="1202"/>
      <c r="AH39" s="1202"/>
      <c r="AI39" s="1202"/>
      <c r="AJ39" s="1202"/>
      <c r="AK39" s="1202"/>
      <c r="AL39" s="1202"/>
      <c r="AM39" s="274"/>
      <c r="AN39" s="163"/>
    </row>
    <row r="40" spans="2:68" ht="24.75" customHeight="1">
      <c r="B40" s="256">
        <v>9</v>
      </c>
      <c r="C40" s="2236" t="str">
        <f>VLOOKUP(B1,Veranda1!A1:BM4,32,FALSE)</f>
        <v>Sposób montażu: S - stojący (kaseta ku górze),
W - wiszący (kaseta ku dołowi);</v>
      </c>
      <c r="D40" s="2228"/>
      <c r="E40" s="2228"/>
      <c r="F40" s="2228"/>
      <c r="G40" s="2228"/>
      <c r="H40" s="2228"/>
      <c r="I40" s="2228"/>
      <c r="J40" s="2228"/>
      <c r="K40" s="2228"/>
      <c r="L40" s="2228"/>
      <c r="M40" s="2228"/>
      <c r="N40" s="2228"/>
      <c r="O40" s="1202"/>
      <c r="P40" s="1202"/>
      <c r="Q40" s="1202"/>
      <c r="R40" s="1202"/>
      <c r="S40" s="1202"/>
      <c r="T40" s="1202"/>
      <c r="U40" s="1202"/>
      <c r="V40" s="1202"/>
      <c r="W40" s="1202"/>
      <c r="X40" s="1202"/>
      <c r="Y40" s="1202"/>
      <c r="Z40" s="1202"/>
      <c r="AA40" s="1202"/>
      <c r="AB40" s="1202"/>
      <c r="AC40" s="1202"/>
      <c r="AD40" s="1202"/>
      <c r="AE40" s="1202"/>
      <c r="AF40" s="1202"/>
      <c r="AG40" s="1202"/>
      <c r="AH40" s="1202"/>
      <c r="AI40" s="1202"/>
      <c r="AJ40" s="1202"/>
      <c r="AK40" s="1202"/>
      <c r="AL40" s="1202"/>
      <c r="AM40" s="274"/>
      <c r="AN40" s="253"/>
      <c r="AO40" s="1647"/>
      <c r="AP40" s="1647"/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647"/>
      <c r="BB40" s="1647"/>
      <c r="BC40" s="1647"/>
      <c r="BD40" s="1647"/>
      <c r="BE40" s="1647"/>
      <c r="BF40" s="1647"/>
      <c r="BG40" s="1647"/>
      <c r="BH40" s="1647"/>
      <c r="BI40" s="1647"/>
      <c r="BJ40" s="1647"/>
      <c r="BK40" s="1647"/>
      <c r="BL40" s="1647"/>
      <c r="BM40" s="1647"/>
      <c r="BN40" s="1647"/>
      <c r="BO40" s="1647"/>
      <c r="BP40" s="1647"/>
    </row>
    <row r="41" spans="2:68" ht="105.75" customHeight="1">
      <c r="B41" s="280"/>
      <c r="C41" s="1169"/>
      <c r="D41" s="1169"/>
      <c r="E41" s="1203"/>
      <c r="F41" s="1203"/>
      <c r="G41" s="1203"/>
      <c r="H41" s="1203"/>
      <c r="I41" s="1203"/>
      <c r="J41" s="1203"/>
      <c r="K41" s="1203"/>
      <c r="L41" s="1203"/>
      <c r="M41" s="1203"/>
      <c r="N41" s="1203"/>
      <c r="O41" s="1202"/>
      <c r="P41" s="1202"/>
      <c r="Q41" s="1202"/>
      <c r="R41" s="1202"/>
      <c r="S41" s="1202"/>
      <c r="T41" s="1202"/>
      <c r="U41" s="1202"/>
      <c r="V41" s="1202"/>
      <c r="W41" s="1202"/>
      <c r="X41" s="1202"/>
      <c r="Y41" s="1202"/>
      <c r="Z41" s="1202"/>
      <c r="AA41" s="1202"/>
      <c r="AB41" s="1202"/>
      <c r="AC41" s="1202"/>
      <c r="AD41" s="1202"/>
      <c r="AE41" s="1202"/>
      <c r="AF41" s="1202"/>
      <c r="AG41" s="1202"/>
      <c r="AH41" s="1202"/>
      <c r="AI41" s="1202"/>
      <c r="AJ41" s="1202"/>
      <c r="AK41" s="1202"/>
      <c r="AL41" s="1202"/>
      <c r="AM41" s="274"/>
      <c r="AN41" s="253"/>
      <c r="AO41" s="278"/>
      <c r="AP41" s="278"/>
      <c r="AQ41" s="278"/>
      <c r="AR41" s="278"/>
      <c r="AS41" s="278"/>
      <c r="AT41" s="278"/>
      <c r="AU41" s="278"/>
      <c r="AV41" s="278"/>
      <c r="AW41" s="278"/>
      <c r="AX41" s="278"/>
      <c r="AY41" s="278"/>
      <c r="AZ41" s="278"/>
      <c r="BA41" s="278"/>
      <c r="BB41" s="278"/>
      <c r="BC41" s="278"/>
      <c r="BD41" s="278"/>
      <c r="BE41" s="278"/>
      <c r="BF41" s="278"/>
      <c r="BG41" s="278"/>
      <c r="BH41" s="278"/>
      <c r="BI41" s="278"/>
      <c r="BJ41" s="278"/>
      <c r="BK41" s="278"/>
      <c r="BL41" s="278"/>
      <c r="BM41" s="278"/>
      <c r="BN41" s="278"/>
      <c r="BO41" s="278"/>
      <c r="BP41" s="278"/>
    </row>
    <row r="42" spans="2:68" ht="24" customHeight="1">
      <c r="B42" s="214">
        <v>10</v>
      </c>
      <c r="C42" s="2236" t="str">
        <f>VLOOKUP(B1,Veranda1!A1:BM4,33,FALSE)</f>
        <v>Rodzaj moc.: C -kątownik 60x60x100, D -kątownik 50x100x100, E -stópka standard;</v>
      </c>
      <c r="D42" s="2237"/>
      <c r="E42" s="2237"/>
      <c r="F42" s="2237"/>
      <c r="G42" s="2237"/>
      <c r="H42" s="2237"/>
      <c r="I42" s="2237"/>
      <c r="J42" s="2237"/>
      <c r="K42" s="2237"/>
      <c r="L42" s="2237"/>
      <c r="M42" s="2237"/>
      <c r="N42" s="2237"/>
      <c r="O42" s="1204"/>
      <c r="P42" s="1204"/>
      <c r="Q42" s="1204"/>
      <c r="R42" s="1204"/>
      <c r="S42" s="1204"/>
      <c r="T42" s="1204"/>
      <c r="U42" s="1204"/>
      <c r="V42" s="1204"/>
      <c r="W42" s="1204"/>
      <c r="X42" s="1204"/>
      <c r="Y42" s="1204"/>
      <c r="Z42" s="1204"/>
      <c r="AA42" s="1204"/>
      <c r="AB42" s="1204"/>
      <c r="AC42" s="1204"/>
      <c r="AD42" s="1204"/>
      <c r="AE42" s="1204"/>
      <c r="AF42" s="1204"/>
      <c r="AG42" s="1204"/>
      <c r="AH42" s="1204"/>
      <c r="AI42" s="1204"/>
      <c r="AJ42" s="1204"/>
      <c r="AK42" s="1204"/>
      <c r="AL42" s="1204"/>
      <c r="AM42" s="277"/>
      <c r="AN42" s="163"/>
      <c r="AO42" s="163"/>
      <c r="AP42" s="118"/>
      <c r="AQ42" s="118"/>
      <c r="AY42" s="118"/>
      <c r="AZ42" s="118"/>
      <c r="BA42" s="118"/>
    </row>
    <row r="43" spans="2:68" ht="25.5" customHeight="1">
      <c r="B43" s="256">
        <v>11</v>
      </c>
      <c r="C43" s="2234" t="str">
        <f>VLOOKUP(B1,Veranda1!A1:BM4,34,FALSE)</f>
        <v>Wysokość profilu stópek montażowych (dot. stópek E i EF): min. 5 cm, max. 20 cm;</v>
      </c>
      <c r="D43" s="2235"/>
      <c r="E43" s="2235"/>
      <c r="F43" s="2235"/>
      <c r="G43" s="2235"/>
      <c r="H43" s="2235"/>
      <c r="I43" s="2235"/>
      <c r="J43" s="2235"/>
      <c r="K43" s="2235"/>
      <c r="L43" s="2235"/>
      <c r="M43" s="2235"/>
      <c r="N43" s="2235"/>
      <c r="O43" s="1205"/>
      <c r="P43" s="1205"/>
      <c r="Q43" s="1205"/>
      <c r="R43" s="1205"/>
      <c r="S43" s="1205"/>
      <c r="T43" s="1205"/>
      <c r="U43" s="1205"/>
      <c r="V43" s="1205"/>
      <c r="W43" s="1205"/>
      <c r="X43" s="1205"/>
      <c r="Y43" s="1205"/>
      <c r="Z43" s="1205"/>
      <c r="AA43" s="1205"/>
      <c r="AB43" s="1205"/>
      <c r="AC43" s="1205"/>
      <c r="AD43" s="1205"/>
      <c r="AE43" s="1205"/>
      <c r="AF43" s="1205"/>
      <c r="AG43" s="1205"/>
      <c r="AH43" s="1205"/>
      <c r="AI43" s="1205"/>
      <c r="AJ43" s="1205"/>
      <c r="AK43" s="1205"/>
      <c r="AL43" s="1205"/>
      <c r="AM43" s="276"/>
      <c r="AN43" s="163"/>
      <c r="AO43" s="163"/>
      <c r="AP43" s="118"/>
      <c r="AQ43" s="118"/>
      <c r="AY43" s="118"/>
      <c r="AZ43" s="118"/>
      <c r="BA43" s="118"/>
    </row>
    <row r="44" spans="2:68" ht="22.5" customHeight="1">
      <c r="B44" s="214">
        <v>13</v>
      </c>
      <c r="C44" s="2232" t="str">
        <f>VLOOKUP(B1,Veranda1!A1:BM4,35,FALSE)</f>
        <v>Urządzenia dodatkowe (np. silnik, pilot, czujnik wiatrowy).</v>
      </c>
      <c r="D44" s="2233"/>
      <c r="E44" s="2233"/>
      <c r="F44" s="2233"/>
      <c r="G44" s="2233"/>
      <c r="H44" s="2233"/>
      <c r="I44" s="2233"/>
      <c r="J44" s="2233"/>
      <c r="K44" s="2233"/>
      <c r="L44" s="2233"/>
      <c r="M44" s="2233"/>
      <c r="N44" s="2233"/>
      <c r="O44" s="1138"/>
      <c r="P44" s="1138"/>
      <c r="Q44" s="1138"/>
      <c r="R44" s="1138"/>
      <c r="S44" s="1138"/>
      <c r="T44" s="1138"/>
      <c r="U44" s="1138"/>
      <c r="V44" s="1138"/>
      <c r="W44" s="1138"/>
      <c r="X44" s="1138"/>
      <c r="Y44" s="1138"/>
      <c r="Z44" s="1138"/>
      <c r="AA44" s="1138"/>
      <c r="AB44" s="1138"/>
      <c r="AC44" s="1138"/>
      <c r="AD44" s="1138"/>
      <c r="AE44" s="1138"/>
      <c r="AF44" s="1138"/>
      <c r="AG44" s="1138"/>
      <c r="AH44" s="1138"/>
      <c r="AI44" s="1138"/>
      <c r="AJ44" s="1138"/>
      <c r="AK44" s="1138"/>
      <c r="AL44" s="1138"/>
      <c r="AM44" s="1139"/>
      <c r="AN44" s="163"/>
      <c r="AO44" s="163"/>
      <c r="AP44" s="118"/>
      <c r="AQ44" s="118"/>
      <c r="AY44" s="118"/>
      <c r="AZ44" s="118"/>
      <c r="BA44" s="118"/>
    </row>
    <row r="45" spans="2:68" ht="6" customHeight="1">
      <c r="B45" s="1165"/>
      <c r="C45" s="1206"/>
      <c r="D45" s="1206"/>
      <c r="E45" s="1206"/>
      <c r="F45" s="1206"/>
      <c r="G45" s="1206"/>
      <c r="H45" s="1206"/>
      <c r="I45" s="1206"/>
      <c r="J45" s="1206"/>
      <c r="K45" s="1206"/>
      <c r="L45" s="1206"/>
      <c r="M45" s="1206"/>
      <c r="N45" s="1206"/>
      <c r="O45" s="1206"/>
      <c r="P45" s="1206"/>
      <c r="Q45" s="1206"/>
      <c r="R45" s="1206"/>
      <c r="S45" s="1206"/>
      <c r="T45" s="1206"/>
      <c r="U45" s="1206"/>
      <c r="V45" s="1206"/>
      <c r="W45" s="1206"/>
      <c r="X45" s="1206"/>
      <c r="Y45" s="1206"/>
      <c r="Z45" s="1206"/>
      <c r="AA45" s="1206"/>
      <c r="AB45" s="1206"/>
      <c r="AC45" s="1206"/>
      <c r="AD45" s="1206"/>
      <c r="AE45" s="1206"/>
      <c r="AF45" s="1206"/>
      <c r="AG45" s="1206"/>
      <c r="AH45" s="1206"/>
      <c r="AI45" s="1206"/>
      <c r="AJ45" s="1206"/>
      <c r="AK45" s="1206"/>
      <c r="AL45" s="1206"/>
      <c r="AM45" s="272"/>
      <c r="AN45" s="163"/>
      <c r="AO45" s="163"/>
    </row>
    <row r="46" spans="2:68" ht="0.75" customHeight="1">
      <c r="B46" s="1166"/>
      <c r="C46" s="1169"/>
      <c r="D46" s="1184"/>
      <c r="E46" s="1184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P46" s="1185"/>
      <c r="Q46" s="1185"/>
      <c r="R46" s="1185"/>
      <c r="S46" s="1185"/>
      <c r="T46" s="1185"/>
      <c r="U46" s="1197"/>
      <c r="V46" s="1197"/>
      <c r="W46" s="1207"/>
      <c r="X46" s="1207"/>
      <c r="Y46" s="1197"/>
      <c r="Z46" s="1197"/>
      <c r="AA46" s="1197"/>
      <c r="AB46" s="1197"/>
      <c r="AC46" s="1197"/>
      <c r="AD46" s="1197"/>
      <c r="AE46" s="1158"/>
      <c r="AF46" s="1185"/>
      <c r="AG46" s="1185"/>
      <c r="AH46" s="1185"/>
      <c r="AI46" s="1185"/>
      <c r="AJ46" s="1185"/>
      <c r="AK46" s="1208"/>
      <c r="AL46" s="1208"/>
      <c r="AM46" s="84"/>
      <c r="AN46" s="163"/>
      <c r="AO46" s="163"/>
    </row>
    <row r="47" spans="2:68" ht="5.25" customHeight="1">
      <c r="B47" s="1166"/>
      <c r="C47" s="2229"/>
      <c r="D47" s="2229"/>
      <c r="E47" s="2229"/>
      <c r="F47" s="2229"/>
      <c r="G47" s="2229"/>
      <c r="H47" s="2229"/>
      <c r="I47" s="1188"/>
      <c r="J47" s="2230"/>
      <c r="K47" s="2230"/>
      <c r="L47" s="2230"/>
      <c r="M47" s="2230"/>
      <c r="N47" s="2230"/>
      <c r="O47" s="2230"/>
      <c r="P47" s="2230"/>
      <c r="Q47" s="2230"/>
      <c r="R47" s="1209"/>
      <c r="S47" s="2231"/>
      <c r="T47" s="2231"/>
      <c r="U47" s="2231"/>
      <c r="V47" s="2231"/>
      <c r="W47" s="2231"/>
      <c r="X47" s="2231"/>
      <c r="Y47" s="2231"/>
      <c r="Z47" s="2231"/>
      <c r="AA47" s="2231"/>
      <c r="AB47" s="2231"/>
      <c r="AC47" s="1158"/>
      <c r="AD47" s="2238"/>
      <c r="AE47" s="2238"/>
      <c r="AF47" s="2238"/>
      <c r="AG47" s="2238"/>
      <c r="AH47" s="2238"/>
      <c r="AI47" s="2238"/>
      <c r="AJ47" s="2238"/>
      <c r="AK47" s="2238"/>
      <c r="AL47" s="2238"/>
      <c r="AM47" s="84"/>
      <c r="AN47" s="163"/>
      <c r="AO47" s="163"/>
    </row>
    <row r="48" spans="2:68" ht="1.5" hidden="1" customHeight="1">
      <c r="B48" s="86"/>
      <c r="C48" s="2229"/>
      <c r="D48" s="2229"/>
      <c r="E48" s="2229"/>
      <c r="F48" s="2229"/>
      <c r="G48" s="2229"/>
      <c r="H48" s="2229"/>
      <c r="I48" s="1188"/>
      <c r="J48" s="2230"/>
      <c r="K48" s="2230"/>
      <c r="L48" s="2230"/>
      <c r="M48" s="2230"/>
      <c r="N48" s="2230"/>
      <c r="O48" s="2230"/>
      <c r="P48" s="2230"/>
      <c r="Q48" s="2230"/>
      <c r="R48" s="1209"/>
      <c r="S48" s="2231"/>
      <c r="T48" s="2231"/>
      <c r="U48" s="2231"/>
      <c r="V48" s="2231"/>
      <c r="W48" s="2231"/>
      <c r="X48" s="2231"/>
      <c r="Y48" s="2231"/>
      <c r="Z48" s="2231"/>
      <c r="AA48" s="2231"/>
      <c r="AB48" s="2231"/>
      <c r="AC48" s="1186"/>
      <c r="AD48" s="2238"/>
      <c r="AE48" s="2238"/>
      <c r="AF48" s="2238"/>
      <c r="AG48" s="2238"/>
      <c r="AH48" s="2238"/>
      <c r="AI48" s="2238"/>
      <c r="AJ48" s="2238"/>
      <c r="AK48" s="2238"/>
      <c r="AL48" s="2238"/>
      <c r="AM48" s="89"/>
      <c r="AN48" s="163"/>
      <c r="AO48" s="163"/>
    </row>
    <row r="49" spans="2:41" ht="12.75" customHeight="1">
      <c r="B49" s="86"/>
      <c r="C49" s="2229"/>
      <c r="D49" s="2229"/>
      <c r="E49" s="2229"/>
      <c r="F49" s="2229"/>
      <c r="G49" s="2229"/>
      <c r="H49" s="2229"/>
      <c r="I49" s="1188"/>
      <c r="J49" s="2230"/>
      <c r="K49" s="2230"/>
      <c r="L49" s="2230"/>
      <c r="M49" s="2230"/>
      <c r="N49" s="2230"/>
      <c r="O49" s="2230"/>
      <c r="P49" s="2230"/>
      <c r="Q49" s="2230"/>
      <c r="R49" s="1210"/>
      <c r="S49" s="2231"/>
      <c r="T49" s="2231"/>
      <c r="U49" s="2231"/>
      <c r="V49" s="2231"/>
      <c r="W49" s="2231"/>
      <c r="X49" s="2231"/>
      <c r="Y49" s="2231"/>
      <c r="Z49" s="2231"/>
      <c r="AA49" s="2231"/>
      <c r="AB49" s="2231"/>
      <c r="AC49" s="1211"/>
      <c r="AD49" s="2238"/>
      <c r="AE49" s="2238"/>
      <c r="AF49" s="2238"/>
      <c r="AG49" s="2238"/>
      <c r="AH49" s="2238"/>
      <c r="AI49" s="2238"/>
      <c r="AJ49" s="2238"/>
      <c r="AK49" s="2238"/>
      <c r="AL49" s="2238"/>
      <c r="AM49" s="84"/>
      <c r="AN49" s="163"/>
      <c r="AO49" s="163"/>
    </row>
    <row r="50" spans="2:41" ht="12.75" customHeight="1">
      <c r="B50" s="86"/>
      <c r="C50" s="2229"/>
      <c r="D50" s="2229"/>
      <c r="E50" s="2229"/>
      <c r="F50" s="2229"/>
      <c r="G50" s="2229"/>
      <c r="H50" s="2229"/>
      <c r="I50" s="1188"/>
      <c r="J50" s="2230"/>
      <c r="K50" s="2230"/>
      <c r="L50" s="2230"/>
      <c r="M50" s="2230"/>
      <c r="N50" s="2230"/>
      <c r="O50" s="2230"/>
      <c r="P50" s="2230"/>
      <c r="Q50" s="2230"/>
      <c r="R50" s="1169"/>
      <c r="S50" s="2231"/>
      <c r="T50" s="2231"/>
      <c r="U50" s="2231"/>
      <c r="V50" s="2231"/>
      <c r="W50" s="2231"/>
      <c r="X50" s="2231"/>
      <c r="Y50" s="2231"/>
      <c r="Z50" s="2231"/>
      <c r="AA50" s="2231"/>
      <c r="AB50" s="2231"/>
      <c r="AC50" s="1211"/>
      <c r="AD50" s="2238"/>
      <c r="AE50" s="2238"/>
      <c r="AF50" s="2238"/>
      <c r="AG50" s="2238"/>
      <c r="AH50" s="2238"/>
      <c r="AI50" s="2238"/>
      <c r="AJ50" s="2238"/>
      <c r="AK50" s="2238"/>
      <c r="AL50" s="2238"/>
      <c r="AM50" s="84"/>
      <c r="AN50" s="163"/>
      <c r="AO50" s="163"/>
    </row>
    <row r="51" spans="2:41" ht="10.5" customHeight="1">
      <c r="B51" s="86"/>
      <c r="C51" s="2225" t="s">
        <v>97</v>
      </c>
      <c r="D51" s="2225"/>
      <c r="E51" s="2225"/>
      <c r="F51" s="2225"/>
      <c r="G51" s="2225"/>
      <c r="H51" s="2225"/>
      <c r="I51" s="1169"/>
      <c r="J51" s="2225" t="s">
        <v>31</v>
      </c>
      <c r="K51" s="2225"/>
      <c r="L51" s="2225"/>
      <c r="M51" s="2225"/>
      <c r="N51" s="2225"/>
      <c r="O51" s="2225"/>
      <c r="P51" s="2225"/>
      <c r="Q51" s="2225"/>
      <c r="R51" s="1204"/>
      <c r="S51" s="2225" t="s">
        <v>186</v>
      </c>
      <c r="T51" s="2225"/>
      <c r="U51" s="2225"/>
      <c r="V51" s="2225"/>
      <c r="W51" s="2225"/>
      <c r="X51" s="2225"/>
      <c r="Y51" s="2225"/>
      <c r="Z51" s="2225"/>
      <c r="AA51" s="2225"/>
      <c r="AB51" s="2225"/>
      <c r="AC51" s="1210"/>
      <c r="AD51" s="2225" t="s">
        <v>29</v>
      </c>
      <c r="AE51" s="2225"/>
      <c r="AF51" s="2225"/>
      <c r="AG51" s="2225"/>
      <c r="AH51" s="2225"/>
      <c r="AI51" s="2225"/>
      <c r="AJ51" s="2225"/>
      <c r="AK51" s="2225"/>
      <c r="AL51" s="2225"/>
      <c r="AM51" s="84"/>
      <c r="AN51" s="163"/>
      <c r="AO51" s="163"/>
    </row>
    <row r="52" spans="2:41" ht="13.5" customHeight="1" thickBot="1">
      <c r="B52" s="250"/>
      <c r="C52" s="2226"/>
      <c r="D52" s="2226"/>
      <c r="E52" s="2226"/>
      <c r="F52" s="2226"/>
      <c r="G52" s="2226"/>
      <c r="H52" s="2226"/>
      <c r="I52" s="137"/>
      <c r="J52" s="2226"/>
      <c r="K52" s="2226"/>
      <c r="L52" s="2226"/>
      <c r="M52" s="2226"/>
      <c r="N52" s="2226"/>
      <c r="O52" s="2226"/>
      <c r="P52" s="2226"/>
      <c r="Q52" s="2226"/>
      <c r="R52" s="137"/>
      <c r="S52" s="2226"/>
      <c r="T52" s="2226"/>
      <c r="U52" s="2226"/>
      <c r="V52" s="2226"/>
      <c r="W52" s="2226"/>
      <c r="X52" s="2226"/>
      <c r="Y52" s="2226"/>
      <c r="Z52" s="2226"/>
      <c r="AA52" s="2226"/>
      <c r="AB52" s="2226"/>
      <c r="AC52" s="136"/>
      <c r="AD52" s="2226"/>
      <c r="AE52" s="2226"/>
      <c r="AF52" s="2226"/>
      <c r="AG52" s="2226"/>
      <c r="AH52" s="2226"/>
      <c r="AI52" s="2226"/>
      <c r="AJ52" s="2226"/>
      <c r="AK52" s="2226"/>
      <c r="AL52" s="2226"/>
      <c r="AM52" s="117"/>
      <c r="AN52" s="163"/>
      <c r="AO52" s="163"/>
    </row>
    <row r="53" spans="2:41">
      <c r="AN53" s="163"/>
      <c r="AO53" s="163"/>
    </row>
    <row r="54" spans="2:41">
      <c r="AN54" s="163"/>
      <c r="AO54" s="163"/>
    </row>
  </sheetData>
  <sheetProtection selectLockedCells="1"/>
  <mergeCells count="119">
    <mergeCell ref="F17:H17"/>
    <mergeCell ref="C17:E17"/>
    <mergeCell ref="V17:W17"/>
    <mergeCell ref="AI17:AK17"/>
    <mergeCell ref="B12:B15"/>
    <mergeCell ref="G3:H3"/>
    <mergeCell ref="G4:H5"/>
    <mergeCell ref="G6:H6"/>
    <mergeCell ref="G7:H7"/>
    <mergeCell ref="G8:H8"/>
    <mergeCell ref="I8:T8"/>
    <mergeCell ref="I7:T7"/>
    <mergeCell ref="I6:T6"/>
    <mergeCell ref="I4:T5"/>
    <mergeCell ref="I3:T3"/>
    <mergeCell ref="AB4:AC4"/>
    <mergeCell ref="AD4:AF5"/>
    <mergeCell ref="AB5:AC5"/>
    <mergeCell ref="B6:F6"/>
    <mergeCell ref="U6:AM8"/>
    <mergeCell ref="B7:F7"/>
    <mergeCell ref="AG4:AM5"/>
    <mergeCell ref="U5:AA5"/>
    <mergeCell ref="F16:H16"/>
    <mergeCell ref="AM12:AM15"/>
    <mergeCell ref="AL12:AL15"/>
    <mergeCell ref="AH12:AH15"/>
    <mergeCell ref="X12:AF15"/>
    <mergeCell ref="X16:AF16"/>
    <mergeCell ref="X19:AF19"/>
    <mergeCell ref="X18:AF18"/>
    <mergeCell ref="X17:AF17"/>
    <mergeCell ref="J17:K17"/>
    <mergeCell ref="AI19:AK19"/>
    <mergeCell ref="AI18:AK18"/>
    <mergeCell ref="J18:K18"/>
    <mergeCell ref="V12:W15"/>
    <mergeCell ref="AI12:AK15"/>
    <mergeCell ref="J16:K16"/>
    <mergeCell ref="AI16:AK16"/>
    <mergeCell ref="L19:P19"/>
    <mergeCell ref="L18:P18"/>
    <mergeCell ref="L17:P17"/>
    <mergeCell ref="Q17:U17"/>
    <mergeCell ref="Q19:U19"/>
    <mergeCell ref="Q18:U18"/>
    <mergeCell ref="J19:K19"/>
    <mergeCell ref="Z1:AM1"/>
    <mergeCell ref="B2:F2"/>
    <mergeCell ref="G2:T2"/>
    <mergeCell ref="U2:AC2"/>
    <mergeCell ref="AD2:AM2"/>
    <mergeCell ref="B3:F3"/>
    <mergeCell ref="U3:AA3"/>
    <mergeCell ref="AB3:AC3"/>
    <mergeCell ref="AD3:AF3"/>
    <mergeCell ref="AG3:AM3"/>
    <mergeCell ref="B1:D1"/>
    <mergeCell ref="E1:P1"/>
    <mergeCell ref="C16:E16"/>
    <mergeCell ref="V16:W16"/>
    <mergeCell ref="B8:F8"/>
    <mergeCell ref="B4:F5"/>
    <mergeCell ref="U4:AA4"/>
    <mergeCell ref="B9:P11"/>
    <mergeCell ref="C14:E15"/>
    <mergeCell ref="F14:H15"/>
    <mergeCell ref="C12:H13"/>
    <mergeCell ref="I12:I15"/>
    <mergeCell ref="L16:P16"/>
    <mergeCell ref="Q16:U16"/>
    <mergeCell ref="AO40:BP40"/>
    <mergeCell ref="AO37:BP37"/>
    <mergeCell ref="C34:AM34"/>
    <mergeCell ref="C35:AM35"/>
    <mergeCell ref="C36:AM36"/>
    <mergeCell ref="C37:AM37"/>
    <mergeCell ref="C38:AM38"/>
    <mergeCell ref="AP26:BQ26"/>
    <mergeCell ref="AP27:BQ27"/>
    <mergeCell ref="AP28:BQ28"/>
    <mergeCell ref="AP29:BQ29"/>
    <mergeCell ref="J51:Q52"/>
    <mergeCell ref="S51:AB52"/>
    <mergeCell ref="AD51:AL52"/>
    <mergeCell ref="C39:N39"/>
    <mergeCell ref="C47:H50"/>
    <mergeCell ref="J47:Q50"/>
    <mergeCell ref="S47:AB50"/>
    <mergeCell ref="C51:H52"/>
    <mergeCell ref="C44:N44"/>
    <mergeCell ref="C43:N43"/>
    <mergeCell ref="C42:N42"/>
    <mergeCell ref="C40:N40"/>
    <mergeCell ref="AD47:AL50"/>
    <mergeCell ref="B20:AM20"/>
    <mergeCell ref="Q9:AM11"/>
    <mergeCell ref="AI24:AM24"/>
    <mergeCell ref="AI25:AM25"/>
    <mergeCell ref="B21:AM21"/>
    <mergeCell ref="B22:AM22"/>
    <mergeCell ref="AI23:AM23"/>
    <mergeCell ref="C32:AM32"/>
    <mergeCell ref="C33:AM33"/>
    <mergeCell ref="C31:AM31"/>
    <mergeCell ref="C24:AH24"/>
    <mergeCell ref="C25:AH25"/>
    <mergeCell ref="C23:AH23"/>
    <mergeCell ref="B26:AM26"/>
    <mergeCell ref="B27:AM30"/>
    <mergeCell ref="F19:H19"/>
    <mergeCell ref="C19:E19"/>
    <mergeCell ref="V19:W19"/>
    <mergeCell ref="F18:H18"/>
    <mergeCell ref="C18:E18"/>
    <mergeCell ref="V18:W18"/>
    <mergeCell ref="J12:K15"/>
    <mergeCell ref="L12:P15"/>
    <mergeCell ref="Q12:U15"/>
  </mergeCells>
  <hyperlinks>
    <hyperlink ref="B6" r:id="rId1"/>
  </hyperlinks>
  <printOptions horizontalCentered="1" verticalCentered="1"/>
  <pageMargins left="0" right="0" top="0" bottom="0" header="0" footer="0"/>
  <pageSetup paperSize="9" orientation="portrait" r:id="rId2"/>
  <headerFooter alignWithMargins="0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Veranda1!$A$1:$A$4</xm:f>
          </x14:formula1>
          <xm:sqref>B1:D1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27</vt:i4>
      </vt:variant>
    </vt:vector>
  </HeadingPairs>
  <TitlesOfParts>
    <vt:vector size="59" baseType="lpstr">
      <vt:lpstr>Menu</vt:lpstr>
      <vt:lpstr>Karnisze</vt:lpstr>
      <vt:lpstr>Naprawa</vt:lpstr>
      <vt:lpstr> SOLID </vt:lpstr>
      <vt:lpstr>SOLID1</vt:lpstr>
      <vt:lpstr>Slider</vt:lpstr>
      <vt:lpstr>ZIP-78</vt:lpstr>
      <vt:lpstr>ZIP-78 1</vt:lpstr>
      <vt:lpstr>VERANDA 1 szt</vt:lpstr>
      <vt:lpstr>Veranda1</vt:lpstr>
      <vt:lpstr>VERANDA łączona</vt:lpstr>
      <vt:lpstr>KAP-95</vt:lpstr>
      <vt:lpstr>KAP1</vt:lpstr>
      <vt:lpstr>Rolety tekstylne (uniwersalny)</vt:lpstr>
      <vt:lpstr>VERTICALE</vt:lpstr>
      <vt:lpstr>ŻALUZJE DREWNIANE</vt:lpstr>
      <vt:lpstr>Slim</vt:lpstr>
      <vt:lpstr>Rolety_zew</vt:lpstr>
      <vt:lpstr>Hurtowe</vt:lpstr>
      <vt:lpstr>ZIG-ZAG</vt:lpstr>
      <vt:lpstr>Fit-Zag</vt:lpstr>
      <vt:lpstr>Slow H-41 </vt:lpstr>
      <vt:lpstr>Slow V-41</vt:lpstr>
      <vt:lpstr>Ramka std.</vt:lpstr>
      <vt:lpstr>Ramka mini</vt:lpstr>
      <vt:lpstr>Ramka LICO</vt:lpstr>
      <vt:lpstr>Saloon </vt:lpstr>
      <vt:lpstr>Soft</vt:lpstr>
      <vt:lpstr>Click-Rol</vt:lpstr>
      <vt:lpstr>ZIP-NET</vt:lpstr>
      <vt:lpstr>Top-Zag</vt:lpstr>
      <vt:lpstr>Arkusz2</vt:lpstr>
      <vt:lpstr>' SOLID '!Obszar_wydruku</vt:lpstr>
      <vt:lpstr>'Click-Rol'!Obszar_wydruku</vt:lpstr>
      <vt:lpstr>'Fit-Zag'!Obszar_wydruku</vt:lpstr>
      <vt:lpstr>Hurtowe!Obszar_wydruku</vt:lpstr>
      <vt:lpstr>'KAP-95'!Obszar_wydruku</vt:lpstr>
      <vt:lpstr>Karnisze!Obszar_wydruku</vt:lpstr>
      <vt:lpstr>Menu!Obszar_wydruku</vt:lpstr>
      <vt:lpstr>Naprawa!Obszar_wydruku</vt:lpstr>
      <vt:lpstr>'Ramka LICO'!Obszar_wydruku</vt:lpstr>
      <vt:lpstr>'Ramka mini'!Obszar_wydruku</vt:lpstr>
      <vt:lpstr>'Ramka std.'!Obszar_wydruku</vt:lpstr>
      <vt:lpstr>'Rolety tekstylne (uniwersalny)'!Obszar_wydruku</vt:lpstr>
      <vt:lpstr>Rolety_zew!Obszar_wydruku</vt:lpstr>
      <vt:lpstr>'Saloon '!Obszar_wydruku</vt:lpstr>
      <vt:lpstr>Slider!Obszar_wydruku</vt:lpstr>
      <vt:lpstr>Slim!Obszar_wydruku</vt:lpstr>
      <vt:lpstr>'Slow H-41 '!Obszar_wydruku</vt:lpstr>
      <vt:lpstr>'Slow V-41'!Obszar_wydruku</vt:lpstr>
      <vt:lpstr>Soft!Obszar_wydruku</vt:lpstr>
      <vt:lpstr>'Top-Zag'!Obszar_wydruku</vt:lpstr>
      <vt:lpstr>'VERANDA 1 szt'!Obszar_wydruku</vt:lpstr>
      <vt:lpstr>'VERANDA łączona'!Obszar_wydruku</vt:lpstr>
      <vt:lpstr>VERTICALE!Obszar_wydruku</vt:lpstr>
      <vt:lpstr>'ZIG-ZAG'!Obszar_wydruku</vt:lpstr>
      <vt:lpstr>'ZIP-78'!Obszar_wydruku</vt:lpstr>
      <vt:lpstr>'ZIP-NET'!Obszar_wydruku</vt:lpstr>
      <vt:lpstr>'ŻALUZJE DREWNIANE'!Obszar_wydruku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Grajewski</dc:creator>
  <cp:lastModifiedBy>Mariusz Szorcz</cp:lastModifiedBy>
  <cp:lastPrinted>2023-09-01T10:46:51Z</cp:lastPrinted>
  <dcterms:created xsi:type="dcterms:W3CDTF">2012-09-17T06:37:29Z</dcterms:created>
  <dcterms:modified xsi:type="dcterms:W3CDTF">2023-09-01T12:04:50Z</dcterms:modified>
</cp:coreProperties>
</file>